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 Workspace\PayrollEntry\"/>
    </mc:Choice>
  </mc:AlternateContent>
  <xr:revisionPtr revIDLastSave="0" documentId="13_ncr:1_{4F3E9456-EBCD-4C91-995C-7B50A369FBCB}" xr6:coauthVersionLast="47" xr6:coauthVersionMax="47" xr10:uidLastSave="{00000000-0000-0000-0000-000000000000}"/>
  <bookViews>
    <workbookView xWindow="28680" yWindow="-120" windowWidth="29040" windowHeight="16440" tabRatio="848" activeTab="11" xr2:uid="{1B28F59A-36BB-49D9-9D45-915040C41803}"/>
  </bookViews>
  <sheets>
    <sheet name="Hospital" sheetId="36" r:id="rId1"/>
    <sheet name="Tar Works" sheetId="24" r:id="rId2"/>
    <sheet name="Salad Works" sheetId="23" r:id="rId3"/>
    <sheet name="Tech Lab" sheetId="22" r:id="rId4"/>
    <sheet name="Courthouse" sheetId="17" r:id="rId5"/>
    <sheet name="Library" sheetId="16" r:id="rId6"/>
    <sheet name="Riverview Apartments" sheetId="13" r:id="rId7"/>
    <sheet name="DPW" sheetId="12" r:id="rId8"/>
    <sheet name="Country Club" sheetId="14" r:id="rId9"/>
    <sheet name="All Jobs" sheetId="6" r:id="rId10"/>
    <sheet name="Job Sheet Template" sheetId="8" r:id="rId11"/>
    <sheet name="TimeSheets" sheetId="5" r:id="rId12"/>
    <sheet name="Non-Productive" sheetId="7" r:id="rId13"/>
  </sheets>
  <externalReferences>
    <externalReference r:id="rId14"/>
  </externalReferences>
  <definedNames>
    <definedName name="_xlnm.Print_Area" localSheetId="8">'Country Club'!$A$1:$AV$59</definedName>
    <definedName name="_xlnm.Print_Area" localSheetId="4">Courthouse!$A$1:$AV$59</definedName>
    <definedName name="_xlnm.Print_Area" localSheetId="7">DPW!$A$1:$AV$59</definedName>
    <definedName name="_xlnm.Print_Area" localSheetId="0">Hospital!$A$1:$AV$59</definedName>
    <definedName name="_xlnm.Print_Area" localSheetId="10">'Job Sheet Template'!$A$1:$AV$59</definedName>
    <definedName name="_xlnm.Print_Area" localSheetId="5">Library!$A$1:$AV$59</definedName>
    <definedName name="_xlnm.Print_Area" localSheetId="6">'Riverview Apartments'!$A$1:$AV$59</definedName>
    <definedName name="_xlnm.Print_Area" localSheetId="2">'Salad Works'!$A$1:$AV$59</definedName>
    <definedName name="_xlnm.Print_Area" localSheetId="1">'Tar Works'!$A$1:$AV$59</definedName>
    <definedName name="_xlnm.Print_Area" localSheetId="3">'Tech Lab'!$A$1:$AV$59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2" i="14" l="1" a="1"/>
  <c r="BK2" i="14" s="1"/>
  <c r="M11" i="6"/>
  <c r="F11" i="6"/>
  <c r="M10" i="6"/>
  <c r="F10" i="6"/>
  <c r="M9" i="6"/>
  <c r="F9" i="6"/>
  <c r="M8" i="6"/>
  <c r="F8" i="6"/>
  <c r="M7" i="6"/>
  <c r="F7" i="6"/>
  <c r="M6" i="6"/>
  <c r="F6" i="6"/>
  <c r="M5" i="6"/>
  <c r="F5" i="6"/>
  <c r="M4" i="6"/>
  <c r="M3" i="6"/>
  <c r="F4" i="6"/>
  <c r="N11" i="6" l="1"/>
  <c r="O11" i="6" s="1"/>
  <c r="I11" i="6"/>
  <c r="N10" i="6"/>
  <c r="I10" i="6"/>
  <c r="N9" i="6"/>
  <c r="O9" i="6" s="1"/>
  <c r="I9" i="6"/>
  <c r="N8" i="6"/>
  <c r="I8" i="6"/>
  <c r="N7" i="6"/>
  <c r="I7" i="6"/>
  <c r="N6" i="6"/>
  <c r="I6" i="6"/>
  <c r="N5" i="6"/>
  <c r="I5" i="6"/>
  <c r="N4" i="6"/>
  <c r="I4" i="6"/>
  <c r="BI192" i="36" a="1"/>
  <c r="BI192" i="36" s="1"/>
  <c r="BH192" i="36" a="1"/>
  <c r="BH192" i="36" s="1"/>
  <c r="BL191" i="36" a="1"/>
  <c r="BL191" i="36" s="1"/>
  <c r="BK191" i="36" a="1"/>
  <c r="BK191" i="36" s="1"/>
  <c r="BJ191" i="36" a="1"/>
  <c r="BJ191" i="36" s="1"/>
  <c r="BI191" i="36" a="1"/>
  <c r="BI191" i="36" s="1"/>
  <c r="BH191" i="36" a="1"/>
  <c r="BH191" i="36" s="1"/>
  <c r="BG191" i="36" a="1"/>
  <c r="BG191" i="36" s="1"/>
  <c r="BF191" i="36" a="1"/>
  <c r="BF191" i="36" s="1"/>
  <c r="BE191" i="36" a="1"/>
  <c r="BE191" i="36" s="1"/>
  <c r="BL190" i="36" a="1"/>
  <c r="BL190" i="36" s="1"/>
  <c r="BK190" i="36" a="1"/>
  <c r="BK190" i="36" s="1"/>
  <c r="BJ190" i="36" a="1"/>
  <c r="BJ190" i="36" s="1"/>
  <c r="BI190" i="36" a="1"/>
  <c r="BI190" i="36" s="1"/>
  <c r="BH190" i="36" a="1"/>
  <c r="BH190" i="36" s="1"/>
  <c r="BG190" i="36" a="1"/>
  <c r="BG190" i="36" s="1"/>
  <c r="BF190" i="36" a="1"/>
  <c r="BF190" i="36" s="1"/>
  <c r="BE190" i="36" a="1"/>
  <c r="BE190" i="36" s="1"/>
  <c r="BL189" i="36" a="1"/>
  <c r="BL189" i="36" s="1"/>
  <c r="BK189" i="36" a="1"/>
  <c r="BK189" i="36" s="1"/>
  <c r="BJ189" i="36" a="1"/>
  <c r="BJ189" i="36" s="1"/>
  <c r="BI189" i="36" a="1"/>
  <c r="BI189" i="36" s="1"/>
  <c r="BH189" i="36" a="1"/>
  <c r="BH189" i="36" s="1"/>
  <c r="BG189" i="36" a="1"/>
  <c r="BG189" i="36" s="1"/>
  <c r="BF189" i="36" a="1"/>
  <c r="BF189" i="36" s="1"/>
  <c r="BE189" i="36" a="1"/>
  <c r="BE189" i="36" s="1"/>
  <c r="BL188" i="36" a="1"/>
  <c r="BL188" i="36" s="1"/>
  <c r="BK188" i="36" a="1"/>
  <c r="BK188" i="36" s="1"/>
  <c r="BJ188" i="36" a="1"/>
  <c r="BJ188" i="36" s="1"/>
  <c r="BI188" i="36" a="1"/>
  <c r="BI188" i="36" s="1"/>
  <c r="BH188" i="36" a="1"/>
  <c r="BH188" i="36" s="1"/>
  <c r="BG188" i="36" a="1"/>
  <c r="BG188" i="36" s="1"/>
  <c r="BF188" i="36" a="1"/>
  <c r="BF188" i="36" s="1"/>
  <c r="BE188" i="36" a="1"/>
  <c r="BE188" i="36" s="1"/>
  <c r="BL187" i="36" a="1"/>
  <c r="BL187" i="36" s="1"/>
  <c r="BK187" i="36" a="1"/>
  <c r="BK187" i="36" s="1"/>
  <c r="BJ187" i="36" a="1"/>
  <c r="BJ187" i="36" s="1"/>
  <c r="BI187" i="36" a="1"/>
  <c r="BI187" i="36" s="1"/>
  <c r="BH187" i="36" a="1"/>
  <c r="BH187" i="36" s="1"/>
  <c r="BG187" i="36" a="1"/>
  <c r="BG187" i="36" s="1"/>
  <c r="BF187" i="36" a="1"/>
  <c r="BF187" i="36" s="1"/>
  <c r="BE187" i="36" a="1"/>
  <c r="BE187" i="36" s="1"/>
  <c r="BL186" i="36" a="1"/>
  <c r="BL186" i="36" s="1"/>
  <c r="BK186" i="36" a="1"/>
  <c r="BK186" i="36" s="1"/>
  <c r="BJ186" i="36" a="1"/>
  <c r="BJ186" i="36" s="1"/>
  <c r="BI186" i="36" a="1"/>
  <c r="BI186" i="36" s="1"/>
  <c r="BH186" i="36" a="1"/>
  <c r="BH186" i="36" s="1"/>
  <c r="BG186" i="36" a="1"/>
  <c r="BG186" i="36" s="1"/>
  <c r="BF186" i="36" a="1"/>
  <c r="BF186" i="36" s="1"/>
  <c r="BE186" i="36" a="1"/>
  <c r="BE186" i="36" s="1"/>
  <c r="BL185" i="36" a="1"/>
  <c r="BL185" i="36" s="1"/>
  <c r="BK185" i="36" a="1"/>
  <c r="BK185" i="36" s="1"/>
  <c r="BJ185" i="36" a="1"/>
  <c r="BJ185" i="36" s="1"/>
  <c r="BI185" i="36" a="1"/>
  <c r="BI185" i="36" s="1"/>
  <c r="BH185" i="36" a="1"/>
  <c r="BH185" i="36" s="1"/>
  <c r="BG185" i="36" a="1"/>
  <c r="BG185" i="36" s="1"/>
  <c r="BF185" i="36" a="1"/>
  <c r="BF185" i="36" s="1"/>
  <c r="BE185" i="36" a="1"/>
  <c r="BE185" i="36" s="1"/>
  <c r="BL184" i="36" a="1"/>
  <c r="BL184" i="36" s="1"/>
  <c r="BK184" i="36" a="1"/>
  <c r="BK184" i="36" s="1"/>
  <c r="BJ184" i="36" a="1"/>
  <c r="BJ184" i="36" s="1"/>
  <c r="BI184" i="36" a="1"/>
  <c r="BI184" i="36" s="1"/>
  <c r="BH184" i="36" a="1"/>
  <c r="BH184" i="36" s="1"/>
  <c r="BG184" i="36" a="1"/>
  <c r="BG184" i="36" s="1"/>
  <c r="BF184" i="36" a="1"/>
  <c r="BF184" i="36" s="1"/>
  <c r="BE184" i="36" a="1"/>
  <c r="BE184" i="36" s="1"/>
  <c r="BL183" i="36" a="1"/>
  <c r="BL183" i="36" s="1"/>
  <c r="BK183" i="36" a="1"/>
  <c r="BK183" i="36" s="1"/>
  <c r="BJ183" i="36" a="1"/>
  <c r="BJ183" i="36" s="1"/>
  <c r="BI183" i="36" a="1"/>
  <c r="BI183" i="36" s="1"/>
  <c r="BH183" i="36" a="1"/>
  <c r="BH183" i="36" s="1"/>
  <c r="BG183" i="36" a="1"/>
  <c r="BG183" i="36" s="1"/>
  <c r="BF183" i="36" a="1"/>
  <c r="BF183" i="36" s="1"/>
  <c r="BE183" i="36" a="1"/>
  <c r="BE183" i="36" s="1"/>
  <c r="BL182" i="36" a="1"/>
  <c r="BL182" i="36" s="1"/>
  <c r="BK182" i="36" a="1"/>
  <c r="BK182" i="36" s="1"/>
  <c r="BJ182" i="36" a="1"/>
  <c r="BJ182" i="36" s="1"/>
  <c r="BI182" i="36" a="1"/>
  <c r="BI182" i="36" s="1"/>
  <c r="BH182" i="36" a="1"/>
  <c r="BH182" i="36" s="1"/>
  <c r="BG182" i="36" a="1"/>
  <c r="BG182" i="36" s="1"/>
  <c r="BF182" i="36" a="1"/>
  <c r="BF182" i="36" s="1"/>
  <c r="BE182" i="36" a="1"/>
  <c r="BE182" i="36" s="1"/>
  <c r="BL181" i="36" a="1"/>
  <c r="BL181" i="36" s="1"/>
  <c r="BK181" i="36" a="1"/>
  <c r="BK181" i="36" s="1"/>
  <c r="BJ181" i="36" a="1"/>
  <c r="BJ181" i="36" s="1"/>
  <c r="BI181" i="36" a="1"/>
  <c r="BI181" i="36" s="1"/>
  <c r="BH181" i="36" a="1"/>
  <c r="BH181" i="36" s="1"/>
  <c r="BG181" i="36" a="1"/>
  <c r="BG181" i="36" s="1"/>
  <c r="BF181" i="36" a="1"/>
  <c r="BF181" i="36" s="1"/>
  <c r="BE181" i="36" a="1"/>
  <c r="BE181" i="36" s="1"/>
  <c r="BL180" i="36" a="1"/>
  <c r="BL180" i="36" s="1"/>
  <c r="BK180" i="36" a="1"/>
  <c r="BK180" i="36" s="1"/>
  <c r="BJ180" i="36" a="1"/>
  <c r="BJ180" i="36" s="1"/>
  <c r="BI180" i="36" a="1"/>
  <c r="BI180" i="36" s="1"/>
  <c r="BH180" i="36" a="1"/>
  <c r="BH180" i="36" s="1"/>
  <c r="BG180" i="36" a="1"/>
  <c r="BG180" i="36" s="1"/>
  <c r="BF180" i="36" a="1"/>
  <c r="BF180" i="36" s="1"/>
  <c r="BE180" i="36" a="1"/>
  <c r="BE180" i="36" s="1"/>
  <c r="BL179" i="36" a="1"/>
  <c r="BL179" i="36" s="1"/>
  <c r="BK179" i="36" a="1"/>
  <c r="BK179" i="36" s="1"/>
  <c r="BJ179" i="36" a="1"/>
  <c r="BJ179" i="36" s="1"/>
  <c r="BI179" i="36" a="1"/>
  <c r="BI179" i="36" s="1"/>
  <c r="BH179" i="36" a="1"/>
  <c r="BH179" i="36" s="1"/>
  <c r="BG179" i="36" a="1"/>
  <c r="BG179" i="36" s="1"/>
  <c r="BF179" i="36" a="1"/>
  <c r="BF179" i="36" s="1"/>
  <c r="BE179" i="36" a="1"/>
  <c r="BE179" i="36" s="1"/>
  <c r="BL178" i="36" a="1"/>
  <c r="BL178" i="36" s="1"/>
  <c r="BK178" i="36" a="1"/>
  <c r="BK178" i="36" s="1"/>
  <c r="BJ178" i="36" a="1"/>
  <c r="BJ178" i="36" s="1"/>
  <c r="BI178" i="36" a="1"/>
  <c r="BI178" i="36" s="1"/>
  <c r="BH178" i="36" a="1"/>
  <c r="BH178" i="36" s="1"/>
  <c r="BG178" i="36" a="1"/>
  <c r="BG178" i="36" s="1"/>
  <c r="BF178" i="36" a="1"/>
  <c r="BF178" i="36" s="1"/>
  <c r="BE178" i="36" a="1"/>
  <c r="BE178" i="36" s="1"/>
  <c r="BL177" i="36" a="1"/>
  <c r="BL177" i="36" s="1"/>
  <c r="BK177" i="36" a="1"/>
  <c r="BK177" i="36" s="1"/>
  <c r="BJ177" i="36" a="1"/>
  <c r="BJ177" i="36" s="1"/>
  <c r="BI177" i="36" a="1"/>
  <c r="BI177" i="36" s="1"/>
  <c r="BH177" i="36" a="1"/>
  <c r="BH177" i="36" s="1"/>
  <c r="BG177" i="36" a="1"/>
  <c r="BG177" i="36" s="1"/>
  <c r="BF177" i="36" a="1"/>
  <c r="BF177" i="36" s="1"/>
  <c r="BE177" i="36" a="1"/>
  <c r="BE177" i="36" s="1"/>
  <c r="BL176" i="36" a="1"/>
  <c r="BL176" i="36" s="1"/>
  <c r="BK176" i="36" a="1"/>
  <c r="BK176" i="36" s="1"/>
  <c r="BJ176" i="36" a="1"/>
  <c r="BJ176" i="36" s="1"/>
  <c r="BI176" i="36" a="1"/>
  <c r="BI176" i="36" s="1"/>
  <c r="BH176" i="36" a="1"/>
  <c r="BH176" i="36" s="1"/>
  <c r="BG176" i="36" a="1"/>
  <c r="BG176" i="36" s="1"/>
  <c r="BF176" i="36" a="1"/>
  <c r="BF176" i="36" s="1"/>
  <c r="BE176" i="36" a="1"/>
  <c r="BE176" i="36" s="1"/>
  <c r="BL175" i="36" a="1"/>
  <c r="BL175" i="36" s="1"/>
  <c r="BK175" i="36" a="1"/>
  <c r="BK175" i="36" s="1"/>
  <c r="BJ175" i="36" a="1"/>
  <c r="BJ175" i="36" s="1"/>
  <c r="BI175" i="36" a="1"/>
  <c r="BI175" i="36" s="1"/>
  <c r="BH175" i="36" a="1"/>
  <c r="BH175" i="36" s="1"/>
  <c r="BG175" i="36" a="1"/>
  <c r="BG175" i="36" s="1"/>
  <c r="BF175" i="36" a="1"/>
  <c r="BF175" i="36" s="1"/>
  <c r="BE175" i="36" a="1"/>
  <c r="BE175" i="36" s="1"/>
  <c r="BL174" i="36" a="1"/>
  <c r="BL174" i="36" s="1"/>
  <c r="BK174" i="36" a="1"/>
  <c r="BK174" i="36" s="1"/>
  <c r="BJ174" i="36" a="1"/>
  <c r="BJ174" i="36" s="1"/>
  <c r="BI174" i="36" a="1"/>
  <c r="BI174" i="36" s="1"/>
  <c r="BH174" i="36" a="1"/>
  <c r="BH174" i="36" s="1"/>
  <c r="BG174" i="36" a="1"/>
  <c r="BG174" i="36" s="1"/>
  <c r="BF174" i="36" a="1"/>
  <c r="BF174" i="36" s="1"/>
  <c r="BE174" i="36" a="1"/>
  <c r="BE174" i="36" s="1"/>
  <c r="BL173" i="36" a="1"/>
  <c r="BL173" i="36" s="1"/>
  <c r="BK173" i="36" a="1"/>
  <c r="BK173" i="36" s="1"/>
  <c r="BJ173" i="36" a="1"/>
  <c r="BJ173" i="36" s="1"/>
  <c r="BI173" i="36" a="1"/>
  <c r="BI173" i="36" s="1"/>
  <c r="BH173" i="36" a="1"/>
  <c r="BH173" i="36" s="1"/>
  <c r="BG173" i="36" a="1"/>
  <c r="BG173" i="36" s="1"/>
  <c r="BF173" i="36" a="1"/>
  <c r="BF173" i="36" s="1"/>
  <c r="BE173" i="36" a="1"/>
  <c r="BE173" i="36" s="1"/>
  <c r="BL172" i="36" a="1"/>
  <c r="BL172" i="36" s="1"/>
  <c r="BK172" i="36" a="1"/>
  <c r="BK172" i="36" s="1"/>
  <c r="BJ172" i="36" a="1"/>
  <c r="BJ172" i="36" s="1"/>
  <c r="BI172" i="36" a="1"/>
  <c r="BI172" i="36" s="1"/>
  <c r="BH172" i="36" a="1"/>
  <c r="BH172" i="36" s="1"/>
  <c r="BG172" i="36" a="1"/>
  <c r="BG172" i="36" s="1"/>
  <c r="BF172" i="36" a="1"/>
  <c r="BF172" i="36" s="1"/>
  <c r="BE172" i="36" a="1"/>
  <c r="BE172" i="36" s="1"/>
  <c r="BL171" i="36" a="1"/>
  <c r="BL171" i="36" s="1"/>
  <c r="BK171" i="36" a="1"/>
  <c r="BK171" i="36" s="1"/>
  <c r="BJ171" i="36" a="1"/>
  <c r="BJ171" i="36" s="1"/>
  <c r="BI171" i="36" a="1"/>
  <c r="BI171" i="36" s="1"/>
  <c r="BH171" i="36" a="1"/>
  <c r="BH171" i="36" s="1"/>
  <c r="BG171" i="36" a="1"/>
  <c r="BG171" i="36" s="1"/>
  <c r="BF171" i="36" a="1"/>
  <c r="BF171" i="36" s="1"/>
  <c r="BE171" i="36" a="1"/>
  <c r="BE171" i="36" s="1"/>
  <c r="BL170" i="36" a="1"/>
  <c r="BL170" i="36" s="1"/>
  <c r="BK170" i="36" a="1"/>
  <c r="BK170" i="36" s="1"/>
  <c r="BJ170" i="36" a="1"/>
  <c r="BJ170" i="36" s="1"/>
  <c r="BI170" i="36" a="1"/>
  <c r="BI170" i="36" s="1"/>
  <c r="BH170" i="36" a="1"/>
  <c r="BH170" i="36" s="1"/>
  <c r="BG170" i="36" a="1"/>
  <c r="BG170" i="36" s="1"/>
  <c r="BF170" i="36" a="1"/>
  <c r="BF170" i="36" s="1"/>
  <c r="BE170" i="36" a="1"/>
  <c r="BE170" i="36" s="1"/>
  <c r="BL169" i="36" a="1"/>
  <c r="BL169" i="36" s="1"/>
  <c r="BK169" i="36" a="1"/>
  <c r="BK169" i="36" s="1"/>
  <c r="BJ169" i="36" a="1"/>
  <c r="BJ169" i="36" s="1"/>
  <c r="BI169" i="36" a="1"/>
  <c r="BI169" i="36" s="1"/>
  <c r="BH169" i="36" a="1"/>
  <c r="BH169" i="36" s="1"/>
  <c r="BG169" i="36" a="1"/>
  <c r="BG169" i="36" s="1"/>
  <c r="BF169" i="36" a="1"/>
  <c r="BF169" i="36" s="1"/>
  <c r="BE169" i="36" a="1"/>
  <c r="BE169" i="36" s="1"/>
  <c r="BL168" i="36" a="1"/>
  <c r="BL168" i="36" s="1"/>
  <c r="BK168" i="36" a="1"/>
  <c r="BK168" i="36" s="1"/>
  <c r="BJ168" i="36" a="1"/>
  <c r="BJ168" i="36" s="1"/>
  <c r="BI168" i="36" a="1"/>
  <c r="BI168" i="36" s="1"/>
  <c r="BH168" i="36" a="1"/>
  <c r="BH168" i="36" s="1"/>
  <c r="BG168" i="36" a="1"/>
  <c r="BG168" i="36" s="1"/>
  <c r="BF168" i="36" a="1"/>
  <c r="BF168" i="36" s="1"/>
  <c r="BE168" i="36" a="1"/>
  <c r="BE168" i="36" s="1"/>
  <c r="BL167" i="36" a="1"/>
  <c r="BL167" i="36" s="1"/>
  <c r="BK167" i="36" a="1"/>
  <c r="BK167" i="36" s="1"/>
  <c r="BJ167" i="36" a="1"/>
  <c r="BJ167" i="36" s="1"/>
  <c r="BI167" i="36" a="1"/>
  <c r="BI167" i="36" s="1"/>
  <c r="BH167" i="36" a="1"/>
  <c r="BH167" i="36" s="1"/>
  <c r="BG167" i="36" a="1"/>
  <c r="BG167" i="36" s="1"/>
  <c r="BF167" i="36" a="1"/>
  <c r="BF167" i="36" s="1"/>
  <c r="BE167" i="36" a="1"/>
  <c r="BE167" i="36" s="1"/>
  <c r="BL166" i="36" a="1"/>
  <c r="BL166" i="36" s="1"/>
  <c r="BK166" i="36" a="1"/>
  <c r="BK166" i="36" s="1"/>
  <c r="BJ166" i="36" a="1"/>
  <c r="BJ166" i="36" s="1"/>
  <c r="BI166" i="36" a="1"/>
  <c r="BI166" i="36" s="1"/>
  <c r="BH166" i="36" a="1"/>
  <c r="BH166" i="36" s="1"/>
  <c r="BG166" i="36" a="1"/>
  <c r="BG166" i="36" s="1"/>
  <c r="BF166" i="36" a="1"/>
  <c r="BF166" i="36" s="1"/>
  <c r="BE166" i="36" a="1"/>
  <c r="BE166" i="36" s="1"/>
  <c r="BL165" i="36" a="1"/>
  <c r="BL165" i="36" s="1"/>
  <c r="BK165" i="36" a="1"/>
  <c r="BK165" i="36" s="1"/>
  <c r="BJ165" i="36" a="1"/>
  <c r="BJ165" i="36" s="1"/>
  <c r="BI165" i="36" a="1"/>
  <c r="BI165" i="36" s="1"/>
  <c r="BH165" i="36" a="1"/>
  <c r="BH165" i="36" s="1"/>
  <c r="BG165" i="36" a="1"/>
  <c r="BG165" i="36" s="1"/>
  <c r="BF165" i="36" a="1"/>
  <c r="BF165" i="36" s="1"/>
  <c r="BE165" i="36" a="1"/>
  <c r="BE165" i="36" s="1"/>
  <c r="BL164" i="36" a="1"/>
  <c r="BL164" i="36" s="1"/>
  <c r="BK164" i="36" a="1"/>
  <c r="BK164" i="36" s="1"/>
  <c r="BJ164" i="36" a="1"/>
  <c r="BJ164" i="36" s="1"/>
  <c r="BI164" i="36" a="1"/>
  <c r="BI164" i="36" s="1"/>
  <c r="BH164" i="36" a="1"/>
  <c r="BH164" i="36" s="1"/>
  <c r="BG164" i="36" a="1"/>
  <c r="BG164" i="36" s="1"/>
  <c r="BF164" i="36" a="1"/>
  <c r="BF164" i="36" s="1"/>
  <c r="BE164" i="36" a="1"/>
  <c r="BE164" i="36" s="1"/>
  <c r="BL163" i="36" a="1"/>
  <c r="BL163" i="36" s="1"/>
  <c r="BK163" i="36" a="1"/>
  <c r="BK163" i="36" s="1"/>
  <c r="BJ163" i="36" a="1"/>
  <c r="BJ163" i="36" s="1"/>
  <c r="BI163" i="36" a="1"/>
  <c r="BI163" i="36" s="1"/>
  <c r="BH163" i="36" a="1"/>
  <c r="BH163" i="36" s="1"/>
  <c r="BG163" i="36" a="1"/>
  <c r="BG163" i="36" s="1"/>
  <c r="BF163" i="36" a="1"/>
  <c r="BF163" i="36" s="1"/>
  <c r="BE163" i="36" a="1"/>
  <c r="BE163" i="36" s="1"/>
  <c r="BL162" i="36" a="1"/>
  <c r="BL162" i="36" s="1"/>
  <c r="BK162" i="36" a="1"/>
  <c r="BK162" i="36" s="1"/>
  <c r="BJ162" i="36" a="1"/>
  <c r="BJ162" i="36" s="1"/>
  <c r="BI162" i="36" a="1"/>
  <c r="BI162" i="36" s="1"/>
  <c r="BH162" i="36" a="1"/>
  <c r="BH162" i="36" s="1"/>
  <c r="BG162" i="36" a="1"/>
  <c r="BG162" i="36" s="1"/>
  <c r="BF162" i="36" a="1"/>
  <c r="BF162" i="36" s="1"/>
  <c r="BE162" i="36" a="1"/>
  <c r="BE162" i="36" s="1"/>
  <c r="BL161" i="36" a="1"/>
  <c r="BL161" i="36" s="1"/>
  <c r="BK161" i="36" a="1"/>
  <c r="BK161" i="36" s="1"/>
  <c r="BJ161" i="36" a="1"/>
  <c r="BJ161" i="36" s="1"/>
  <c r="BI161" i="36" a="1"/>
  <c r="BI161" i="36" s="1"/>
  <c r="BH161" i="36" a="1"/>
  <c r="BH161" i="36" s="1"/>
  <c r="BG161" i="36" a="1"/>
  <c r="BG161" i="36" s="1"/>
  <c r="BF161" i="36" a="1"/>
  <c r="BF161" i="36" s="1"/>
  <c r="BE161" i="36" a="1"/>
  <c r="BE161" i="36" s="1"/>
  <c r="BL160" i="36" a="1"/>
  <c r="BL160" i="36" s="1"/>
  <c r="BK160" i="36" a="1"/>
  <c r="BK160" i="36" s="1"/>
  <c r="BJ160" i="36" a="1"/>
  <c r="BJ160" i="36" s="1"/>
  <c r="BI160" i="36" a="1"/>
  <c r="BI160" i="36" s="1"/>
  <c r="BH160" i="36" a="1"/>
  <c r="BH160" i="36" s="1"/>
  <c r="BG160" i="36" a="1"/>
  <c r="BG160" i="36" s="1"/>
  <c r="BF160" i="36" a="1"/>
  <c r="BF160" i="36" s="1"/>
  <c r="BE160" i="36" a="1"/>
  <c r="BE160" i="36" s="1"/>
  <c r="BL159" i="36" a="1"/>
  <c r="BL159" i="36" s="1"/>
  <c r="BK159" i="36" a="1"/>
  <c r="BK159" i="36" s="1"/>
  <c r="BJ159" i="36" a="1"/>
  <c r="BJ159" i="36" s="1"/>
  <c r="BI159" i="36" a="1"/>
  <c r="BI159" i="36" s="1"/>
  <c r="BH159" i="36" a="1"/>
  <c r="BH159" i="36" s="1"/>
  <c r="BG159" i="36" a="1"/>
  <c r="BG159" i="36" s="1"/>
  <c r="BF159" i="36" a="1"/>
  <c r="BF159" i="36" s="1"/>
  <c r="BE159" i="36" a="1"/>
  <c r="BE159" i="36" s="1"/>
  <c r="BL158" i="36" a="1"/>
  <c r="BL158" i="36" s="1"/>
  <c r="BK158" i="36" a="1"/>
  <c r="BK158" i="36" s="1"/>
  <c r="BJ158" i="36" a="1"/>
  <c r="BJ158" i="36" s="1"/>
  <c r="BI158" i="36" a="1"/>
  <c r="BI158" i="36" s="1"/>
  <c r="BH158" i="36" a="1"/>
  <c r="BH158" i="36" s="1"/>
  <c r="BG158" i="36" a="1"/>
  <c r="BG158" i="36" s="1"/>
  <c r="BF158" i="36" a="1"/>
  <c r="BF158" i="36" s="1"/>
  <c r="BE158" i="36" a="1"/>
  <c r="BE158" i="36" s="1"/>
  <c r="BL157" i="36" a="1"/>
  <c r="BL157" i="36" s="1"/>
  <c r="BK157" i="36" a="1"/>
  <c r="BK157" i="36" s="1"/>
  <c r="BJ157" i="36" a="1"/>
  <c r="BJ157" i="36" s="1"/>
  <c r="BI157" i="36" a="1"/>
  <c r="BI157" i="36" s="1"/>
  <c r="BH157" i="36" a="1"/>
  <c r="BH157" i="36" s="1"/>
  <c r="BG157" i="36" a="1"/>
  <c r="BG157" i="36" s="1"/>
  <c r="BF157" i="36" a="1"/>
  <c r="BF157" i="36" s="1"/>
  <c r="BE157" i="36" a="1"/>
  <c r="BE157" i="36" s="1"/>
  <c r="BL156" i="36" a="1"/>
  <c r="BL156" i="36" s="1"/>
  <c r="BK156" i="36" a="1"/>
  <c r="BK156" i="36" s="1"/>
  <c r="BJ156" i="36" a="1"/>
  <c r="BJ156" i="36" s="1"/>
  <c r="BI156" i="36" a="1"/>
  <c r="BI156" i="36" s="1"/>
  <c r="BH156" i="36" a="1"/>
  <c r="BH156" i="36" s="1"/>
  <c r="BG156" i="36" a="1"/>
  <c r="BG156" i="36" s="1"/>
  <c r="BF156" i="36" a="1"/>
  <c r="BF156" i="36" s="1"/>
  <c r="BE156" i="36" a="1"/>
  <c r="BE156" i="36" s="1"/>
  <c r="BL155" i="36" a="1"/>
  <c r="BL155" i="36" s="1"/>
  <c r="BK155" i="36" a="1"/>
  <c r="BK155" i="36" s="1"/>
  <c r="BJ155" i="36" a="1"/>
  <c r="BJ155" i="36" s="1"/>
  <c r="BI155" i="36" a="1"/>
  <c r="BI155" i="36" s="1"/>
  <c r="BH155" i="36" a="1"/>
  <c r="BH155" i="36" s="1"/>
  <c r="BG155" i="36" a="1"/>
  <c r="BG155" i="36" s="1"/>
  <c r="BF155" i="36" a="1"/>
  <c r="BF155" i="36" s="1"/>
  <c r="BE155" i="36" a="1"/>
  <c r="BE155" i="36" s="1"/>
  <c r="BL154" i="36" a="1"/>
  <c r="BL154" i="36" s="1"/>
  <c r="BK154" i="36" a="1"/>
  <c r="BK154" i="36" s="1"/>
  <c r="BJ154" i="36" a="1"/>
  <c r="BJ154" i="36" s="1"/>
  <c r="BI154" i="36" a="1"/>
  <c r="BI154" i="36" s="1"/>
  <c r="BH154" i="36" a="1"/>
  <c r="BH154" i="36" s="1"/>
  <c r="BG154" i="36" a="1"/>
  <c r="BG154" i="36" s="1"/>
  <c r="BF154" i="36" a="1"/>
  <c r="BF154" i="36" s="1"/>
  <c r="BE154" i="36" a="1"/>
  <c r="BE154" i="36" s="1"/>
  <c r="BL153" i="36" a="1"/>
  <c r="BL153" i="36" s="1"/>
  <c r="BK153" i="36" a="1"/>
  <c r="BK153" i="36" s="1"/>
  <c r="BJ153" i="36" a="1"/>
  <c r="BJ153" i="36" s="1"/>
  <c r="BI153" i="36" a="1"/>
  <c r="BI153" i="36" s="1"/>
  <c r="BH153" i="36" a="1"/>
  <c r="BH153" i="36" s="1"/>
  <c r="BG153" i="36" a="1"/>
  <c r="BG153" i="36" s="1"/>
  <c r="BF153" i="36" a="1"/>
  <c r="BF153" i="36" s="1"/>
  <c r="BE153" i="36" a="1"/>
  <c r="BE153" i="36" s="1"/>
  <c r="BL152" i="36" a="1"/>
  <c r="BL152" i="36" s="1"/>
  <c r="BK152" i="36" a="1"/>
  <c r="BK152" i="36" s="1"/>
  <c r="BJ152" i="36" a="1"/>
  <c r="BJ152" i="36" s="1"/>
  <c r="BI152" i="36" a="1"/>
  <c r="BI152" i="36" s="1"/>
  <c r="BH152" i="36" a="1"/>
  <c r="BH152" i="36" s="1"/>
  <c r="BG152" i="36" a="1"/>
  <c r="BG152" i="36" s="1"/>
  <c r="BF152" i="36" a="1"/>
  <c r="BF152" i="36" s="1"/>
  <c r="BE152" i="36" a="1"/>
  <c r="BE152" i="36" s="1"/>
  <c r="BL151" i="36" a="1"/>
  <c r="BL151" i="36" s="1"/>
  <c r="AA59" i="36" s="1"/>
  <c r="BK151" i="36" a="1"/>
  <c r="BK151" i="36" s="1"/>
  <c r="Z59" i="36" s="1"/>
  <c r="BJ151" i="36" a="1"/>
  <c r="BJ151" i="36" s="1"/>
  <c r="AV59" i="36" s="1"/>
  <c r="BI151" i="36" a="1"/>
  <c r="BI151" i="36" s="1"/>
  <c r="AU59" i="36" s="1"/>
  <c r="BH151" i="36" a="1"/>
  <c r="BH151" i="36" s="1"/>
  <c r="AO59" i="36" s="1"/>
  <c r="BG151" i="36" a="1"/>
  <c r="BG151" i="36" s="1"/>
  <c r="AN59" i="36" s="1"/>
  <c r="BF151" i="36" a="1"/>
  <c r="BF151" i="36" s="1"/>
  <c r="AH59" i="36" s="1"/>
  <c r="BE151" i="36" a="1"/>
  <c r="BE151" i="36" s="1"/>
  <c r="AG59" i="36" s="1"/>
  <c r="BL150" i="36" a="1"/>
  <c r="BL150" i="36" s="1"/>
  <c r="AA58" i="36" s="1"/>
  <c r="BK150" i="36" a="1"/>
  <c r="BK150" i="36" s="1"/>
  <c r="Z58" i="36" s="1"/>
  <c r="BJ150" i="36" a="1"/>
  <c r="BJ150" i="36" s="1"/>
  <c r="AV58" i="36" s="1"/>
  <c r="BI150" i="36" a="1"/>
  <c r="BI150" i="36" s="1"/>
  <c r="AU58" i="36" s="1"/>
  <c r="BH150" i="36" a="1"/>
  <c r="BH150" i="36" s="1"/>
  <c r="AO58" i="36" s="1"/>
  <c r="BG150" i="36" a="1"/>
  <c r="BG150" i="36" s="1"/>
  <c r="AN58" i="36" s="1"/>
  <c r="BF150" i="36" a="1"/>
  <c r="BF150" i="36" s="1"/>
  <c r="AH58" i="36" s="1"/>
  <c r="BE150" i="36" a="1"/>
  <c r="BE150" i="36" s="1"/>
  <c r="AG58" i="36" s="1"/>
  <c r="BL149" i="36" a="1"/>
  <c r="BL149" i="36" s="1"/>
  <c r="AA57" i="36" s="1"/>
  <c r="BK149" i="36" a="1"/>
  <c r="BK149" i="36" s="1"/>
  <c r="Z57" i="36" s="1"/>
  <c r="BJ149" i="36" a="1"/>
  <c r="BJ149" i="36" s="1"/>
  <c r="AV57" i="36" s="1"/>
  <c r="BI149" i="36" a="1"/>
  <c r="BI149" i="36" s="1"/>
  <c r="AU57" i="36" s="1"/>
  <c r="BH149" i="36" a="1"/>
  <c r="BH149" i="36" s="1"/>
  <c r="AO57" i="36" s="1"/>
  <c r="BG149" i="36" a="1"/>
  <c r="BG149" i="36" s="1"/>
  <c r="AN57" i="36" s="1"/>
  <c r="BF149" i="36" a="1"/>
  <c r="BF149" i="36" s="1"/>
  <c r="AH57" i="36" s="1"/>
  <c r="BE149" i="36" a="1"/>
  <c r="BE149" i="36" s="1"/>
  <c r="AG57" i="36" s="1"/>
  <c r="BL148" i="36" a="1"/>
  <c r="BL148" i="36" s="1"/>
  <c r="AA56" i="36" s="1"/>
  <c r="BK148" i="36" a="1"/>
  <c r="BK148" i="36" s="1"/>
  <c r="Z56" i="36" s="1"/>
  <c r="BJ148" i="36" a="1"/>
  <c r="BJ148" i="36" s="1"/>
  <c r="AV56" i="36" s="1"/>
  <c r="BI148" i="36" a="1"/>
  <c r="BI148" i="36" s="1"/>
  <c r="AU56" i="36" s="1"/>
  <c r="BH148" i="36" a="1"/>
  <c r="BH148" i="36" s="1"/>
  <c r="AO56" i="36" s="1"/>
  <c r="BG148" i="36" a="1"/>
  <c r="BG148" i="36" s="1"/>
  <c r="AN56" i="36" s="1"/>
  <c r="BF148" i="36" a="1"/>
  <c r="BF148" i="36" s="1"/>
  <c r="AH56" i="36" s="1"/>
  <c r="BE148" i="36" a="1"/>
  <c r="BE148" i="36" s="1"/>
  <c r="AG56" i="36" s="1"/>
  <c r="BL147" i="36" a="1"/>
  <c r="BL147" i="36" s="1"/>
  <c r="AA55" i="36" s="1"/>
  <c r="BK147" i="36" a="1"/>
  <c r="BK147" i="36" s="1"/>
  <c r="Z55" i="36" s="1"/>
  <c r="BJ147" i="36" a="1"/>
  <c r="BJ147" i="36" s="1"/>
  <c r="AV55" i="36" s="1"/>
  <c r="BI147" i="36" a="1"/>
  <c r="BI147" i="36" s="1"/>
  <c r="AU55" i="36" s="1"/>
  <c r="BH147" i="36" a="1"/>
  <c r="BH147" i="36" s="1"/>
  <c r="AO55" i="36" s="1"/>
  <c r="BG147" i="36" a="1"/>
  <c r="BG147" i="36" s="1"/>
  <c r="AN55" i="36" s="1"/>
  <c r="BF147" i="36" a="1"/>
  <c r="BF147" i="36" s="1"/>
  <c r="AH55" i="36" s="1"/>
  <c r="BE147" i="36" a="1"/>
  <c r="BE147" i="36" s="1"/>
  <c r="AG55" i="36" s="1"/>
  <c r="BL146" i="36" a="1"/>
  <c r="BL146" i="36" s="1"/>
  <c r="AA54" i="36" s="1"/>
  <c r="BK146" i="36" a="1"/>
  <c r="BK146" i="36" s="1"/>
  <c r="Z54" i="36" s="1"/>
  <c r="BJ146" i="36" a="1"/>
  <c r="BJ146" i="36" s="1"/>
  <c r="AV54" i="36" s="1"/>
  <c r="BI146" i="36" a="1"/>
  <c r="BI146" i="36" s="1"/>
  <c r="AU54" i="36" s="1"/>
  <c r="BH146" i="36" a="1"/>
  <c r="BH146" i="36" s="1"/>
  <c r="AO54" i="36" s="1"/>
  <c r="BG146" i="36" a="1"/>
  <c r="BG146" i="36" s="1"/>
  <c r="AN54" i="36" s="1"/>
  <c r="BF146" i="36" a="1"/>
  <c r="BF146" i="36" s="1"/>
  <c r="AH54" i="36" s="1"/>
  <c r="BE146" i="36" a="1"/>
  <c r="BE146" i="36" s="1"/>
  <c r="AG54" i="36" s="1"/>
  <c r="BL145" i="36" a="1"/>
  <c r="BL145" i="36" s="1"/>
  <c r="AA53" i="36" s="1"/>
  <c r="BK145" i="36" a="1"/>
  <c r="BK145" i="36" s="1"/>
  <c r="Z53" i="36" s="1"/>
  <c r="BJ145" i="36" a="1"/>
  <c r="BJ145" i="36" s="1"/>
  <c r="AV53" i="36" s="1"/>
  <c r="BI145" i="36" a="1"/>
  <c r="BI145" i="36" s="1"/>
  <c r="AU53" i="36" s="1"/>
  <c r="BH145" i="36" a="1"/>
  <c r="BH145" i="36" s="1"/>
  <c r="AO53" i="36" s="1"/>
  <c r="BG145" i="36" a="1"/>
  <c r="BG145" i="36" s="1"/>
  <c r="AN53" i="36" s="1"/>
  <c r="BF145" i="36" a="1"/>
  <c r="BF145" i="36" s="1"/>
  <c r="AH53" i="36" s="1"/>
  <c r="BE145" i="36" a="1"/>
  <c r="BE145" i="36" s="1"/>
  <c r="AG53" i="36" s="1"/>
  <c r="BL144" i="36" a="1"/>
  <c r="BL144" i="36" s="1"/>
  <c r="AA52" i="36" s="1"/>
  <c r="BK144" i="36" a="1"/>
  <c r="BK144" i="36" s="1"/>
  <c r="Z52" i="36" s="1"/>
  <c r="BJ144" i="36" a="1"/>
  <c r="BJ144" i="36" s="1"/>
  <c r="AV52" i="36" s="1"/>
  <c r="BI144" i="36" a="1"/>
  <c r="BI144" i="36" s="1"/>
  <c r="AU52" i="36" s="1"/>
  <c r="BH144" i="36" a="1"/>
  <c r="BH144" i="36" s="1"/>
  <c r="AO52" i="36" s="1"/>
  <c r="BG144" i="36" a="1"/>
  <c r="BG144" i="36" s="1"/>
  <c r="AN52" i="36" s="1"/>
  <c r="BF144" i="36" a="1"/>
  <c r="BF144" i="36" s="1"/>
  <c r="AH52" i="36" s="1"/>
  <c r="BE144" i="36" a="1"/>
  <c r="BE144" i="36" s="1"/>
  <c r="AG52" i="36" s="1"/>
  <c r="BL143" i="36" a="1"/>
  <c r="BL143" i="36" s="1"/>
  <c r="AA51" i="36" s="1"/>
  <c r="BK143" i="36" a="1"/>
  <c r="BK143" i="36" s="1"/>
  <c r="Z51" i="36" s="1"/>
  <c r="BJ143" i="36" a="1"/>
  <c r="BJ143" i="36" s="1"/>
  <c r="AV51" i="36" s="1"/>
  <c r="BI143" i="36" a="1"/>
  <c r="BI143" i="36" s="1"/>
  <c r="AU51" i="36" s="1"/>
  <c r="BH143" i="36" a="1"/>
  <c r="BH143" i="36" s="1"/>
  <c r="AO51" i="36" s="1"/>
  <c r="BG143" i="36" a="1"/>
  <c r="BG143" i="36" s="1"/>
  <c r="AN51" i="36" s="1"/>
  <c r="BF143" i="36" a="1"/>
  <c r="BF143" i="36" s="1"/>
  <c r="AH51" i="36" s="1"/>
  <c r="BE143" i="36" a="1"/>
  <c r="BE143" i="36" s="1"/>
  <c r="AG51" i="36" s="1"/>
  <c r="BL142" i="36" a="1"/>
  <c r="BL142" i="36" s="1"/>
  <c r="AA50" i="36" s="1"/>
  <c r="BK142" i="36" a="1"/>
  <c r="BK142" i="36" s="1"/>
  <c r="Z50" i="36" s="1"/>
  <c r="BJ142" i="36" a="1"/>
  <c r="BJ142" i="36" s="1"/>
  <c r="AV50" i="36" s="1"/>
  <c r="BI142" i="36" a="1"/>
  <c r="BI142" i="36" s="1"/>
  <c r="AU50" i="36" s="1"/>
  <c r="BH142" i="36" a="1"/>
  <c r="BH142" i="36" s="1"/>
  <c r="AO50" i="36" s="1"/>
  <c r="BG142" i="36" a="1"/>
  <c r="BG142" i="36" s="1"/>
  <c r="AN50" i="36" s="1"/>
  <c r="BF142" i="36" a="1"/>
  <c r="BF142" i="36" s="1"/>
  <c r="AH50" i="36" s="1"/>
  <c r="BE142" i="36" a="1"/>
  <c r="BE142" i="36" s="1"/>
  <c r="AG50" i="36" s="1"/>
  <c r="BL141" i="36" a="1"/>
  <c r="BL141" i="36" s="1"/>
  <c r="AA49" i="36" s="1"/>
  <c r="BK141" i="36" a="1"/>
  <c r="BK141" i="36" s="1"/>
  <c r="Z49" i="36" s="1"/>
  <c r="BJ141" i="36" a="1"/>
  <c r="BJ141" i="36" s="1"/>
  <c r="AV49" i="36" s="1"/>
  <c r="BI141" i="36" a="1"/>
  <c r="BI141" i="36" s="1"/>
  <c r="AU49" i="36" s="1"/>
  <c r="BH141" i="36" a="1"/>
  <c r="BH141" i="36" s="1"/>
  <c r="AO49" i="36" s="1"/>
  <c r="BG141" i="36" a="1"/>
  <c r="BG141" i="36" s="1"/>
  <c r="AN49" i="36" s="1"/>
  <c r="BF141" i="36" a="1"/>
  <c r="BF141" i="36" s="1"/>
  <c r="AH49" i="36" s="1"/>
  <c r="BE141" i="36" a="1"/>
  <c r="BE141" i="36" s="1"/>
  <c r="AG49" i="36" s="1"/>
  <c r="BL140" i="36" a="1"/>
  <c r="BL140" i="36" s="1"/>
  <c r="AA48" i="36" s="1"/>
  <c r="BK140" i="36" a="1"/>
  <c r="BK140" i="36" s="1"/>
  <c r="Z48" i="36" s="1"/>
  <c r="BJ140" i="36" a="1"/>
  <c r="BJ140" i="36" s="1"/>
  <c r="AV48" i="36" s="1"/>
  <c r="BI140" i="36" a="1"/>
  <c r="BI140" i="36" s="1"/>
  <c r="AU48" i="36" s="1"/>
  <c r="BH140" i="36" a="1"/>
  <c r="BH140" i="36" s="1"/>
  <c r="AO48" i="36" s="1"/>
  <c r="BG140" i="36" a="1"/>
  <c r="BG140" i="36" s="1"/>
  <c r="AN48" i="36" s="1"/>
  <c r="BF140" i="36" a="1"/>
  <c r="BF140" i="36" s="1"/>
  <c r="AH48" i="36" s="1"/>
  <c r="BE140" i="36" a="1"/>
  <c r="BE140" i="36" s="1"/>
  <c r="AG48" i="36" s="1"/>
  <c r="BL139" i="36" a="1"/>
  <c r="BL139" i="36" s="1"/>
  <c r="AA47" i="36" s="1"/>
  <c r="BK139" i="36" a="1"/>
  <c r="BK139" i="36" s="1"/>
  <c r="Z47" i="36" s="1"/>
  <c r="BJ139" i="36" a="1"/>
  <c r="BJ139" i="36" s="1"/>
  <c r="AV47" i="36" s="1"/>
  <c r="BI139" i="36" a="1"/>
  <c r="BI139" i="36" s="1"/>
  <c r="AU47" i="36" s="1"/>
  <c r="BH139" i="36" a="1"/>
  <c r="BH139" i="36" s="1"/>
  <c r="AO47" i="36" s="1"/>
  <c r="BG139" i="36" a="1"/>
  <c r="BG139" i="36" s="1"/>
  <c r="AN47" i="36" s="1"/>
  <c r="BF139" i="36" a="1"/>
  <c r="BF139" i="36" s="1"/>
  <c r="AH47" i="36" s="1"/>
  <c r="BE139" i="36" a="1"/>
  <c r="BE139" i="36" s="1"/>
  <c r="AG47" i="36" s="1"/>
  <c r="BL138" i="36" a="1"/>
  <c r="BL138" i="36" s="1"/>
  <c r="AA46" i="36" s="1"/>
  <c r="BK138" i="36" a="1"/>
  <c r="BK138" i="36" s="1"/>
  <c r="Z46" i="36" s="1"/>
  <c r="BJ138" i="36" a="1"/>
  <c r="BJ138" i="36" s="1"/>
  <c r="AV46" i="36" s="1"/>
  <c r="BI138" i="36" a="1"/>
  <c r="BI138" i="36" s="1"/>
  <c r="AU46" i="36" s="1"/>
  <c r="BH138" i="36" a="1"/>
  <c r="BH138" i="36" s="1"/>
  <c r="AO46" i="36" s="1"/>
  <c r="BG138" i="36" a="1"/>
  <c r="BG138" i="36" s="1"/>
  <c r="AN46" i="36" s="1"/>
  <c r="BF138" i="36" a="1"/>
  <c r="BF138" i="36" s="1"/>
  <c r="AH46" i="36" s="1"/>
  <c r="BE138" i="36" a="1"/>
  <c r="BE138" i="36" s="1"/>
  <c r="AG46" i="36" s="1"/>
  <c r="BL137" i="36" a="1"/>
  <c r="BL137" i="36" s="1"/>
  <c r="BK137" i="36" a="1"/>
  <c r="BK137" i="36" s="1"/>
  <c r="Z45" i="36" s="1"/>
  <c r="BJ137" i="36" a="1"/>
  <c r="BJ137" i="36" s="1"/>
  <c r="AV45" i="36" s="1"/>
  <c r="BI137" i="36" a="1"/>
  <c r="BI137" i="36" s="1"/>
  <c r="AU45" i="36" s="1"/>
  <c r="BH137" i="36" a="1"/>
  <c r="BH137" i="36" s="1"/>
  <c r="AO45" i="36" s="1"/>
  <c r="BG137" i="36" a="1"/>
  <c r="BG137" i="36" s="1"/>
  <c r="AN45" i="36" s="1"/>
  <c r="BF137" i="36" a="1"/>
  <c r="BF137" i="36" s="1"/>
  <c r="AH45" i="36" s="1"/>
  <c r="BE137" i="36" a="1"/>
  <c r="BE137" i="36" s="1"/>
  <c r="AG45" i="36" s="1"/>
  <c r="BL136" i="36" a="1"/>
  <c r="BL136" i="36" s="1"/>
  <c r="AA44" i="36" s="1"/>
  <c r="BK136" i="36" a="1"/>
  <c r="BK136" i="36" s="1"/>
  <c r="Z44" i="36" s="1"/>
  <c r="BJ136" i="36" a="1"/>
  <c r="BJ136" i="36" s="1"/>
  <c r="AV44" i="36" s="1"/>
  <c r="BI136" i="36" a="1"/>
  <c r="BI136" i="36" s="1"/>
  <c r="AU44" i="36" s="1"/>
  <c r="BH136" i="36" a="1"/>
  <c r="BH136" i="36" s="1"/>
  <c r="AO44" i="36" s="1"/>
  <c r="BG136" i="36" a="1"/>
  <c r="BG136" i="36" s="1"/>
  <c r="AN44" i="36" s="1"/>
  <c r="BF136" i="36" a="1"/>
  <c r="BF136" i="36" s="1"/>
  <c r="AH44" i="36" s="1"/>
  <c r="BE136" i="36" a="1"/>
  <c r="BE136" i="36" s="1"/>
  <c r="AG44" i="36" s="1"/>
  <c r="BL135" i="36" a="1"/>
  <c r="BL135" i="36" s="1"/>
  <c r="AA43" i="36" s="1"/>
  <c r="BK135" i="36" a="1"/>
  <c r="BK135" i="36" s="1"/>
  <c r="Z43" i="36" s="1"/>
  <c r="BJ135" i="36" a="1"/>
  <c r="BJ135" i="36" s="1"/>
  <c r="AV43" i="36" s="1"/>
  <c r="BI135" i="36" a="1"/>
  <c r="BI135" i="36" s="1"/>
  <c r="AU43" i="36" s="1"/>
  <c r="BH135" i="36" a="1"/>
  <c r="BH135" i="36" s="1"/>
  <c r="AO43" i="36" s="1"/>
  <c r="BG135" i="36" a="1"/>
  <c r="BG135" i="36" s="1"/>
  <c r="AN43" i="36" s="1"/>
  <c r="BF135" i="36" a="1"/>
  <c r="BF135" i="36" s="1"/>
  <c r="AH43" i="36" s="1"/>
  <c r="BE135" i="36" a="1"/>
  <c r="BE135" i="36" s="1"/>
  <c r="AG43" i="36" s="1"/>
  <c r="BL134" i="36" a="1"/>
  <c r="BL134" i="36" s="1"/>
  <c r="AA42" i="36" s="1"/>
  <c r="BK134" i="36" a="1"/>
  <c r="BK134" i="36" s="1"/>
  <c r="Z42" i="36" s="1"/>
  <c r="BJ134" i="36" a="1"/>
  <c r="BJ134" i="36" s="1"/>
  <c r="AV42" i="36" s="1"/>
  <c r="BI134" i="36" a="1"/>
  <c r="BI134" i="36" s="1"/>
  <c r="AU42" i="36" s="1"/>
  <c r="BH134" i="36" a="1"/>
  <c r="BH134" i="36" s="1"/>
  <c r="AO42" i="36" s="1"/>
  <c r="BG134" i="36" a="1"/>
  <c r="BG134" i="36" s="1"/>
  <c r="AN42" i="36" s="1"/>
  <c r="BF134" i="36" a="1"/>
  <c r="BF134" i="36" s="1"/>
  <c r="AH42" i="36" s="1"/>
  <c r="BE134" i="36" a="1"/>
  <c r="BE134" i="36" s="1"/>
  <c r="AG42" i="36" s="1"/>
  <c r="BL133" i="36" a="1"/>
  <c r="BL133" i="36" s="1"/>
  <c r="AA41" i="36" s="1"/>
  <c r="BK133" i="36" a="1"/>
  <c r="BK133" i="36" s="1"/>
  <c r="Z41" i="36" s="1"/>
  <c r="BJ133" i="36" a="1"/>
  <c r="BJ133" i="36" s="1"/>
  <c r="AV41" i="36" s="1"/>
  <c r="BI133" i="36" a="1"/>
  <c r="BI133" i="36" s="1"/>
  <c r="AU41" i="36" s="1"/>
  <c r="BH133" i="36" a="1"/>
  <c r="BH133" i="36" s="1"/>
  <c r="AO41" i="36" s="1"/>
  <c r="BG133" i="36" a="1"/>
  <c r="BG133" i="36" s="1"/>
  <c r="AN41" i="36" s="1"/>
  <c r="BF133" i="36" a="1"/>
  <c r="BF133" i="36" s="1"/>
  <c r="AH41" i="36" s="1"/>
  <c r="BE133" i="36" a="1"/>
  <c r="BE133" i="36" s="1"/>
  <c r="AG41" i="36" s="1"/>
  <c r="BL132" i="36" a="1"/>
  <c r="BL132" i="36" s="1"/>
  <c r="AA40" i="36" s="1"/>
  <c r="BK132" i="36" a="1"/>
  <c r="BK132" i="36" s="1"/>
  <c r="Z40" i="36" s="1"/>
  <c r="BJ132" i="36" a="1"/>
  <c r="BJ132" i="36" s="1"/>
  <c r="AV40" i="36" s="1"/>
  <c r="BI132" i="36" a="1"/>
  <c r="BI132" i="36" s="1"/>
  <c r="AU40" i="36" s="1"/>
  <c r="BH132" i="36" a="1"/>
  <c r="BH132" i="36" s="1"/>
  <c r="AO40" i="36" s="1"/>
  <c r="BG132" i="36" a="1"/>
  <c r="BG132" i="36" s="1"/>
  <c r="AN40" i="36" s="1"/>
  <c r="BF132" i="36" a="1"/>
  <c r="BF132" i="36" s="1"/>
  <c r="AH40" i="36" s="1"/>
  <c r="BE132" i="36" a="1"/>
  <c r="BE132" i="36" s="1"/>
  <c r="AG40" i="36" s="1"/>
  <c r="BL131" i="36" a="1"/>
  <c r="BL131" i="36" s="1"/>
  <c r="AA39" i="36" s="1"/>
  <c r="BK131" i="36" a="1"/>
  <c r="BK131" i="36" s="1"/>
  <c r="Z39" i="36" s="1"/>
  <c r="BJ131" i="36" a="1"/>
  <c r="BJ131" i="36" s="1"/>
  <c r="AV39" i="36" s="1"/>
  <c r="BI131" i="36" a="1"/>
  <c r="BI131" i="36" s="1"/>
  <c r="AU39" i="36" s="1"/>
  <c r="BH131" i="36" a="1"/>
  <c r="BH131" i="36" s="1"/>
  <c r="AO39" i="36" s="1"/>
  <c r="BG131" i="36" a="1"/>
  <c r="BG131" i="36" s="1"/>
  <c r="AN39" i="36" s="1"/>
  <c r="BF131" i="36" a="1"/>
  <c r="BF131" i="36" s="1"/>
  <c r="AH39" i="36" s="1"/>
  <c r="BE131" i="36" a="1"/>
  <c r="BE131" i="36" s="1"/>
  <c r="AG39" i="36" s="1"/>
  <c r="BL130" i="36" a="1"/>
  <c r="BL130" i="36" s="1"/>
  <c r="AA38" i="36" s="1"/>
  <c r="BK130" i="36" a="1"/>
  <c r="BK130" i="36" s="1"/>
  <c r="Z38" i="36" s="1"/>
  <c r="BJ130" i="36" a="1"/>
  <c r="BJ130" i="36" s="1"/>
  <c r="AV38" i="36" s="1"/>
  <c r="BI130" i="36" a="1"/>
  <c r="BI130" i="36" s="1"/>
  <c r="AU38" i="36" s="1"/>
  <c r="BH130" i="36" a="1"/>
  <c r="BH130" i="36" s="1"/>
  <c r="AO38" i="36" s="1"/>
  <c r="BG130" i="36" a="1"/>
  <c r="BG130" i="36" s="1"/>
  <c r="AN38" i="36" s="1"/>
  <c r="BF130" i="36" a="1"/>
  <c r="BF130" i="36" s="1"/>
  <c r="AH38" i="36" s="1"/>
  <c r="BE130" i="36" a="1"/>
  <c r="BE130" i="36" s="1"/>
  <c r="AG38" i="36" s="1"/>
  <c r="BL129" i="36" a="1"/>
  <c r="BL129" i="36" s="1"/>
  <c r="AA37" i="36" s="1"/>
  <c r="BK129" i="36" a="1"/>
  <c r="BK129" i="36" s="1"/>
  <c r="Z37" i="36" s="1"/>
  <c r="BJ129" i="36" a="1"/>
  <c r="BJ129" i="36" s="1"/>
  <c r="AV37" i="36" s="1"/>
  <c r="BI129" i="36" a="1"/>
  <c r="BI129" i="36" s="1"/>
  <c r="AU37" i="36" s="1"/>
  <c r="BH129" i="36" a="1"/>
  <c r="BH129" i="36" s="1"/>
  <c r="AO37" i="36" s="1"/>
  <c r="BG129" i="36" a="1"/>
  <c r="BG129" i="36" s="1"/>
  <c r="AN37" i="36" s="1"/>
  <c r="BF129" i="36" a="1"/>
  <c r="BF129" i="36" s="1"/>
  <c r="AH37" i="36" s="1"/>
  <c r="BE129" i="36" a="1"/>
  <c r="BE129" i="36" s="1"/>
  <c r="AG37" i="36" s="1"/>
  <c r="BL128" i="36" a="1"/>
  <c r="BL128" i="36" s="1"/>
  <c r="AA36" i="36" s="1"/>
  <c r="BK128" i="36" a="1"/>
  <c r="BK128" i="36" s="1"/>
  <c r="Z36" i="36" s="1"/>
  <c r="BJ128" i="36" a="1"/>
  <c r="BJ128" i="36" s="1"/>
  <c r="AV36" i="36" s="1"/>
  <c r="BI128" i="36" a="1"/>
  <c r="BI128" i="36" s="1"/>
  <c r="AU36" i="36" s="1"/>
  <c r="BH128" i="36" a="1"/>
  <c r="BH128" i="36" s="1"/>
  <c r="AO36" i="36" s="1"/>
  <c r="BG128" i="36" a="1"/>
  <c r="BG128" i="36" s="1"/>
  <c r="AN36" i="36" s="1"/>
  <c r="BF128" i="36" a="1"/>
  <c r="BF128" i="36" s="1"/>
  <c r="AH36" i="36" s="1"/>
  <c r="BE128" i="36" a="1"/>
  <c r="BE128" i="36" s="1"/>
  <c r="AG36" i="36" s="1"/>
  <c r="BL127" i="36" a="1"/>
  <c r="BL127" i="36" s="1"/>
  <c r="AA35" i="36" s="1"/>
  <c r="BK127" i="36" a="1"/>
  <c r="BK127" i="36" s="1"/>
  <c r="Z35" i="36" s="1"/>
  <c r="BJ127" i="36" a="1"/>
  <c r="BJ127" i="36" s="1"/>
  <c r="AV35" i="36" s="1"/>
  <c r="BI127" i="36" a="1"/>
  <c r="BI127" i="36" s="1"/>
  <c r="AU35" i="36" s="1"/>
  <c r="BH127" i="36" a="1"/>
  <c r="BH127" i="36" s="1"/>
  <c r="AO35" i="36" s="1"/>
  <c r="BG127" i="36" a="1"/>
  <c r="BG127" i="36" s="1"/>
  <c r="AN35" i="36" s="1"/>
  <c r="BF127" i="36" a="1"/>
  <c r="BF127" i="36" s="1"/>
  <c r="AH35" i="36" s="1"/>
  <c r="BE127" i="36" a="1"/>
  <c r="BE127" i="36" s="1"/>
  <c r="AG35" i="36" s="1"/>
  <c r="BL126" i="36" a="1"/>
  <c r="BL126" i="36" s="1"/>
  <c r="AA34" i="36" s="1"/>
  <c r="BK126" i="36" a="1"/>
  <c r="BK126" i="36" s="1"/>
  <c r="Z34" i="36" s="1"/>
  <c r="BJ126" i="36" a="1"/>
  <c r="BJ126" i="36" s="1"/>
  <c r="AV34" i="36" s="1"/>
  <c r="BI126" i="36" a="1"/>
  <c r="BI126" i="36" s="1"/>
  <c r="AU34" i="36" s="1"/>
  <c r="BH126" i="36" a="1"/>
  <c r="BH126" i="36" s="1"/>
  <c r="AO34" i="36" s="1"/>
  <c r="BG126" i="36" a="1"/>
  <c r="BG126" i="36" s="1"/>
  <c r="AN34" i="36" s="1"/>
  <c r="BF126" i="36" a="1"/>
  <c r="BF126" i="36" s="1"/>
  <c r="AH34" i="36" s="1"/>
  <c r="BE126" i="36" a="1"/>
  <c r="BE126" i="36" s="1"/>
  <c r="AG34" i="36" s="1"/>
  <c r="BL125" i="36" a="1"/>
  <c r="BL125" i="36" s="1"/>
  <c r="AA33" i="36" s="1"/>
  <c r="BK125" i="36" a="1"/>
  <c r="BK125" i="36" s="1"/>
  <c r="Z33" i="36" s="1"/>
  <c r="BJ125" i="36" a="1"/>
  <c r="BJ125" i="36" s="1"/>
  <c r="AV33" i="36" s="1"/>
  <c r="BI125" i="36" a="1"/>
  <c r="BI125" i="36" s="1"/>
  <c r="AU33" i="36" s="1"/>
  <c r="BH125" i="36" a="1"/>
  <c r="BH125" i="36" s="1"/>
  <c r="AO33" i="36" s="1"/>
  <c r="BG125" i="36" a="1"/>
  <c r="BG125" i="36" s="1"/>
  <c r="AN33" i="36" s="1"/>
  <c r="BF125" i="36" a="1"/>
  <c r="BF125" i="36" s="1"/>
  <c r="AH33" i="36" s="1"/>
  <c r="BE125" i="36" a="1"/>
  <c r="BE125" i="36" s="1"/>
  <c r="AG33" i="36" s="1"/>
  <c r="BL124" i="36" a="1"/>
  <c r="BL124" i="36" s="1"/>
  <c r="AA32" i="36" s="1"/>
  <c r="BK124" i="36" a="1"/>
  <c r="BK124" i="36" s="1"/>
  <c r="Z32" i="36" s="1"/>
  <c r="BJ124" i="36" a="1"/>
  <c r="BJ124" i="36" s="1"/>
  <c r="AV32" i="36" s="1"/>
  <c r="BI124" i="36" a="1"/>
  <c r="BI124" i="36" s="1"/>
  <c r="AU32" i="36" s="1"/>
  <c r="BH124" i="36" a="1"/>
  <c r="BH124" i="36" s="1"/>
  <c r="AO32" i="36" s="1"/>
  <c r="BG124" i="36" a="1"/>
  <c r="BG124" i="36" s="1"/>
  <c r="AN32" i="36" s="1"/>
  <c r="BF124" i="36" a="1"/>
  <c r="BF124" i="36" s="1"/>
  <c r="AH32" i="36" s="1"/>
  <c r="BE124" i="36" a="1"/>
  <c r="BE124" i="36" s="1"/>
  <c r="AG32" i="36" s="1"/>
  <c r="BL123" i="36" a="1"/>
  <c r="BL123" i="36" s="1"/>
  <c r="AA31" i="36" s="1"/>
  <c r="BK123" i="36" a="1"/>
  <c r="BK123" i="36" s="1"/>
  <c r="Z31" i="36" s="1"/>
  <c r="BJ123" i="36" a="1"/>
  <c r="BJ123" i="36" s="1"/>
  <c r="AV31" i="36" s="1"/>
  <c r="BI123" i="36" a="1"/>
  <c r="BI123" i="36" s="1"/>
  <c r="AU31" i="36" s="1"/>
  <c r="BH123" i="36" a="1"/>
  <c r="BH123" i="36" s="1"/>
  <c r="AO31" i="36" s="1"/>
  <c r="BG123" i="36" a="1"/>
  <c r="BG123" i="36" s="1"/>
  <c r="AN31" i="36" s="1"/>
  <c r="BF123" i="36" a="1"/>
  <c r="BF123" i="36" s="1"/>
  <c r="AH31" i="36" s="1"/>
  <c r="BE123" i="36" a="1"/>
  <c r="BE123" i="36" s="1"/>
  <c r="AG31" i="36" s="1"/>
  <c r="BL122" i="36" a="1"/>
  <c r="BL122" i="36" s="1"/>
  <c r="BK122" i="36" a="1"/>
  <c r="BK122" i="36" s="1"/>
  <c r="Z30" i="36" s="1"/>
  <c r="BJ122" i="36" a="1"/>
  <c r="BJ122" i="36" s="1"/>
  <c r="AV30" i="36" s="1"/>
  <c r="BI122" i="36" a="1"/>
  <c r="BI122" i="36" s="1"/>
  <c r="AU30" i="36" s="1"/>
  <c r="BH122" i="36" a="1"/>
  <c r="BH122" i="36" s="1"/>
  <c r="AO30" i="36" s="1"/>
  <c r="BG122" i="36" a="1"/>
  <c r="BG122" i="36" s="1"/>
  <c r="AN30" i="36" s="1"/>
  <c r="BF122" i="36" a="1"/>
  <c r="BF122" i="36" s="1"/>
  <c r="AH30" i="36" s="1"/>
  <c r="BE122" i="36" a="1"/>
  <c r="BE122" i="36" s="1"/>
  <c r="AG30" i="36" s="1"/>
  <c r="BL121" i="36" a="1"/>
  <c r="BL121" i="36" s="1"/>
  <c r="AA29" i="36" s="1"/>
  <c r="BK121" i="36" a="1"/>
  <c r="BK121" i="36" s="1"/>
  <c r="Z29" i="36" s="1"/>
  <c r="BJ121" i="36" a="1"/>
  <c r="BJ121" i="36" s="1"/>
  <c r="AV29" i="36" s="1"/>
  <c r="BI121" i="36" a="1"/>
  <c r="BI121" i="36" s="1"/>
  <c r="AU29" i="36" s="1"/>
  <c r="BH121" i="36" a="1"/>
  <c r="BH121" i="36" s="1"/>
  <c r="AO29" i="36" s="1"/>
  <c r="BG121" i="36" a="1"/>
  <c r="BG121" i="36" s="1"/>
  <c r="AN29" i="36" s="1"/>
  <c r="BF121" i="36" a="1"/>
  <c r="BF121" i="36" s="1"/>
  <c r="AH29" i="36" s="1"/>
  <c r="BE121" i="36" a="1"/>
  <c r="BE121" i="36" s="1"/>
  <c r="AG29" i="36" s="1"/>
  <c r="BL120" i="36" a="1"/>
  <c r="BL120" i="36" s="1"/>
  <c r="AA28" i="36" s="1"/>
  <c r="BK120" i="36" a="1"/>
  <c r="BK120" i="36" s="1"/>
  <c r="Z28" i="36" s="1"/>
  <c r="BJ120" i="36" a="1"/>
  <c r="BJ120" i="36" s="1"/>
  <c r="AV28" i="36" s="1"/>
  <c r="BI120" i="36" a="1"/>
  <c r="BI120" i="36" s="1"/>
  <c r="AU28" i="36" s="1"/>
  <c r="BH120" i="36" a="1"/>
  <c r="BH120" i="36" s="1"/>
  <c r="AO28" i="36" s="1"/>
  <c r="BG120" i="36" a="1"/>
  <c r="BG120" i="36" s="1"/>
  <c r="AN28" i="36" s="1"/>
  <c r="BF120" i="36" a="1"/>
  <c r="BF120" i="36" s="1"/>
  <c r="AH28" i="36" s="1"/>
  <c r="BE120" i="36" a="1"/>
  <c r="BE120" i="36" s="1"/>
  <c r="AG28" i="36" s="1"/>
  <c r="BL119" i="36" a="1"/>
  <c r="BL119" i="36" s="1"/>
  <c r="AA27" i="36" s="1"/>
  <c r="BK119" i="36" a="1"/>
  <c r="BK119" i="36" s="1"/>
  <c r="Z27" i="36" s="1"/>
  <c r="BJ119" i="36" a="1"/>
  <c r="BJ119" i="36" s="1"/>
  <c r="AV27" i="36" s="1"/>
  <c r="BI119" i="36" a="1"/>
  <c r="BI119" i="36" s="1"/>
  <c r="AU27" i="36" s="1"/>
  <c r="BH119" i="36" a="1"/>
  <c r="BH119" i="36" s="1"/>
  <c r="AO27" i="36" s="1"/>
  <c r="BG119" i="36" a="1"/>
  <c r="BG119" i="36" s="1"/>
  <c r="AN27" i="36" s="1"/>
  <c r="BF119" i="36" a="1"/>
  <c r="BF119" i="36" s="1"/>
  <c r="AH27" i="36" s="1"/>
  <c r="BE119" i="36" a="1"/>
  <c r="BE119" i="36" s="1"/>
  <c r="AG27" i="36" s="1"/>
  <c r="BL118" i="36" a="1"/>
  <c r="BL118" i="36" s="1"/>
  <c r="AA26" i="36" s="1"/>
  <c r="BK118" i="36" a="1"/>
  <c r="BK118" i="36" s="1"/>
  <c r="Z26" i="36" s="1"/>
  <c r="BJ118" i="36" a="1"/>
  <c r="BJ118" i="36" s="1"/>
  <c r="AV26" i="36" s="1"/>
  <c r="BI118" i="36" a="1"/>
  <c r="BI118" i="36" s="1"/>
  <c r="AU26" i="36" s="1"/>
  <c r="BH118" i="36" a="1"/>
  <c r="BH118" i="36" s="1"/>
  <c r="AO26" i="36" s="1"/>
  <c r="BG118" i="36" a="1"/>
  <c r="BG118" i="36" s="1"/>
  <c r="AN26" i="36" s="1"/>
  <c r="BF118" i="36" a="1"/>
  <c r="BF118" i="36" s="1"/>
  <c r="AH26" i="36" s="1"/>
  <c r="BE118" i="36" a="1"/>
  <c r="BE118" i="36" s="1"/>
  <c r="AG26" i="36" s="1"/>
  <c r="BL117" i="36" a="1"/>
  <c r="BL117" i="36" s="1"/>
  <c r="AA25" i="36" s="1"/>
  <c r="BK117" i="36" a="1"/>
  <c r="BK117" i="36" s="1"/>
  <c r="Z25" i="36" s="1"/>
  <c r="BJ117" i="36" a="1"/>
  <c r="BJ117" i="36" s="1"/>
  <c r="AV25" i="36" s="1"/>
  <c r="BI117" i="36" a="1"/>
  <c r="BI117" i="36" s="1"/>
  <c r="AU25" i="36" s="1"/>
  <c r="BH117" i="36" a="1"/>
  <c r="BH117" i="36" s="1"/>
  <c r="AO25" i="36" s="1"/>
  <c r="BG117" i="36" a="1"/>
  <c r="BG117" i="36" s="1"/>
  <c r="AN25" i="36" s="1"/>
  <c r="BF117" i="36" a="1"/>
  <c r="BF117" i="36" s="1"/>
  <c r="AH25" i="36" s="1"/>
  <c r="BE117" i="36" a="1"/>
  <c r="BE117" i="36" s="1"/>
  <c r="AG25" i="36" s="1"/>
  <c r="BL116" i="36" a="1"/>
  <c r="BL116" i="36" s="1"/>
  <c r="AA24" i="36" s="1"/>
  <c r="BK116" i="36" a="1"/>
  <c r="BK116" i="36" s="1"/>
  <c r="Z24" i="36" s="1"/>
  <c r="BJ116" i="36" a="1"/>
  <c r="BJ116" i="36" s="1"/>
  <c r="AV24" i="36" s="1"/>
  <c r="BI116" i="36" a="1"/>
  <c r="BI116" i="36" s="1"/>
  <c r="AU24" i="36" s="1"/>
  <c r="BH116" i="36" a="1"/>
  <c r="BH116" i="36" s="1"/>
  <c r="AO24" i="36" s="1"/>
  <c r="BG116" i="36" a="1"/>
  <c r="BG116" i="36" s="1"/>
  <c r="AN24" i="36" s="1"/>
  <c r="BF116" i="36" a="1"/>
  <c r="BF116" i="36" s="1"/>
  <c r="AH24" i="36" s="1"/>
  <c r="BE116" i="36" a="1"/>
  <c r="BE116" i="36" s="1"/>
  <c r="AG24" i="36" s="1"/>
  <c r="BL115" i="36" a="1"/>
  <c r="BL115" i="36" s="1"/>
  <c r="AA23" i="36" s="1"/>
  <c r="BK115" i="36" a="1"/>
  <c r="BK115" i="36" s="1"/>
  <c r="Z23" i="36" s="1"/>
  <c r="BJ115" i="36" a="1"/>
  <c r="BJ115" i="36" s="1"/>
  <c r="AV23" i="36" s="1"/>
  <c r="BI115" i="36" a="1"/>
  <c r="BI115" i="36" s="1"/>
  <c r="AU23" i="36" s="1"/>
  <c r="BH115" i="36" a="1"/>
  <c r="BH115" i="36" s="1"/>
  <c r="AO23" i="36" s="1"/>
  <c r="BG115" i="36" a="1"/>
  <c r="BG115" i="36" s="1"/>
  <c r="AN23" i="36" s="1"/>
  <c r="BF115" i="36" a="1"/>
  <c r="BF115" i="36" s="1"/>
  <c r="AH23" i="36" s="1"/>
  <c r="BE115" i="36" a="1"/>
  <c r="BE115" i="36" s="1"/>
  <c r="AG23" i="36" s="1"/>
  <c r="BL114" i="36" a="1"/>
  <c r="BL114" i="36" s="1"/>
  <c r="AA22" i="36" s="1"/>
  <c r="BK114" i="36" a="1"/>
  <c r="BK114" i="36" s="1"/>
  <c r="Z22" i="36" s="1"/>
  <c r="BJ114" i="36" a="1"/>
  <c r="BJ114" i="36" s="1"/>
  <c r="AV22" i="36" s="1"/>
  <c r="BI114" i="36" a="1"/>
  <c r="BI114" i="36" s="1"/>
  <c r="AU22" i="36" s="1"/>
  <c r="BH114" i="36" a="1"/>
  <c r="BH114" i="36" s="1"/>
  <c r="AO22" i="36" s="1"/>
  <c r="BG114" i="36" a="1"/>
  <c r="BG114" i="36" s="1"/>
  <c r="AN22" i="36" s="1"/>
  <c r="BF114" i="36" a="1"/>
  <c r="BF114" i="36" s="1"/>
  <c r="AH22" i="36" s="1"/>
  <c r="BE114" i="36" a="1"/>
  <c r="BE114" i="36" s="1"/>
  <c r="AG22" i="36" s="1"/>
  <c r="BL113" i="36" a="1"/>
  <c r="BL113" i="36" s="1"/>
  <c r="AA21" i="36" s="1"/>
  <c r="BK113" i="36" a="1"/>
  <c r="BK113" i="36" s="1"/>
  <c r="Z21" i="36" s="1"/>
  <c r="BJ113" i="36" a="1"/>
  <c r="BJ113" i="36" s="1"/>
  <c r="AV21" i="36" s="1"/>
  <c r="BI113" i="36" a="1"/>
  <c r="BI113" i="36" s="1"/>
  <c r="AU21" i="36" s="1"/>
  <c r="BH113" i="36" a="1"/>
  <c r="BH113" i="36" s="1"/>
  <c r="AO21" i="36" s="1"/>
  <c r="BG113" i="36" a="1"/>
  <c r="BG113" i="36" s="1"/>
  <c r="AN21" i="36" s="1"/>
  <c r="BF113" i="36" a="1"/>
  <c r="BF113" i="36" s="1"/>
  <c r="AH21" i="36" s="1"/>
  <c r="BE113" i="36" a="1"/>
  <c r="BE113" i="36" s="1"/>
  <c r="AG21" i="36" s="1"/>
  <c r="BL112" i="36" a="1"/>
  <c r="BL112" i="36" s="1"/>
  <c r="AA20" i="36" s="1"/>
  <c r="BK112" i="36" a="1"/>
  <c r="BK112" i="36" s="1"/>
  <c r="Z20" i="36" s="1"/>
  <c r="BJ112" i="36" a="1"/>
  <c r="BJ112" i="36" s="1"/>
  <c r="AV20" i="36" s="1"/>
  <c r="BI112" i="36" a="1"/>
  <c r="BI112" i="36" s="1"/>
  <c r="AU20" i="36" s="1"/>
  <c r="BH112" i="36" a="1"/>
  <c r="BH112" i="36" s="1"/>
  <c r="AO20" i="36" s="1"/>
  <c r="BG112" i="36" a="1"/>
  <c r="BG112" i="36" s="1"/>
  <c r="AN20" i="36" s="1"/>
  <c r="BF112" i="36" a="1"/>
  <c r="BF112" i="36" s="1"/>
  <c r="AH20" i="36" s="1"/>
  <c r="BE112" i="36" a="1"/>
  <c r="BE112" i="36" s="1"/>
  <c r="AG20" i="36" s="1"/>
  <c r="BL111" i="36" a="1"/>
  <c r="BL111" i="36" s="1"/>
  <c r="AA19" i="36" s="1"/>
  <c r="BK111" i="36" a="1"/>
  <c r="BK111" i="36" s="1"/>
  <c r="Z19" i="36" s="1"/>
  <c r="BJ111" i="36" a="1"/>
  <c r="BJ111" i="36" s="1"/>
  <c r="AV19" i="36" s="1"/>
  <c r="BI111" i="36" a="1"/>
  <c r="BI111" i="36" s="1"/>
  <c r="AU19" i="36" s="1"/>
  <c r="BH111" i="36" a="1"/>
  <c r="BH111" i="36" s="1"/>
  <c r="AO19" i="36" s="1"/>
  <c r="BG111" i="36" a="1"/>
  <c r="BG111" i="36" s="1"/>
  <c r="AN19" i="36" s="1"/>
  <c r="BF111" i="36" a="1"/>
  <c r="BF111" i="36" s="1"/>
  <c r="AH19" i="36" s="1"/>
  <c r="BE111" i="36" a="1"/>
  <c r="BE111" i="36" s="1"/>
  <c r="AG19" i="36" s="1"/>
  <c r="BL110" i="36" a="1"/>
  <c r="BL110" i="36" s="1"/>
  <c r="AA18" i="36" s="1"/>
  <c r="BK110" i="36" a="1"/>
  <c r="BK110" i="36" s="1"/>
  <c r="Z18" i="36" s="1"/>
  <c r="BJ110" i="36" a="1"/>
  <c r="BJ110" i="36" s="1"/>
  <c r="AV18" i="36" s="1"/>
  <c r="BI110" i="36" a="1"/>
  <c r="BI110" i="36" s="1"/>
  <c r="AU18" i="36" s="1"/>
  <c r="BH110" i="36" a="1"/>
  <c r="BH110" i="36" s="1"/>
  <c r="AO18" i="36" s="1"/>
  <c r="BG110" i="36" a="1"/>
  <c r="BG110" i="36" s="1"/>
  <c r="AN18" i="36" s="1"/>
  <c r="BF110" i="36" a="1"/>
  <c r="BF110" i="36" s="1"/>
  <c r="AH18" i="36" s="1"/>
  <c r="BE110" i="36" a="1"/>
  <c r="BE110" i="36" s="1"/>
  <c r="AG18" i="36" s="1"/>
  <c r="BL109" i="36" a="1"/>
  <c r="BL109" i="36" s="1"/>
  <c r="AA17" i="36" s="1"/>
  <c r="BK109" i="36" a="1"/>
  <c r="BK109" i="36" s="1"/>
  <c r="Z17" i="36" s="1"/>
  <c r="BJ109" i="36" a="1"/>
  <c r="BJ109" i="36" s="1"/>
  <c r="AV17" i="36" s="1"/>
  <c r="BI109" i="36" a="1"/>
  <c r="BI109" i="36" s="1"/>
  <c r="AU17" i="36" s="1"/>
  <c r="BH109" i="36" a="1"/>
  <c r="BH109" i="36" s="1"/>
  <c r="AO17" i="36" s="1"/>
  <c r="BG109" i="36" a="1"/>
  <c r="BG109" i="36" s="1"/>
  <c r="AN17" i="36" s="1"/>
  <c r="BF109" i="36" a="1"/>
  <c r="BF109" i="36" s="1"/>
  <c r="AH17" i="36" s="1"/>
  <c r="BE109" i="36" a="1"/>
  <c r="BE109" i="36" s="1"/>
  <c r="AG17" i="36" s="1"/>
  <c r="BL108" i="36" a="1"/>
  <c r="BL108" i="36" s="1"/>
  <c r="AA16" i="36" s="1"/>
  <c r="BK108" i="36" a="1"/>
  <c r="BK108" i="36" s="1"/>
  <c r="Z16" i="36" s="1"/>
  <c r="BJ108" i="36" a="1"/>
  <c r="BJ108" i="36" s="1"/>
  <c r="AV16" i="36" s="1"/>
  <c r="BI108" i="36" a="1"/>
  <c r="BI108" i="36" s="1"/>
  <c r="AU16" i="36" s="1"/>
  <c r="BH108" i="36" a="1"/>
  <c r="BH108" i="36" s="1"/>
  <c r="AO16" i="36" s="1"/>
  <c r="BG108" i="36" a="1"/>
  <c r="BG108" i="36" s="1"/>
  <c r="AN16" i="36" s="1"/>
  <c r="BF108" i="36" a="1"/>
  <c r="BF108" i="36" s="1"/>
  <c r="AH16" i="36" s="1"/>
  <c r="BE108" i="36" a="1"/>
  <c r="BE108" i="36" s="1"/>
  <c r="AG16" i="36" s="1"/>
  <c r="BL107" i="36" a="1"/>
  <c r="BL107" i="36" s="1"/>
  <c r="AA15" i="36" s="1"/>
  <c r="BK107" i="36" a="1"/>
  <c r="BK107" i="36" s="1"/>
  <c r="Z15" i="36" s="1"/>
  <c r="BJ107" i="36" a="1"/>
  <c r="BJ107" i="36" s="1"/>
  <c r="AV15" i="36" s="1"/>
  <c r="BI107" i="36" a="1"/>
  <c r="BI107" i="36" s="1"/>
  <c r="AU15" i="36" s="1"/>
  <c r="BH107" i="36" a="1"/>
  <c r="BH107" i="36" s="1"/>
  <c r="AO15" i="36" s="1"/>
  <c r="BG107" i="36" a="1"/>
  <c r="BG107" i="36" s="1"/>
  <c r="AN15" i="36" s="1"/>
  <c r="BF107" i="36" a="1"/>
  <c r="BF107" i="36" s="1"/>
  <c r="AH15" i="36" s="1"/>
  <c r="BE107" i="36" a="1"/>
  <c r="BE107" i="36" s="1"/>
  <c r="AG15" i="36" s="1"/>
  <c r="BL106" i="36" a="1"/>
  <c r="BL106" i="36" s="1"/>
  <c r="AA14" i="36" s="1"/>
  <c r="BK106" i="36" a="1"/>
  <c r="BK106" i="36" s="1"/>
  <c r="Z14" i="36" s="1"/>
  <c r="BJ106" i="36" a="1"/>
  <c r="BJ106" i="36" s="1"/>
  <c r="AV14" i="36" s="1"/>
  <c r="BI106" i="36" a="1"/>
  <c r="BI106" i="36" s="1"/>
  <c r="AU14" i="36" s="1"/>
  <c r="BH106" i="36" a="1"/>
  <c r="BH106" i="36" s="1"/>
  <c r="AO14" i="36" s="1"/>
  <c r="BG106" i="36" a="1"/>
  <c r="BG106" i="36" s="1"/>
  <c r="AN14" i="36" s="1"/>
  <c r="BF106" i="36" a="1"/>
  <c r="BF106" i="36" s="1"/>
  <c r="AH14" i="36" s="1"/>
  <c r="BE106" i="36" a="1"/>
  <c r="BE106" i="36" s="1"/>
  <c r="AG14" i="36" s="1"/>
  <c r="BL105" i="36" a="1"/>
  <c r="BL105" i="36" s="1"/>
  <c r="AA13" i="36" s="1"/>
  <c r="BK105" i="36" a="1"/>
  <c r="BK105" i="36" s="1"/>
  <c r="Z13" i="36" s="1"/>
  <c r="BJ105" i="36" a="1"/>
  <c r="BJ105" i="36" s="1"/>
  <c r="AV13" i="36" s="1"/>
  <c r="BI105" i="36" a="1"/>
  <c r="BI105" i="36" s="1"/>
  <c r="AU13" i="36" s="1"/>
  <c r="BH105" i="36" a="1"/>
  <c r="BH105" i="36" s="1"/>
  <c r="AO13" i="36" s="1"/>
  <c r="BG105" i="36" a="1"/>
  <c r="BG105" i="36" s="1"/>
  <c r="AN13" i="36" s="1"/>
  <c r="BF105" i="36" a="1"/>
  <c r="BF105" i="36" s="1"/>
  <c r="AH13" i="36" s="1"/>
  <c r="BE105" i="36" a="1"/>
  <c r="BE105" i="36" s="1"/>
  <c r="AG13" i="36" s="1"/>
  <c r="BL104" i="36" a="1"/>
  <c r="BL104" i="36" s="1"/>
  <c r="AA12" i="36" s="1"/>
  <c r="BK104" i="36" a="1"/>
  <c r="BK104" i="36" s="1"/>
  <c r="Z12" i="36" s="1"/>
  <c r="BJ104" i="36" a="1"/>
  <c r="BJ104" i="36" s="1"/>
  <c r="AV12" i="36" s="1"/>
  <c r="BI104" i="36" a="1"/>
  <c r="BI104" i="36" s="1"/>
  <c r="AU12" i="36" s="1"/>
  <c r="BH104" i="36" a="1"/>
  <c r="BH104" i="36" s="1"/>
  <c r="AO12" i="36" s="1"/>
  <c r="BG104" i="36" a="1"/>
  <c r="BG104" i="36" s="1"/>
  <c r="AN12" i="36" s="1"/>
  <c r="BF104" i="36" a="1"/>
  <c r="BF104" i="36" s="1"/>
  <c r="AH12" i="36" s="1"/>
  <c r="BE104" i="36" a="1"/>
  <c r="BE104" i="36" s="1"/>
  <c r="AG12" i="36" s="1"/>
  <c r="BL103" i="36" a="1"/>
  <c r="BL103" i="36" s="1"/>
  <c r="AA11" i="36" s="1"/>
  <c r="BK103" i="36" a="1"/>
  <c r="BK103" i="36" s="1"/>
  <c r="Z11" i="36" s="1"/>
  <c r="BJ103" i="36" a="1"/>
  <c r="BJ103" i="36" s="1"/>
  <c r="AV11" i="36" s="1"/>
  <c r="BI103" i="36" a="1"/>
  <c r="BI103" i="36" s="1"/>
  <c r="AU11" i="36" s="1"/>
  <c r="BH103" i="36" a="1"/>
  <c r="BH103" i="36" s="1"/>
  <c r="AO11" i="36" s="1"/>
  <c r="BG103" i="36" a="1"/>
  <c r="BG103" i="36" s="1"/>
  <c r="AN11" i="36" s="1"/>
  <c r="BF103" i="36" a="1"/>
  <c r="BF103" i="36" s="1"/>
  <c r="AH11" i="36" s="1"/>
  <c r="BE103" i="36" a="1"/>
  <c r="BE103" i="36" s="1"/>
  <c r="AG11" i="36" s="1"/>
  <c r="BL102" i="36" a="1"/>
  <c r="BL102" i="36" s="1"/>
  <c r="AA10" i="36" s="1"/>
  <c r="BK102" i="36" a="1"/>
  <c r="BK102" i="36" s="1"/>
  <c r="Z10" i="36" s="1"/>
  <c r="BJ102" i="36" a="1"/>
  <c r="BJ102" i="36" s="1"/>
  <c r="AV10" i="36" s="1"/>
  <c r="BI102" i="36" a="1"/>
  <c r="BI102" i="36" s="1"/>
  <c r="AU10" i="36" s="1"/>
  <c r="BH102" i="36" a="1"/>
  <c r="BH102" i="36" s="1"/>
  <c r="AO10" i="36" s="1"/>
  <c r="BG102" i="36" a="1"/>
  <c r="BG102" i="36" s="1"/>
  <c r="AN10" i="36" s="1"/>
  <c r="BF102" i="36" a="1"/>
  <c r="BF102" i="36" s="1"/>
  <c r="AH10" i="36" s="1"/>
  <c r="BE102" i="36" a="1"/>
  <c r="BE102" i="36" s="1"/>
  <c r="AG10" i="36" s="1"/>
  <c r="BL101" i="36" a="1"/>
  <c r="BL101" i="36" s="1"/>
  <c r="Y59" i="36" s="1"/>
  <c r="BK101" i="36" a="1"/>
  <c r="BK101" i="36" s="1"/>
  <c r="X59" i="36" s="1"/>
  <c r="BJ101" i="36" a="1"/>
  <c r="BJ101" i="36" s="1"/>
  <c r="AT59" i="36" s="1"/>
  <c r="BI101" i="36" a="1"/>
  <c r="BI101" i="36" s="1"/>
  <c r="AS59" i="36" s="1"/>
  <c r="BH101" i="36" a="1"/>
  <c r="BH101" i="36" s="1"/>
  <c r="AM59" i="36" s="1"/>
  <c r="BG101" i="36" a="1"/>
  <c r="BG101" i="36" s="1"/>
  <c r="AL59" i="36" s="1"/>
  <c r="BF101" i="36" a="1"/>
  <c r="BF101" i="36" s="1"/>
  <c r="AF59" i="36" s="1"/>
  <c r="BE101" i="36" a="1"/>
  <c r="BE101" i="36" s="1"/>
  <c r="AE59" i="36" s="1"/>
  <c r="BL100" i="36" a="1"/>
  <c r="BL100" i="36" s="1"/>
  <c r="Y58" i="36" s="1"/>
  <c r="BK100" i="36" a="1"/>
  <c r="BK100" i="36" s="1"/>
  <c r="X58" i="36" s="1"/>
  <c r="BJ100" i="36" a="1"/>
  <c r="BJ100" i="36" s="1"/>
  <c r="AT58" i="36" s="1"/>
  <c r="BI100" i="36" a="1"/>
  <c r="BI100" i="36" s="1"/>
  <c r="AS58" i="36" s="1"/>
  <c r="BH100" i="36" a="1"/>
  <c r="BH100" i="36" s="1"/>
  <c r="AM58" i="36" s="1"/>
  <c r="BG100" i="36" a="1"/>
  <c r="BG100" i="36" s="1"/>
  <c r="AL58" i="36" s="1"/>
  <c r="BF100" i="36" a="1"/>
  <c r="BF100" i="36" s="1"/>
  <c r="AF58" i="36" s="1"/>
  <c r="BE100" i="36" a="1"/>
  <c r="BE100" i="36" s="1"/>
  <c r="AE58" i="36" s="1"/>
  <c r="BL99" i="36" a="1"/>
  <c r="BL99" i="36" s="1"/>
  <c r="Y57" i="36" s="1"/>
  <c r="BK99" i="36" a="1"/>
  <c r="BK99" i="36" s="1"/>
  <c r="X57" i="36" s="1"/>
  <c r="BJ99" i="36" a="1"/>
  <c r="BJ99" i="36" s="1"/>
  <c r="AT57" i="36" s="1"/>
  <c r="BI99" i="36" a="1"/>
  <c r="BI99" i="36" s="1"/>
  <c r="AS57" i="36" s="1"/>
  <c r="BH99" i="36" a="1"/>
  <c r="BH99" i="36" s="1"/>
  <c r="AM57" i="36" s="1"/>
  <c r="BG99" i="36" a="1"/>
  <c r="BG99" i="36" s="1"/>
  <c r="AL57" i="36" s="1"/>
  <c r="BF99" i="36" a="1"/>
  <c r="BF99" i="36" s="1"/>
  <c r="AF57" i="36" s="1"/>
  <c r="BE99" i="36" a="1"/>
  <c r="BE99" i="36" s="1"/>
  <c r="AE57" i="36" s="1"/>
  <c r="BL98" i="36" a="1"/>
  <c r="BL98" i="36" s="1"/>
  <c r="Y56" i="36" s="1"/>
  <c r="BK98" i="36" a="1"/>
  <c r="BK98" i="36" s="1"/>
  <c r="X56" i="36" s="1"/>
  <c r="BJ98" i="36" a="1"/>
  <c r="BJ98" i="36" s="1"/>
  <c r="AT56" i="36" s="1"/>
  <c r="BI98" i="36" a="1"/>
  <c r="BI98" i="36" s="1"/>
  <c r="AS56" i="36" s="1"/>
  <c r="BH98" i="36" a="1"/>
  <c r="BH98" i="36" s="1"/>
  <c r="AM56" i="36" s="1"/>
  <c r="BG98" i="36" a="1"/>
  <c r="BG98" i="36" s="1"/>
  <c r="AL56" i="36" s="1"/>
  <c r="BF98" i="36" a="1"/>
  <c r="BF98" i="36" s="1"/>
  <c r="AF56" i="36" s="1"/>
  <c r="BE98" i="36" a="1"/>
  <c r="BE98" i="36" s="1"/>
  <c r="AE56" i="36" s="1"/>
  <c r="BL97" i="36" a="1"/>
  <c r="BL97" i="36" s="1"/>
  <c r="Y55" i="36" s="1"/>
  <c r="BK97" i="36" a="1"/>
  <c r="BK97" i="36" s="1"/>
  <c r="X55" i="36" s="1"/>
  <c r="BJ97" i="36" a="1"/>
  <c r="BJ97" i="36" s="1"/>
  <c r="AT55" i="36" s="1"/>
  <c r="BI97" i="36" a="1"/>
  <c r="BI97" i="36" s="1"/>
  <c r="AS55" i="36" s="1"/>
  <c r="BH97" i="36" a="1"/>
  <c r="BH97" i="36" s="1"/>
  <c r="AM55" i="36" s="1"/>
  <c r="BG97" i="36" a="1"/>
  <c r="BG97" i="36" s="1"/>
  <c r="AL55" i="36" s="1"/>
  <c r="BF97" i="36" a="1"/>
  <c r="BF97" i="36" s="1"/>
  <c r="AF55" i="36" s="1"/>
  <c r="BE97" i="36" a="1"/>
  <c r="BE97" i="36" s="1"/>
  <c r="AE55" i="36" s="1"/>
  <c r="BL96" i="36" a="1"/>
  <c r="BL96" i="36" s="1"/>
  <c r="Y54" i="36" s="1"/>
  <c r="BK96" i="36" a="1"/>
  <c r="BK96" i="36" s="1"/>
  <c r="X54" i="36" s="1"/>
  <c r="BJ96" i="36" a="1"/>
  <c r="BJ96" i="36" s="1"/>
  <c r="AT54" i="36" s="1"/>
  <c r="BI96" i="36" a="1"/>
  <c r="BI96" i="36" s="1"/>
  <c r="AS54" i="36" s="1"/>
  <c r="BH96" i="36" a="1"/>
  <c r="BH96" i="36" s="1"/>
  <c r="AM54" i="36" s="1"/>
  <c r="BG96" i="36" a="1"/>
  <c r="BG96" i="36" s="1"/>
  <c r="AL54" i="36" s="1"/>
  <c r="BF96" i="36" a="1"/>
  <c r="BF96" i="36" s="1"/>
  <c r="AF54" i="36" s="1"/>
  <c r="BE96" i="36" a="1"/>
  <c r="BE96" i="36" s="1"/>
  <c r="AE54" i="36" s="1"/>
  <c r="BL95" i="36" a="1"/>
  <c r="BL95" i="36" s="1"/>
  <c r="Y53" i="36" s="1"/>
  <c r="BK95" i="36" a="1"/>
  <c r="BK95" i="36" s="1"/>
  <c r="X53" i="36" s="1"/>
  <c r="BJ95" i="36" a="1"/>
  <c r="BJ95" i="36" s="1"/>
  <c r="AT53" i="36" s="1"/>
  <c r="BI95" i="36" a="1"/>
  <c r="BI95" i="36" s="1"/>
  <c r="AS53" i="36" s="1"/>
  <c r="BH95" i="36" a="1"/>
  <c r="BH95" i="36" s="1"/>
  <c r="AM53" i="36" s="1"/>
  <c r="BG95" i="36" a="1"/>
  <c r="BG95" i="36" s="1"/>
  <c r="AL53" i="36" s="1"/>
  <c r="BF95" i="36" a="1"/>
  <c r="BF95" i="36" s="1"/>
  <c r="AF53" i="36" s="1"/>
  <c r="BE95" i="36" a="1"/>
  <c r="BE95" i="36" s="1"/>
  <c r="AE53" i="36" s="1"/>
  <c r="BL94" i="36" a="1"/>
  <c r="BL94" i="36" s="1"/>
  <c r="Y52" i="36" s="1"/>
  <c r="BK94" i="36" a="1"/>
  <c r="BK94" i="36" s="1"/>
  <c r="X52" i="36" s="1"/>
  <c r="BJ94" i="36" a="1"/>
  <c r="BJ94" i="36" s="1"/>
  <c r="AT52" i="36" s="1"/>
  <c r="BI94" i="36" a="1"/>
  <c r="BI94" i="36" s="1"/>
  <c r="AS52" i="36" s="1"/>
  <c r="BH94" i="36" a="1"/>
  <c r="BH94" i="36" s="1"/>
  <c r="AM52" i="36" s="1"/>
  <c r="BG94" i="36" a="1"/>
  <c r="BG94" i="36" s="1"/>
  <c r="AL52" i="36" s="1"/>
  <c r="BF94" i="36" a="1"/>
  <c r="BF94" i="36" s="1"/>
  <c r="AF52" i="36" s="1"/>
  <c r="BE94" i="36" a="1"/>
  <c r="BE94" i="36" s="1"/>
  <c r="AE52" i="36" s="1"/>
  <c r="BL93" i="36" a="1"/>
  <c r="BL93" i="36" s="1"/>
  <c r="Y51" i="36" s="1"/>
  <c r="BK93" i="36" a="1"/>
  <c r="BK93" i="36" s="1"/>
  <c r="X51" i="36" s="1"/>
  <c r="BJ93" i="36" a="1"/>
  <c r="BJ93" i="36" s="1"/>
  <c r="AT51" i="36" s="1"/>
  <c r="BI93" i="36" a="1"/>
  <c r="BI93" i="36" s="1"/>
  <c r="AS51" i="36" s="1"/>
  <c r="BH93" i="36" a="1"/>
  <c r="BH93" i="36" s="1"/>
  <c r="AM51" i="36" s="1"/>
  <c r="BG93" i="36" a="1"/>
  <c r="BG93" i="36" s="1"/>
  <c r="AL51" i="36" s="1"/>
  <c r="BF93" i="36" a="1"/>
  <c r="BF93" i="36" s="1"/>
  <c r="AF51" i="36" s="1"/>
  <c r="BE93" i="36" a="1"/>
  <c r="BE93" i="36" s="1"/>
  <c r="AE51" i="36" s="1"/>
  <c r="BL92" i="36" a="1"/>
  <c r="BL92" i="36" s="1"/>
  <c r="Y50" i="36" s="1"/>
  <c r="BK92" i="36" a="1"/>
  <c r="BK92" i="36" s="1"/>
  <c r="X50" i="36" s="1"/>
  <c r="BJ92" i="36" a="1"/>
  <c r="BJ92" i="36" s="1"/>
  <c r="AT50" i="36" s="1"/>
  <c r="BI92" i="36" a="1"/>
  <c r="BI92" i="36" s="1"/>
  <c r="AS50" i="36" s="1"/>
  <c r="BH92" i="36" a="1"/>
  <c r="BH92" i="36" s="1"/>
  <c r="AM50" i="36" s="1"/>
  <c r="BG92" i="36" a="1"/>
  <c r="BG92" i="36" s="1"/>
  <c r="AL50" i="36" s="1"/>
  <c r="BF92" i="36" a="1"/>
  <c r="BF92" i="36" s="1"/>
  <c r="AF50" i="36" s="1"/>
  <c r="BE92" i="36" a="1"/>
  <c r="BE92" i="36" s="1"/>
  <c r="AE50" i="36" s="1"/>
  <c r="BL91" i="36" a="1"/>
  <c r="BL91" i="36" s="1"/>
  <c r="Y49" i="36" s="1"/>
  <c r="BK91" i="36" a="1"/>
  <c r="BK91" i="36" s="1"/>
  <c r="X49" i="36" s="1"/>
  <c r="BJ91" i="36" a="1"/>
  <c r="BJ91" i="36" s="1"/>
  <c r="AT49" i="36" s="1"/>
  <c r="BI91" i="36" a="1"/>
  <c r="BI91" i="36" s="1"/>
  <c r="AS49" i="36" s="1"/>
  <c r="BH91" i="36" a="1"/>
  <c r="BH91" i="36" s="1"/>
  <c r="AM49" i="36" s="1"/>
  <c r="BG91" i="36" a="1"/>
  <c r="BG91" i="36" s="1"/>
  <c r="AL49" i="36" s="1"/>
  <c r="BF91" i="36" a="1"/>
  <c r="BF91" i="36" s="1"/>
  <c r="AF49" i="36" s="1"/>
  <c r="BE91" i="36" a="1"/>
  <c r="BE91" i="36" s="1"/>
  <c r="AE49" i="36" s="1"/>
  <c r="BL90" i="36" a="1"/>
  <c r="BL90" i="36" s="1"/>
  <c r="Y48" i="36" s="1"/>
  <c r="BK90" i="36" a="1"/>
  <c r="BK90" i="36" s="1"/>
  <c r="X48" i="36" s="1"/>
  <c r="BJ90" i="36" a="1"/>
  <c r="BJ90" i="36" s="1"/>
  <c r="AT48" i="36" s="1"/>
  <c r="BI90" i="36" a="1"/>
  <c r="BI90" i="36" s="1"/>
  <c r="AS48" i="36" s="1"/>
  <c r="BH90" i="36" a="1"/>
  <c r="BH90" i="36" s="1"/>
  <c r="AM48" i="36" s="1"/>
  <c r="BG90" i="36" a="1"/>
  <c r="BG90" i="36" s="1"/>
  <c r="AL48" i="36" s="1"/>
  <c r="BF90" i="36" a="1"/>
  <c r="BF90" i="36" s="1"/>
  <c r="AF48" i="36" s="1"/>
  <c r="BE90" i="36" a="1"/>
  <c r="BE90" i="36" s="1"/>
  <c r="AE48" i="36" s="1"/>
  <c r="BL89" i="36" a="1"/>
  <c r="BL89" i="36" s="1"/>
  <c r="Y47" i="36" s="1"/>
  <c r="BK89" i="36" a="1"/>
  <c r="BK89" i="36" s="1"/>
  <c r="X47" i="36" s="1"/>
  <c r="BJ89" i="36" a="1"/>
  <c r="BJ89" i="36" s="1"/>
  <c r="AT47" i="36" s="1"/>
  <c r="BI89" i="36" a="1"/>
  <c r="BI89" i="36" s="1"/>
  <c r="AS47" i="36" s="1"/>
  <c r="BH89" i="36" a="1"/>
  <c r="BH89" i="36" s="1"/>
  <c r="AM47" i="36" s="1"/>
  <c r="BG89" i="36" a="1"/>
  <c r="BG89" i="36" s="1"/>
  <c r="AL47" i="36" s="1"/>
  <c r="BF89" i="36" a="1"/>
  <c r="BF89" i="36" s="1"/>
  <c r="AF47" i="36" s="1"/>
  <c r="BE89" i="36" a="1"/>
  <c r="BE89" i="36" s="1"/>
  <c r="AE47" i="36" s="1"/>
  <c r="BL88" i="36" a="1"/>
  <c r="BL88" i="36" s="1"/>
  <c r="Y46" i="36" s="1"/>
  <c r="BK88" i="36" a="1"/>
  <c r="BK88" i="36" s="1"/>
  <c r="X46" i="36" s="1"/>
  <c r="BJ88" i="36" a="1"/>
  <c r="BJ88" i="36" s="1"/>
  <c r="AT46" i="36" s="1"/>
  <c r="BI88" i="36" a="1"/>
  <c r="BI88" i="36" s="1"/>
  <c r="AS46" i="36" s="1"/>
  <c r="BH88" i="36" a="1"/>
  <c r="BH88" i="36" s="1"/>
  <c r="AM46" i="36" s="1"/>
  <c r="BG88" i="36" a="1"/>
  <c r="BG88" i="36" s="1"/>
  <c r="AL46" i="36" s="1"/>
  <c r="BF88" i="36" a="1"/>
  <c r="BF88" i="36" s="1"/>
  <c r="AF46" i="36" s="1"/>
  <c r="BE88" i="36" a="1"/>
  <c r="BE88" i="36" s="1"/>
  <c r="AE46" i="36" s="1"/>
  <c r="BL87" i="36" a="1"/>
  <c r="BL87" i="36" s="1"/>
  <c r="Y45" i="36" s="1"/>
  <c r="BK87" i="36" a="1"/>
  <c r="BK87" i="36" s="1"/>
  <c r="X45" i="36" s="1"/>
  <c r="BJ87" i="36" a="1"/>
  <c r="BJ87" i="36" s="1"/>
  <c r="AT45" i="36" s="1"/>
  <c r="BI87" i="36" a="1"/>
  <c r="BI87" i="36" s="1"/>
  <c r="AS45" i="36" s="1"/>
  <c r="BH87" i="36" a="1"/>
  <c r="BH87" i="36" s="1"/>
  <c r="AM45" i="36" s="1"/>
  <c r="BG87" i="36" a="1"/>
  <c r="BG87" i="36" s="1"/>
  <c r="AL45" i="36" s="1"/>
  <c r="BF87" i="36" a="1"/>
  <c r="BF87" i="36" s="1"/>
  <c r="AF45" i="36" s="1"/>
  <c r="BE87" i="36" a="1"/>
  <c r="BE87" i="36" s="1"/>
  <c r="AE45" i="36" s="1"/>
  <c r="BL86" i="36" a="1"/>
  <c r="BL86" i="36" s="1"/>
  <c r="Y44" i="36" s="1"/>
  <c r="BK86" i="36" a="1"/>
  <c r="BK86" i="36" s="1"/>
  <c r="X44" i="36" s="1"/>
  <c r="BJ86" i="36" a="1"/>
  <c r="BJ86" i="36" s="1"/>
  <c r="AT44" i="36" s="1"/>
  <c r="BI86" i="36" a="1"/>
  <c r="BI86" i="36" s="1"/>
  <c r="AS44" i="36" s="1"/>
  <c r="BH86" i="36" a="1"/>
  <c r="BH86" i="36" s="1"/>
  <c r="AM44" i="36" s="1"/>
  <c r="BG86" i="36" a="1"/>
  <c r="BG86" i="36" s="1"/>
  <c r="AL44" i="36" s="1"/>
  <c r="BF86" i="36" a="1"/>
  <c r="BF86" i="36" s="1"/>
  <c r="AF44" i="36" s="1"/>
  <c r="BE86" i="36" a="1"/>
  <c r="BE86" i="36" s="1"/>
  <c r="AE44" i="36" s="1"/>
  <c r="BL85" i="36" a="1"/>
  <c r="BL85" i="36" s="1"/>
  <c r="Y43" i="36" s="1"/>
  <c r="BK85" i="36" a="1"/>
  <c r="BK85" i="36" s="1"/>
  <c r="X43" i="36" s="1"/>
  <c r="BJ85" i="36" a="1"/>
  <c r="BJ85" i="36" s="1"/>
  <c r="AT43" i="36" s="1"/>
  <c r="BI85" i="36" a="1"/>
  <c r="BI85" i="36" s="1"/>
  <c r="AS43" i="36" s="1"/>
  <c r="BH85" i="36" a="1"/>
  <c r="BH85" i="36" s="1"/>
  <c r="AM43" i="36" s="1"/>
  <c r="BG85" i="36" a="1"/>
  <c r="BG85" i="36" s="1"/>
  <c r="AL43" i="36" s="1"/>
  <c r="BF85" i="36" a="1"/>
  <c r="BF85" i="36" s="1"/>
  <c r="AF43" i="36" s="1"/>
  <c r="BE85" i="36" a="1"/>
  <c r="BE85" i="36" s="1"/>
  <c r="AE43" i="36" s="1"/>
  <c r="BL84" i="36" a="1"/>
  <c r="BL84" i="36" s="1"/>
  <c r="Y42" i="36" s="1"/>
  <c r="BK84" i="36" a="1"/>
  <c r="BK84" i="36" s="1"/>
  <c r="X42" i="36" s="1"/>
  <c r="BJ84" i="36" a="1"/>
  <c r="BJ84" i="36" s="1"/>
  <c r="AT42" i="36" s="1"/>
  <c r="BI84" i="36" a="1"/>
  <c r="BI84" i="36" s="1"/>
  <c r="AS42" i="36" s="1"/>
  <c r="BH84" i="36" a="1"/>
  <c r="BH84" i="36" s="1"/>
  <c r="AM42" i="36" s="1"/>
  <c r="BG84" i="36" a="1"/>
  <c r="BG84" i="36" s="1"/>
  <c r="AL42" i="36" s="1"/>
  <c r="BF84" i="36" a="1"/>
  <c r="BF84" i="36" s="1"/>
  <c r="AF42" i="36" s="1"/>
  <c r="BE84" i="36" a="1"/>
  <c r="BE84" i="36" s="1"/>
  <c r="AE42" i="36" s="1"/>
  <c r="BL83" i="36" a="1"/>
  <c r="BL83" i="36" s="1"/>
  <c r="Y41" i="36" s="1"/>
  <c r="BK83" i="36" a="1"/>
  <c r="BK83" i="36" s="1"/>
  <c r="X41" i="36" s="1"/>
  <c r="BJ83" i="36" a="1"/>
  <c r="BJ83" i="36" s="1"/>
  <c r="AT41" i="36" s="1"/>
  <c r="BI83" i="36" a="1"/>
  <c r="BI83" i="36" s="1"/>
  <c r="AS41" i="36" s="1"/>
  <c r="BH83" i="36" a="1"/>
  <c r="BH83" i="36" s="1"/>
  <c r="AM41" i="36" s="1"/>
  <c r="BG83" i="36" a="1"/>
  <c r="BG83" i="36" s="1"/>
  <c r="AL41" i="36" s="1"/>
  <c r="BF83" i="36" a="1"/>
  <c r="BF83" i="36" s="1"/>
  <c r="AF41" i="36" s="1"/>
  <c r="BE83" i="36" a="1"/>
  <c r="BE83" i="36" s="1"/>
  <c r="AE41" i="36" s="1"/>
  <c r="BL82" i="36" a="1"/>
  <c r="BL82" i="36" s="1"/>
  <c r="Y40" i="36" s="1"/>
  <c r="BK82" i="36" a="1"/>
  <c r="BK82" i="36" s="1"/>
  <c r="X40" i="36" s="1"/>
  <c r="BJ82" i="36" a="1"/>
  <c r="BJ82" i="36" s="1"/>
  <c r="AT40" i="36" s="1"/>
  <c r="BI82" i="36" a="1"/>
  <c r="BI82" i="36" s="1"/>
  <c r="AS40" i="36" s="1"/>
  <c r="BH82" i="36" a="1"/>
  <c r="BH82" i="36" s="1"/>
  <c r="AM40" i="36" s="1"/>
  <c r="BG82" i="36" a="1"/>
  <c r="BG82" i="36" s="1"/>
  <c r="AL40" i="36" s="1"/>
  <c r="BF82" i="36" a="1"/>
  <c r="BF82" i="36" s="1"/>
  <c r="AF40" i="36" s="1"/>
  <c r="BE82" i="36" a="1"/>
  <c r="BE82" i="36" s="1"/>
  <c r="AE40" i="36" s="1"/>
  <c r="BL81" i="36" a="1"/>
  <c r="BL81" i="36" s="1"/>
  <c r="Y39" i="36" s="1"/>
  <c r="BK81" i="36" a="1"/>
  <c r="BK81" i="36" s="1"/>
  <c r="X39" i="36" s="1"/>
  <c r="BJ81" i="36" a="1"/>
  <c r="BJ81" i="36" s="1"/>
  <c r="AT39" i="36" s="1"/>
  <c r="BI81" i="36" a="1"/>
  <c r="BI81" i="36" s="1"/>
  <c r="AS39" i="36" s="1"/>
  <c r="BH81" i="36" a="1"/>
  <c r="BH81" i="36" s="1"/>
  <c r="AM39" i="36" s="1"/>
  <c r="BG81" i="36" a="1"/>
  <c r="BG81" i="36" s="1"/>
  <c r="AL39" i="36" s="1"/>
  <c r="BF81" i="36" a="1"/>
  <c r="BF81" i="36" s="1"/>
  <c r="AF39" i="36" s="1"/>
  <c r="BE81" i="36" a="1"/>
  <c r="BE81" i="36" s="1"/>
  <c r="AE39" i="36" s="1"/>
  <c r="BL80" i="36" a="1"/>
  <c r="BL80" i="36" s="1"/>
  <c r="Y38" i="36" s="1"/>
  <c r="BK80" i="36" a="1"/>
  <c r="BK80" i="36" s="1"/>
  <c r="X38" i="36" s="1"/>
  <c r="BJ80" i="36" a="1"/>
  <c r="BJ80" i="36" s="1"/>
  <c r="AT38" i="36" s="1"/>
  <c r="BI80" i="36" a="1"/>
  <c r="BI80" i="36" s="1"/>
  <c r="AS38" i="36" s="1"/>
  <c r="BH80" i="36" a="1"/>
  <c r="BH80" i="36" s="1"/>
  <c r="AM38" i="36" s="1"/>
  <c r="BG80" i="36" a="1"/>
  <c r="BG80" i="36" s="1"/>
  <c r="AL38" i="36" s="1"/>
  <c r="BF80" i="36" a="1"/>
  <c r="BF80" i="36" s="1"/>
  <c r="AF38" i="36" s="1"/>
  <c r="BE80" i="36" a="1"/>
  <c r="BE80" i="36" s="1"/>
  <c r="AE38" i="36" s="1"/>
  <c r="BL79" i="36" a="1"/>
  <c r="BL79" i="36" s="1"/>
  <c r="Y37" i="36" s="1"/>
  <c r="BK79" i="36" a="1"/>
  <c r="BK79" i="36" s="1"/>
  <c r="X37" i="36" s="1"/>
  <c r="BJ79" i="36" a="1"/>
  <c r="BJ79" i="36" s="1"/>
  <c r="AT37" i="36" s="1"/>
  <c r="BI79" i="36" a="1"/>
  <c r="BI79" i="36" s="1"/>
  <c r="AS37" i="36" s="1"/>
  <c r="BH79" i="36" a="1"/>
  <c r="BH79" i="36" s="1"/>
  <c r="AM37" i="36" s="1"/>
  <c r="BG79" i="36" a="1"/>
  <c r="BG79" i="36" s="1"/>
  <c r="AL37" i="36" s="1"/>
  <c r="BF79" i="36" a="1"/>
  <c r="BF79" i="36" s="1"/>
  <c r="AF37" i="36" s="1"/>
  <c r="BE79" i="36" a="1"/>
  <c r="BE79" i="36" s="1"/>
  <c r="AE37" i="36" s="1"/>
  <c r="BL78" i="36" a="1"/>
  <c r="BL78" i="36" s="1"/>
  <c r="Y36" i="36" s="1"/>
  <c r="BK78" i="36" a="1"/>
  <c r="BK78" i="36" s="1"/>
  <c r="X36" i="36" s="1"/>
  <c r="BJ78" i="36" a="1"/>
  <c r="BJ78" i="36" s="1"/>
  <c r="AT36" i="36" s="1"/>
  <c r="BI78" i="36" a="1"/>
  <c r="BI78" i="36" s="1"/>
  <c r="AS36" i="36" s="1"/>
  <c r="BH78" i="36" a="1"/>
  <c r="BH78" i="36" s="1"/>
  <c r="AM36" i="36" s="1"/>
  <c r="BG78" i="36" a="1"/>
  <c r="BG78" i="36" s="1"/>
  <c r="AL36" i="36" s="1"/>
  <c r="BF78" i="36" a="1"/>
  <c r="BF78" i="36" s="1"/>
  <c r="AF36" i="36" s="1"/>
  <c r="BE78" i="36" a="1"/>
  <c r="BE78" i="36" s="1"/>
  <c r="AE36" i="36" s="1"/>
  <c r="BL77" i="36" a="1"/>
  <c r="BL77" i="36" s="1"/>
  <c r="Y35" i="36" s="1"/>
  <c r="BK77" i="36" a="1"/>
  <c r="BK77" i="36" s="1"/>
  <c r="X35" i="36" s="1"/>
  <c r="BJ77" i="36" a="1"/>
  <c r="BJ77" i="36" s="1"/>
  <c r="AT35" i="36" s="1"/>
  <c r="BI77" i="36" a="1"/>
  <c r="BI77" i="36" s="1"/>
  <c r="AS35" i="36" s="1"/>
  <c r="BH77" i="36" a="1"/>
  <c r="BH77" i="36" s="1"/>
  <c r="AM35" i="36" s="1"/>
  <c r="BG77" i="36" a="1"/>
  <c r="BG77" i="36" s="1"/>
  <c r="AL35" i="36" s="1"/>
  <c r="BF77" i="36" a="1"/>
  <c r="BF77" i="36" s="1"/>
  <c r="AF35" i="36" s="1"/>
  <c r="BE77" i="36" a="1"/>
  <c r="BE77" i="36" s="1"/>
  <c r="AE35" i="36" s="1"/>
  <c r="BL76" i="36" a="1"/>
  <c r="BL76" i="36" s="1"/>
  <c r="Y34" i="36" s="1"/>
  <c r="BK76" i="36" a="1"/>
  <c r="BK76" i="36" s="1"/>
  <c r="X34" i="36" s="1"/>
  <c r="BJ76" i="36" a="1"/>
  <c r="BJ76" i="36" s="1"/>
  <c r="AT34" i="36" s="1"/>
  <c r="BI76" i="36" a="1"/>
  <c r="BI76" i="36" s="1"/>
  <c r="AS34" i="36" s="1"/>
  <c r="BH76" i="36" a="1"/>
  <c r="BH76" i="36" s="1"/>
  <c r="AM34" i="36" s="1"/>
  <c r="BG76" i="36" a="1"/>
  <c r="BG76" i="36" s="1"/>
  <c r="AL34" i="36" s="1"/>
  <c r="BF76" i="36" a="1"/>
  <c r="BF76" i="36" s="1"/>
  <c r="AF34" i="36" s="1"/>
  <c r="BE76" i="36" a="1"/>
  <c r="BE76" i="36" s="1"/>
  <c r="AE34" i="36" s="1"/>
  <c r="BL75" i="36" a="1"/>
  <c r="BL75" i="36" s="1"/>
  <c r="Y33" i="36" s="1"/>
  <c r="BK75" i="36" a="1"/>
  <c r="BK75" i="36" s="1"/>
  <c r="X33" i="36" s="1"/>
  <c r="BJ75" i="36" a="1"/>
  <c r="BJ75" i="36" s="1"/>
  <c r="AT33" i="36" s="1"/>
  <c r="BI75" i="36" a="1"/>
  <c r="BI75" i="36" s="1"/>
  <c r="AS33" i="36" s="1"/>
  <c r="BH75" i="36" a="1"/>
  <c r="BH75" i="36" s="1"/>
  <c r="AM33" i="36" s="1"/>
  <c r="BG75" i="36" a="1"/>
  <c r="BG75" i="36" s="1"/>
  <c r="AL33" i="36" s="1"/>
  <c r="BF75" i="36" a="1"/>
  <c r="BF75" i="36" s="1"/>
  <c r="AF33" i="36" s="1"/>
  <c r="BE75" i="36" a="1"/>
  <c r="BE75" i="36" s="1"/>
  <c r="AE33" i="36" s="1"/>
  <c r="BL74" i="36" a="1"/>
  <c r="BL74" i="36" s="1"/>
  <c r="Y32" i="36" s="1"/>
  <c r="BK74" i="36" a="1"/>
  <c r="BK74" i="36" s="1"/>
  <c r="X32" i="36" s="1"/>
  <c r="BJ74" i="36" a="1"/>
  <c r="BJ74" i="36" s="1"/>
  <c r="AT32" i="36" s="1"/>
  <c r="BI74" i="36" a="1"/>
  <c r="BI74" i="36" s="1"/>
  <c r="AS32" i="36" s="1"/>
  <c r="BH74" i="36" a="1"/>
  <c r="BH74" i="36" s="1"/>
  <c r="AM32" i="36" s="1"/>
  <c r="BG74" i="36" a="1"/>
  <c r="BG74" i="36" s="1"/>
  <c r="AL32" i="36" s="1"/>
  <c r="BF74" i="36" a="1"/>
  <c r="BF74" i="36" s="1"/>
  <c r="AF32" i="36" s="1"/>
  <c r="BE74" i="36" a="1"/>
  <c r="BE74" i="36" s="1"/>
  <c r="AE32" i="36" s="1"/>
  <c r="BL73" i="36" a="1"/>
  <c r="BL73" i="36" s="1"/>
  <c r="Y31" i="36" s="1"/>
  <c r="BK73" i="36" a="1"/>
  <c r="BK73" i="36" s="1"/>
  <c r="X31" i="36" s="1"/>
  <c r="BJ73" i="36" a="1"/>
  <c r="BJ73" i="36" s="1"/>
  <c r="AT31" i="36" s="1"/>
  <c r="BI73" i="36" a="1"/>
  <c r="BI73" i="36" s="1"/>
  <c r="AS31" i="36" s="1"/>
  <c r="BH73" i="36" a="1"/>
  <c r="BH73" i="36" s="1"/>
  <c r="AM31" i="36" s="1"/>
  <c r="BG73" i="36" a="1"/>
  <c r="BG73" i="36" s="1"/>
  <c r="AL31" i="36" s="1"/>
  <c r="BF73" i="36" a="1"/>
  <c r="BF73" i="36" s="1"/>
  <c r="AF31" i="36" s="1"/>
  <c r="BE73" i="36" a="1"/>
  <c r="BE73" i="36" s="1"/>
  <c r="AE31" i="36" s="1"/>
  <c r="BL72" i="36" a="1"/>
  <c r="BL72" i="36" s="1"/>
  <c r="Y30" i="36" s="1"/>
  <c r="BK72" i="36" a="1"/>
  <c r="BK72" i="36" s="1"/>
  <c r="X30" i="36" s="1"/>
  <c r="BJ72" i="36" a="1"/>
  <c r="BJ72" i="36" s="1"/>
  <c r="AT30" i="36" s="1"/>
  <c r="BI72" i="36" a="1"/>
  <c r="BI72" i="36" s="1"/>
  <c r="AS30" i="36" s="1"/>
  <c r="BH72" i="36" a="1"/>
  <c r="BH72" i="36" s="1"/>
  <c r="AM30" i="36" s="1"/>
  <c r="BG72" i="36" a="1"/>
  <c r="BG72" i="36" s="1"/>
  <c r="AL30" i="36" s="1"/>
  <c r="BF72" i="36" a="1"/>
  <c r="BF72" i="36" s="1"/>
  <c r="AF30" i="36" s="1"/>
  <c r="BE72" i="36" a="1"/>
  <c r="BE72" i="36" s="1"/>
  <c r="AE30" i="36" s="1"/>
  <c r="BL71" i="36" a="1"/>
  <c r="BL71" i="36" s="1"/>
  <c r="Y29" i="36" s="1"/>
  <c r="BK71" i="36" a="1"/>
  <c r="BK71" i="36" s="1"/>
  <c r="X29" i="36" s="1"/>
  <c r="BJ71" i="36" a="1"/>
  <c r="BJ71" i="36" s="1"/>
  <c r="AT29" i="36" s="1"/>
  <c r="BI71" i="36" a="1"/>
  <c r="BI71" i="36" s="1"/>
  <c r="AS29" i="36" s="1"/>
  <c r="BH71" i="36" a="1"/>
  <c r="BH71" i="36" s="1"/>
  <c r="AM29" i="36" s="1"/>
  <c r="BG71" i="36" a="1"/>
  <c r="BG71" i="36" s="1"/>
  <c r="AL29" i="36" s="1"/>
  <c r="BF71" i="36" a="1"/>
  <c r="BF71" i="36" s="1"/>
  <c r="AF29" i="36" s="1"/>
  <c r="BE71" i="36" a="1"/>
  <c r="BE71" i="36" s="1"/>
  <c r="AE29" i="36" s="1"/>
  <c r="BL70" i="36" a="1"/>
  <c r="BL70" i="36" s="1"/>
  <c r="Y28" i="36" s="1"/>
  <c r="BK70" i="36" a="1"/>
  <c r="BK70" i="36" s="1"/>
  <c r="X28" i="36" s="1"/>
  <c r="BJ70" i="36" a="1"/>
  <c r="BJ70" i="36" s="1"/>
  <c r="AT28" i="36" s="1"/>
  <c r="BI70" i="36" a="1"/>
  <c r="BI70" i="36" s="1"/>
  <c r="AS28" i="36" s="1"/>
  <c r="BH70" i="36" a="1"/>
  <c r="BH70" i="36" s="1"/>
  <c r="AM28" i="36" s="1"/>
  <c r="BG70" i="36" a="1"/>
  <c r="BG70" i="36" s="1"/>
  <c r="AL28" i="36" s="1"/>
  <c r="BF70" i="36" a="1"/>
  <c r="BF70" i="36" s="1"/>
  <c r="AF28" i="36" s="1"/>
  <c r="BE70" i="36" a="1"/>
  <c r="BE70" i="36" s="1"/>
  <c r="AE28" i="36" s="1"/>
  <c r="BL69" i="36" a="1"/>
  <c r="BL69" i="36" s="1"/>
  <c r="Y27" i="36" s="1"/>
  <c r="BK69" i="36" a="1"/>
  <c r="BK69" i="36" s="1"/>
  <c r="X27" i="36" s="1"/>
  <c r="BJ69" i="36" a="1"/>
  <c r="BJ69" i="36" s="1"/>
  <c r="AT27" i="36" s="1"/>
  <c r="BI69" i="36" a="1"/>
  <c r="BI69" i="36" s="1"/>
  <c r="AS27" i="36" s="1"/>
  <c r="BH69" i="36" a="1"/>
  <c r="BH69" i="36" s="1"/>
  <c r="AM27" i="36" s="1"/>
  <c r="BG69" i="36" a="1"/>
  <c r="BG69" i="36" s="1"/>
  <c r="AL27" i="36" s="1"/>
  <c r="BF69" i="36" a="1"/>
  <c r="BF69" i="36" s="1"/>
  <c r="AF27" i="36" s="1"/>
  <c r="BE69" i="36" a="1"/>
  <c r="BE69" i="36" s="1"/>
  <c r="AE27" i="36" s="1"/>
  <c r="BL68" i="36" a="1"/>
  <c r="BL68" i="36" s="1"/>
  <c r="Y26" i="36" s="1"/>
  <c r="BK68" i="36" a="1"/>
  <c r="BK68" i="36" s="1"/>
  <c r="X26" i="36" s="1"/>
  <c r="BJ68" i="36" a="1"/>
  <c r="BJ68" i="36" s="1"/>
  <c r="AT26" i="36" s="1"/>
  <c r="BI68" i="36" a="1"/>
  <c r="BI68" i="36" s="1"/>
  <c r="AS26" i="36" s="1"/>
  <c r="BH68" i="36" a="1"/>
  <c r="BH68" i="36" s="1"/>
  <c r="AM26" i="36" s="1"/>
  <c r="BG68" i="36" a="1"/>
  <c r="BG68" i="36" s="1"/>
  <c r="AL26" i="36" s="1"/>
  <c r="BF68" i="36" a="1"/>
  <c r="BF68" i="36" s="1"/>
  <c r="AF26" i="36" s="1"/>
  <c r="BE68" i="36" a="1"/>
  <c r="BE68" i="36" s="1"/>
  <c r="AE26" i="36" s="1"/>
  <c r="BL67" i="36" a="1"/>
  <c r="BL67" i="36" s="1"/>
  <c r="Y25" i="36" s="1"/>
  <c r="BK67" i="36" a="1"/>
  <c r="BK67" i="36" s="1"/>
  <c r="X25" i="36" s="1"/>
  <c r="BJ67" i="36" a="1"/>
  <c r="BJ67" i="36" s="1"/>
  <c r="AT25" i="36" s="1"/>
  <c r="BI67" i="36" a="1"/>
  <c r="BI67" i="36" s="1"/>
  <c r="AS25" i="36" s="1"/>
  <c r="BH67" i="36" a="1"/>
  <c r="BH67" i="36" s="1"/>
  <c r="AM25" i="36" s="1"/>
  <c r="BG67" i="36" a="1"/>
  <c r="BG67" i="36" s="1"/>
  <c r="AL25" i="36" s="1"/>
  <c r="BF67" i="36" a="1"/>
  <c r="BF67" i="36" s="1"/>
  <c r="AF25" i="36" s="1"/>
  <c r="BE67" i="36" a="1"/>
  <c r="BE67" i="36" s="1"/>
  <c r="AE25" i="36" s="1"/>
  <c r="BL66" i="36" a="1"/>
  <c r="BL66" i="36" s="1"/>
  <c r="Y24" i="36" s="1"/>
  <c r="BK66" i="36" a="1"/>
  <c r="BK66" i="36" s="1"/>
  <c r="X24" i="36" s="1"/>
  <c r="BJ66" i="36" a="1"/>
  <c r="BJ66" i="36" s="1"/>
  <c r="AT24" i="36" s="1"/>
  <c r="BI66" i="36" a="1"/>
  <c r="BI66" i="36" s="1"/>
  <c r="AS24" i="36" s="1"/>
  <c r="BH66" i="36" a="1"/>
  <c r="BH66" i="36" s="1"/>
  <c r="AM24" i="36" s="1"/>
  <c r="BG66" i="36" a="1"/>
  <c r="BG66" i="36" s="1"/>
  <c r="AL24" i="36" s="1"/>
  <c r="BF66" i="36" a="1"/>
  <c r="BF66" i="36" s="1"/>
  <c r="AF24" i="36" s="1"/>
  <c r="BE66" i="36" a="1"/>
  <c r="BE66" i="36" s="1"/>
  <c r="AE24" i="36" s="1"/>
  <c r="BL65" i="36" a="1"/>
  <c r="BL65" i="36" s="1"/>
  <c r="Y23" i="36" s="1"/>
  <c r="BK65" i="36" a="1"/>
  <c r="BK65" i="36" s="1"/>
  <c r="X23" i="36" s="1"/>
  <c r="BJ65" i="36" a="1"/>
  <c r="BJ65" i="36" s="1"/>
  <c r="AT23" i="36" s="1"/>
  <c r="BI65" i="36" a="1"/>
  <c r="BI65" i="36" s="1"/>
  <c r="AS23" i="36" s="1"/>
  <c r="BH65" i="36" a="1"/>
  <c r="BH65" i="36" s="1"/>
  <c r="AM23" i="36" s="1"/>
  <c r="BG65" i="36" a="1"/>
  <c r="BG65" i="36" s="1"/>
  <c r="AL23" i="36" s="1"/>
  <c r="BF65" i="36" a="1"/>
  <c r="BF65" i="36" s="1"/>
  <c r="AF23" i="36" s="1"/>
  <c r="BE65" i="36" a="1"/>
  <c r="BE65" i="36" s="1"/>
  <c r="AE23" i="36" s="1"/>
  <c r="BL64" i="36" a="1"/>
  <c r="BL64" i="36" s="1"/>
  <c r="Y22" i="36" s="1"/>
  <c r="BK64" i="36" a="1"/>
  <c r="BK64" i="36" s="1"/>
  <c r="X22" i="36" s="1"/>
  <c r="BJ64" i="36" a="1"/>
  <c r="BJ64" i="36" s="1"/>
  <c r="AT22" i="36" s="1"/>
  <c r="BI64" i="36" a="1"/>
  <c r="BI64" i="36" s="1"/>
  <c r="AS22" i="36" s="1"/>
  <c r="BH64" i="36" a="1"/>
  <c r="BH64" i="36" s="1"/>
  <c r="AM22" i="36" s="1"/>
  <c r="BG64" i="36" a="1"/>
  <c r="BG64" i="36" s="1"/>
  <c r="AL22" i="36" s="1"/>
  <c r="BF64" i="36" a="1"/>
  <c r="BF64" i="36" s="1"/>
  <c r="AF22" i="36" s="1"/>
  <c r="BE64" i="36" a="1"/>
  <c r="BE64" i="36" s="1"/>
  <c r="AE22" i="36" s="1"/>
  <c r="BL63" i="36" a="1"/>
  <c r="BL63" i="36" s="1"/>
  <c r="Y21" i="36" s="1"/>
  <c r="BK63" i="36" a="1"/>
  <c r="BK63" i="36" s="1"/>
  <c r="X21" i="36" s="1"/>
  <c r="BJ63" i="36" a="1"/>
  <c r="BJ63" i="36" s="1"/>
  <c r="AT21" i="36" s="1"/>
  <c r="BI63" i="36" a="1"/>
  <c r="BI63" i="36" s="1"/>
  <c r="AS21" i="36" s="1"/>
  <c r="BH63" i="36" a="1"/>
  <c r="BH63" i="36" s="1"/>
  <c r="AM21" i="36" s="1"/>
  <c r="BG63" i="36" a="1"/>
  <c r="BG63" i="36" s="1"/>
  <c r="AL21" i="36" s="1"/>
  <c r="BF63" i="36" a="1"/>
  <c r="BF63" i="36" s="1"/>
  <c r="AF21" i="36" s="1"/>
  <c r="BE63" i="36" a="1"/>
  <c r="BE63" i="36" s="1"/>
  <c r="AE21" i="36" s="1"/>
  <c r="BL62" i="36" a="1"/>
  <c r="BL62" i="36" s="1"/>
  <c r="Y20" i="36" s="1"/>
  <c r="BK62" i="36" a="1"/>
  <c r="BK62" i="36" s="1"/>
  <c r="X20" i="36" s="1"/>
  <c r="BJ62" i="36" a="1"/>
  <c r="BJ62" i="36" s="1"/>
  <c r="AT20" i="36" s="1"/>
  <c r="BI62" i="36" a="1"/>
  <c r="BI62" i="36" s="1"/>
  <c r="AS20" i="36" s="1"/>
  <c r="BH62" i="36" a="1"/>
  <c r="BH62" i="36" s="1"/>
  <c r="AM20" i="36" s="1"/>
  <c r="BG62" i="36" a="1"/>
  <c r="BG62" i="36" s="1"/>
  <c r="AL20" i="36" s="1"/>
  <c r="BF62" i="36" a="1"/>
  <c r="BF62" i="36" s="1"/>
  <c r="AF20" i="36" s="1"/>
  <c r="BE62" i="36" a="1"/>
  <c r="BE62" i="36" s="1"/>
  <c r="AE20" i="36" s="1"/>
  <c r="BL61" i="36" a="1"/>
  <c r="BL61" i="36" s="1"/>
  <c r="Y19" i="36" s="1"/>
  <c r="BK61" i="36" a="1"/>
  <c r="BK61" i="36" s="1"/>
  <c r="X19" i="36" s="1"/>
  <c r="BJ61" i="36" a="1"/>
  <c r="BJ61" i="36" s="1"/>
  <c r="AT19" i="36" s="1"/>
  <c r="BI61" i="36" a="1"/>
  <c r="BI61" i="36" s="1"/>
  <c r="AS19" i="36" s="1"/>
  <c r="BH61" i="36" a="1"/>
  <c r="BH61" i="36" s="1"/>
  <c r="AM19" i="36" s="1"/>
  <c r="BG61" i="36" a="1"/>
  <c r="BG61" i="36" s="1"/>
  <c r="AL19" i="36" s="1"/>
  <c r="BF61" i="36" a="1"/>
  <c r="BF61" i="36" s="1"/>
  <c r="AF19" i="36" s="1"/>
  <c r="BE61" i="36" a="1"/>
  <c r="BE61" i="36" s="1"/>
  <c r="AE19" i="36" s="1"/>
  <c r="BL60" i="36" a="1"/>
  <c r="BL60" i="36" s="1"/>
  <c r="Y18" i="36" s="1"/>
  <c r="BK60" i="36" a="1"/>
  <c r="BK60" i="36" s="1"/>
  <c r="X18" i="36" s="1"/>
  <c r="BJ60" i="36" a="1"/>
  <c r="BJ60" i="36" s="1"/>
  <c r="AT18" i="36" s="1"/>
  <c r="BI60" i="36" a="1"/>
  <c r="BI60" i="36" s="1"/>
  <c r="AS18" i="36" s="1"/>
  <c r="BH60" i="36" a="1"/>
  <c r="BH60" i="36" s="1"/>
  <c r="AM18" i="36" s="1"/>
  <c r="BG60" i="36" a="1"/>
  <c r="BG60" i="36" s="1"/>
  <c r="AL18" i="36" s="1"/>
  <c r="BF60" i="36" a="1"/>
  <c r="BF60" i="36" s="1"/>
  <c r="AF18" i="36" s="1"/>
  <c r="BE60" i="36" a="1"/>
  <c r="BE60" i="36" s="1"/>
  <c r="AE18" i="36" s="1"/>
  <c r="BL59" i="36" a="1"/>
  <c r="BL59" i="36" s="1"/>
  <c r="Y17" i="36" s="1"/>
  <c r="BK59" i="36" a="1"/>
  <c r="BK59" i="36" s="1"/>
  <c r="X17" i="36" s="1"/>
  <c r="BJ59" i="36" a="1"/>
  <c r="BJ59" i="36" s="1"/>
  <c r="AT17" i="36" s="1"/>
  <c r="BI59" i="36" a="1"/>
  <c r="BI59" i="36" s="1"/>
  <c r="AS17" i="36" s="1"/>
  <c r="BH59" i="36" a="1"/>
  <c r="BH59" i="36" s="1"/>
  <c r="AM17" i="36" s="1"/>
  <c r="BG59" i="36" a="1"/>
  <c r="BG59" i="36" s="1"/>
  <c r="AL17" i="36" s="1"/>
  <c r="BF59" i="36" a="1"/>
  <c r="BF59" i="36" s="1"/>
  <c r="AF17" i="36" s="1"/>
  <c r="BE59" i="36" a="1"/>
  <c r="BE59" i="36" s="1"/>
  <c r="AE17" i="36" s="1"/>
  <c r="BL58" i="36" a="1"/>
  <c r="BL58" i="36" s="1"/>
  <c r="Y16" i="36" s="1"/>
  <c r="BK58" i="36" a="1"/>
  <c r="BK58" i="36" s="1"/>
  <c r="X16" i="36" s="1"/>
  <c r="BJ58" i="36" a="1"/>
  <c r="BJ58" i="36" s="1"/>
  <c r="AT16" i="36" s="1"/>
  <c r="BI58" i="36" a="1"/>
  <c r="BI58" i="36" s="1"/>
  <c r="AS16" i="36" s="1"/>
  <c r="BH58" i="36" a="1"/>
  <c r="BH58" i="36" s="1"/>
  <c r="AM16" i="36" s="1"/>
  <c r="BG58" i="36" a="1"/>
  <c r="BG58" i="36" s="1"/>
  <c r="AL16" i="36" s="1"/>
  <c r="BF58" i="36" a="1"/>
  <c r="BF58" i="36" s="1"/>
  <c r="AF16" i="36" s="1"/>
  <c r="BE58" i="36" a="1"/>
  <c r="BE58" i="36" s="1"/>
  <c r="AE16" i="36" s="1"/>
  <c r="BL57" i="36" a="1"/>
  <c r="BL57" i="36" s="1"/>
  <c r="Y15" i="36" s="1"/>
  <c r="BK57" i="36" a="1"/>
  <c r="BK57" i="36" s="1"/>
  <c r="X15" i="36" s="1"/>
  <c r="BJ57" i="36" a="1"/>
  <c r="BJ57" i="36" s="1"/>
  <c r="AT15" i="36" s="1"/>
  <c r="BI57" i="36" a="1"/>
  <c r="BI57" i="36" s="1"/>
  <c r="AS15" i="36" s="1"/>
  <c r="BH57" i="36" a="1"/>
  <c r="BH57" i="36" s="1"/>
  <c r="AM15" i="36" s="1"/>
  <c r="BG57" i="36" a="1"/>
  <c r="BG57" i="36" s="1"/>
  <c r="AL15" i="36" s="1"/>
  <c r="BF57" i="36" a="1"/>
  <c r="BF57" i="36" s="1"/>
  <c r="AF15" i="36" s="1"/>
  <c r="BE57" i="36" a="1"/>
  <c r="BE57" i="36" s="1"/>
  <c r="AE15" i="36" s="1"/>
  <c r="BL56" i="36" a="1"/>
  <c r="BL56" i="36" s="1"/>
  <c r="Y14" i="36" s="1"/>
  <c r="BK56" i="36" a="1"/>
  <c r="BK56" i="36" s="1"/>
  <c r="X14" i="36" s="1"/>
  <c r="BJ56" i="36" a="1"/>
  <c r="BJ56" i="36" s="1"/>
  <c r="AT14" i="36" s="1"/>
  <c r="BI56" i="36" a="1"/>
  <c r="BI56" i="36" s="1"/>
  <c r="AS14" i="36" s="1"/>
  <c r="BH56" i="36" a="1"/>
  <c r="BH56" i="36" s="1"/>
  <c r="AM14" i="36" s="1"/>
  <c r="BG56" i="36" a="1"/>
  <c r="BG56" i="36" s="1"/>
  <c r="AL14" i="36" s="1"/>
  <c r="BF56" i="36" a="1"/>
  <c r="BF56" i="36" s="1"/>
  <c r="AF14" i="36" s="1"/>
  <c r="BE56" i="36" a="1"/>
  <c r="BE56" i="36" s="1"/>
  <c r="AE14" i="36" s="1"/>
  <c r="BL55" i="36" a="1"/>
  <c r="BL55" i="36" s="1"/>
  <c r="Y13" i="36" s="1"/>
  <c r="BK55" i="36" a="1"/>
  <c r="BK55" i="36" s="1"/>
  <c r="X13" i="36" s="1"/>
  <c r="BJ55" i="36" a="1"/>
  <c r="BJ55" i="36" s="1"/>
  <c r="AT13" i="36" s="1"/>
  <c r="BI55" i="36" a="1"/>
  <c r="BI55" i="36" s="1"/>
  <c r="AS13" i="36" s="1"/>
  <c r="BH55" i="36" a="1"/>
  <c r="BH55" i="36" s="1"/>
  <c r="AM13" i="36" s="1"/>
  <c r="BG55" i="36" a="1"/>
  <c r="BG55" i="36" s="1"/>
  <c r="AL13" i="36" s="1"/>
  <c r="BF55" i="36" a="1"/>
  <c r="BF55" i="36" s="1"/>
  <c r="AF13" i="36" s="1"/>
  <c r="BE55" i="36" a="1"/>
  <c r="BE55" i="36" s="1"/>
  <c r="AE13" i="36" s="1"/>
  <c r="BL54" i="36" a="1"/>
  <c r="BL54" i="36" s="1"/>
  <c r="Y12" i="36" s="1"/>
  <c r="BK54" i="36" a="1"/>
  <c r="BK54" i="36" s="1"/>
  <c r="X12" i="36" s="1"/>
  <c r="BJ54" i="36" a="1"/>
  <c r="BJ54" i="36" s="1"/>
  <c r="AT12" i="36" s="1"/>
  <c r="BI54" i="36" a="1"/>
  <c r="BI54" i="36" s="1"/>
  <c r="AS12" i="36" s="1"/>
  <c r="BH54" i="36" a="1"/>
  <c r="BH54" i="36" s="1"/>
  <c r="AM12" i="36" s="1"/>
  <c r="BG54" i="36" a="1"/>
  <c r="BG54" i="36" s="1"/>
  <c r="AL12" i="36" s="1"/>
  <c r="BF54" i="36" a="1"/>
  <c r="BF54" i="36" s="1"/>
  <c r="AF12" i="36" s="1"/>
  <c r="BE54" i="36" a="1"/>
  <c r="BE54" i="36" s="1"/>
  <c r="AE12" i="36" s="1"/>
  <c r="BL53" i="36" a="1"/>
  <c r="BL53" i="36" s="1"/>
  <c r="Y11" i="36" s="1"/>
  <c r="BK53" i="36" a="1"/>
  <c r="BK53" i="36" s="1"/>
  <c r="X11" i="36" s="1"/>
  <c r="BJ53" i="36" a="1"/>
  <c r="BJ53" i="36" s="1"/>
  <c r="AT11" i="36" s="1"/>
  <c r="BI53" i="36" a="1"/>
  <c r="BI53" i="36" s="1"/>
  <c r="AS11" i="36" s="1"/>
  <c r="BH53" i="36" a="1"/>
  <c r="BH53" i="36" s="1"/>
  <c r="AM11" i="36" s="1"/>
  <c r="BG53" i="36" a="1"/>
  <c r="BG53" i="36" s="1"/>
  <c r="AL11" i="36" s="1"/>
  <c r="BF53" i="36" a="1"/>
  <c r="BF53" i="36" s="1"/>
  <c r="AF11" i="36" s="1"/>
  <c r="BE53" i="36" a="1"/>
  <c r="BE53" i="36" s="1"/>
  <c r="AE11" i="36" s="1"/>
  <c r="BL52" i="36" a="1"/>
  <c r="BL52" i="36" s="1"/>
  <c r="Y10" i="36" s="1"/>
  <c r="BK52" i="36" a="1"/>
  <c r="BK52" i="36" s="1"/>
  <c r="X10" i="36" s="1"/>
  <c r="BJ52" i="36" a="1"/>
  <c r="BJ52" i="36" s="1"/>
  <c r="AT10" i="36" s="1"/>
  <c r="BI52" i="36" a="1"/>
  <c r="BI52" i="36" s="1"/>
  <c r="AS10" i="36" s="1"/>
  <c r="BH52" i="36" a="1"/>
  <c r="BH52" i="36" s="1"/>
  <c r="AM10" i="36" s="1"/>
  <c r="BG52" i="36" a="1"/>
  <c r="BG52" i="36" s="1"/>
  <c r="AL10" i="36" s="1"/>
  <c r="BF52" i="36" a="1"/>
  <c r="BF52" i="36" s="1"/>
  <c r="AF10" i="36" s="1"/>
  <c r="BE52" i="36" a="1"/>
  <c r="BE52" i="36" s="1"/>
  <c r="AE10" i="36" s="1"/>
  <c r="BL51" i="36" a="1"/>
  <c r="BL51" i="36" s="1"/>
  <c r="W59" i="36" s="1"/>
  <c r="BK51" i="36" a="1"/>
  <c r="BK51" i="36" s="1"/>
  <c r="V59" i="36" s="1"/>
  <c r="BJ51" i="36" a="1"/>
  <c r="BJ51" i="36" s="1"/>
  <c r="AR59" i="36" s="1"/>
  <c r="BI51" i="36" a="1"/>
  <c r="BI51" i="36" s="1"/>
  <c r="AQ59" i="36" s="1"/>
  <c r="BH51" i="36" a="1"/>
  <c r="BH51" i="36" s="1"/>
  <c r="AK59" i="36" s="1"/>
  <c r="BG51" i="36" a="1"/>
  <c r="BG51" i="36" s="1"/>
  <c r="AJ59" i="36" s="1"/>
  <c r="BF51" i="36" a="1"/>
  <c r="BF51" i="36" s="1"/>
  <c r="AD59" i="36" s="1"/>
  <c r="BE51" i="36" a="1"/>
  <c r="BE51" i="36" s="1"/>
  <c r="AC59" i="36" s="1"/>
  <c r="BL50" i="36" a="1"/>
  <c r="BL50" i="36" s="1"/>
  <c r="W58" i="36" s="1"/>
  <c r="BK50" i="36" a="1"/>
  <c r="BK50" i="36" s="1"/>
  <c r="V58" i="36" s="1"/>
  <c r="BJ50" i="36" a="1"/>
  <c r="BJ50" i="36" s="1"/>
  <c r="AR58" i="36" s="1"/>
  <c r="BI50" i="36" a="1"/>
  <c r="BI50" i="36" s="1"/>
  <c r="AQ58" i="36" s="1"/>
  <c r="BH50" i="36" a="1"/>
  <c r="BH50" i="36" s="1"/>
  <c r="AK58" i="36" s="1"/>
  <c r="BG50" i="36" a="1"/>
  <c r="BG50" i="36" s="1"/>
  <c r="AJ58" i="36" s="1"/>
  <c r="BF50" i="36" a="1"/>
  <c r="BF50" i="36" s="1"/>
  <c r="AD58" i="36" s="1"/>
  <c r="BE50" i="36" a="1"/>
  <c r="BE50" i="36" s="1"/>
  <c r="AC58" i="36" s="1"/>
  <c r="BL49" i="36" a="1"/>
  <c r="BL49" i="36" s="1"/>
  <c r="W57" i="36" s="1"/>
  <c r="BK49" i="36" a="1"/>
  <c r="BK49" i="36" s="1"/>
  <c r="V57" i="36" s="1"/>
  <c r="BJ49" i="36" a="1"/>
  <c r="BJ49" i="36" s="1"/>
  <c r="AR57" i="36" s="1"/>
  <c r="BI49" i="36" a="1"/>
  <c r="BI49" i="36" s="1"/>
  <c r="AQ57" i="36" s="1"/>
  <c r="BH49" i="36" a="1"/>
  <c r="BH49" i="36" s="1"/>
  <c r="AK57" i="36" s="1"/>
  <c r="BG49" i="36" a="1"/>
  <c r="BG49" i="36" s="1"/>
  <c r="AJ57" i="36" s="1"/>
  <c r="BF49" i="36" a="1"/>
  <c r="BF49" i="36" s="1"/>
  <c r="AD57" i="36" s="1"/>
  <c r="BE49" i="36" a="1"/>
  <c r="BE49" i="36" s="1"/>
  <c r="AC57" i="36" s="1"/>
  <c r="BL48" i="36" a="1"/>
  <c r="BL48" i="36" s="1"/>
  <c r="W56" i="36" s="1"/>
  <c r="BK48" i="36" a="1"/>
  <c r="BK48" i="36" s="1"/>
  <c r="V56" i="36" s="1"/>
  <c r="BJ48" i="36" a="1"/>
  <c r="BJ48" i="36" s="1"/>
  <c r="AR56" i="36" s="1"/>
  <c r="BI48" i="36" a="1"/>
  <c r="BI48" i="36" s="1"/>
  <c r="AQ56" i="36" s="1"/>
  <c r="BH48" i="36" a="1"/>
  <c r="BH48" i="36" s="1"/>
  <c r="AK56" i="36" s="1"/>
  <c r="BG48" i="36" a="1"/>
  <c r="BG48" i="36" s="1"/>
  <c r="AJ56" i="36" s="1"/>
  <c r="BF48" i="36" a="1"/>
  <c r="BF48" i="36" s="1"/>
  <c r="AD56" i="36" s="1"/>
  <c r="BE48" i="36" a="1"/>
  <c r="BE48" i="36" s="1"/>
  <c r="AC56" i="36" s="1"/>
  <c r="BL47" i="36" a="1"/>
  <c r="BL47" i="36" s="1"/>
  <c r="W55" i="36" s="1"/>
  <c r="BK47" i="36" a="1"/>
  <c r="BK47" i="36" s="1"/>
  <c r="V55" i="36" s="1"/>
  <c r="BJ47" i="36" a="1"/>
  <c r="BJ47" i="36" s="1"/>
  <c r="AR55" i="36" s="1"/>
  <c r="BI47" i="36" a="1"/>
  <c r="BI47" i="36" s="1"/>
  <c r="AQ55" i="36" s="1"/>
  <c r="BH47" i="36" a="1"/>
  <c r="BH47" i="36" s="1"/>
  <c r="AK55" i="36" s="1"/>
  <c r="BG47" i="36" a="1"/>
  <c r="BG47" i="36" s="1"/>
  <c r="AJ55" i="36" s="1"/>
  <c r="BF47" i="36" a="1"/>
  <c r="BF47" i="36" s="1"/>
  <c r="AD55" i="36" s="1"/>
  <c r="BE47" i="36" a="1"/>
  <c r="BE47" i="36" s="1"/>
  <c r="AC55" i="36" s="1"/>
  <c r="BL46" i="36" a="1"/>
  <c r="BL46" i="36" s="1"/>
  <c r="W54" i="36" s="1"/>
  <c r="BK46" i="36" a="1"/>
  <c r="BK46" i="36" s="1"/>
  <c r="V54" i="36" s="1"/>
  <c r="BJ46" i="36" a="1"/>
  <c r="BJ46" i="36" s="1"/>
  <c r="AR54" i="36" s="1"/>
  <c r="BI46" i="36" a="1"/>
  <c r="BI46" i="36" s="1"/>
  <c r="AQ54" i="36" s="1"/>
  <c r="BH46" i="36" a="1"/>
  <c r="BH46" i="36" s="1"/>
  <c r="AK54" i="36" s="1"/>
  <c r="BG46" i="36" a="1"/>
  <c r="BG46" i="36" s="1"/>
  <c r="AJ54" i="36" s="1"/>
  <c r="BF46" i="36" a="1"/>
  <c r="BF46" i="36" s="1"/>
  <c r="AD54" i="36" s="1"/>
  <c r="BE46" i="36" a="1"/>
  <c r="BE46" i="36" s="1"/>
  <c r="AC54" i="36" s="1"/>
  <c r="BL45" i="36" a="1"/>
  <c r="BL45" i="36" s="1"/>
  <c r="W53" i="36" s="1"/>
  <c r="BK45" i="36" a="1"/>
  <c r="BK45" i="36" s="1"/>
  <c r="V53" i="36" s="1"/>
  <c r="BJ45" i="36" a="1"/>
  <c r="BJ45" i="36" s="1"/>
  <c r="AR53" i="36" s="1"/>
  <c r="BI45" i="36" a="1"/>
  <c r="BI45" i="36" s="1"/>
  <c r="AQ53" i="36" s="1"/>
  <c r="BH45" i="36" a="1"/>
  <c r="BH45" i="36" s="1"/>
  <c r="AK53" i="36" s="1"/>
  <c r="BG45" i="36" a="1"/>
  <c r="BG45" i="36" s="1"/>
  <c r="AJ53" i="36" s="1"/>
  <c r="BF45" i="36" a="1"/>
  <c r="BF45" i="36" s="1"/>
  <c r="AD53" i="36" s="1"/>
  <c r="BE45" i="36" a="1"/>
  <c r="BE45" i="36" s="1"/>
  <c r="AC53" i="36" s="1"/>
  <c r="AA45" i="36"/>
  <c r="BL44" i="36" a="1"/>
  <c r="BL44" i="36" s="1"/>
  <c r="W52" i="36" s="1"/>
  <c r="BK44" i="36" a="1"/>
  <c r="BK44" i="36" s="1"/>
  <c r="V52" i="36" s="1"/>
  <c r="BJ44" i="36" a="1"/>
  <c r="BJ44" i="36" s="1"/>
  <c r="AR52" i="36" s="1"/>
  <c r="BI44" i="36" a="1"/>
  <c r="BI44" i="36" s="1"/>
  <c r="AQ52" i="36" s="1"/>
  <c r="BH44" i="36" a="1"/>
  <c r="BH44" i="36" s="1"/>
  <c r="AK52" i="36" s="1"/>
  <c r="BG44" i="36" a="1"/>
  <c r="BG44" i="36" s="1"/>
  <c r="AJ52" i="36" s="1"/>
  <c r="BF44" i="36" a="1"/>
  <c r="BF44" i="36" s="1"/>
  <c r="AD52" i="36" s="1"/>
  <c r="BE44" i="36" a="1"/>
  <c r="BE44" i="36" s="1"/>
  <c r="AC52" i="36" s="1"/>
  <c r="BL43" i="36" a="1"/>
  <c r="BL43" i="36" s="1"/>
  <c r="W51" i="36" s="1"/>
  <c r="BK43" i="36" a="1"/>
  <c r="BK43" i="36" s="1"/>
  <c r="V51" i="36" s="1"/>
  <c r="BJ43" i="36" a="1"/>
  <c r="BJ43" i="36" s="1"/>
  <c r="AR51" i="36" s="1"/>
  <c r="BI43" i="36" a="1"/>
  <c r="BI43" i="36" s="1"/>
  <c r="AQ51" i="36" s="1"/>
  <c r="BH43" i="36" a="1"/>
  <c r="BH43" i="36" s="1"/>
  <c r="AK51" i="36" s="1"/>
  <c r="BG43" i="36" a="1"/>
  <c r="BG43" i="36" s="1"/>
  <c r="AJ51" i="36" s="1"/>
  <c r="BF43" i="36" a="1"/>
  <c r="BF43" i="36" s="1"/>
  <c r="AD51" i="36" s="1"/>
  <c r="BE43" i="36" a="1"/>
  <c r="BE43" i="36" s="1"/>
  <c r="AC51" i="36" s="1"/>
  <c r="BL42" i="36" a="1"/>
  <c r="BL42" i="36" s="1"/>
  <c r="W50" i="36" s="1"/>
  <c r="BK42" i="36" a="1"/>
  <c r="BK42" i="36" s="1"/>
  <c r="V50" i="36" s="1"/>
  <c r="BJ42" i="36" a="1"/>
  <c r="BJ42" i="36" s="1"/>
  <c r="AR50" i="36" s="1"/>
  <c r="BI42" i="36" a="1"/>
  <c r="BI42" i="36" s="1"/>
  <c r="AQ50" i="36" s="1"/>
  <c r="BH42" i="36" a="1"/>
  <c r="BH42" i="36" s="1"/>
  <c r="AK50" i="36" s="1"/>
  <c r="BG42" i="36" a="1"/>
  <c r="BG42" i="36" s="1"/>
  <c r="AJ50" i="36" s="1"/>
  <c r="BF42" i="36" a="1"/>
  <c r="BF42" i="36" s="1"/>
  <c r="AD50" i="36" s="1"/>
  <c r="BE42" i="36" a="1"/>
  <c r="BE42" i="36" s="1"/>
  <c r="AC50" i="36" s="1"/>
  <c r="BL41" i="36" a="1"/>
  <c r="BL41" i="36" s="1"/>
  <c r="W49" i="36" s="1"/>
  <c r="BK41" i="36" a="1"/>
  <c r="BK41" i="36" s="1"/>
  <c r="V49" i="36" s="1"/>
  <c r="BJ41" i="36" a="1"/>
  <c r="BJ41" i="36" s="1"/>
  <c r="AR49" i="36" s="1"/>
  <c r="BI41" i="36" a="1"/>
  <c r="BI41" i="36" s="1"/>
  <c r="AQ49" i="36" s="1"/>
  <c r="BH41" i="36" a="1"/>
  <c r="BH41" i="36" s="1"/>
  <c r="AK49" i="36" s="1"/>
  <c r="BG41" i="36" a="1"/>
  <c r="BG41" i="36" s="1"/>
  <c r="AJ49" i="36" s="1"/>
  <c r="BF41" i="36" a="1"/>
  <c r="BF41" i="36" s="1"/>
  <c r="AD49" i="36" s="1"/>
  <c r="BE41" i="36" a="1"/>
  <c r="BE41" i="36" s="1"/>
  <c r="AC49" i="36" s="1"/>
  <c r="BL40" i="36" a="1"/>
  <c r="BL40" i="36" s="1"/>
  <c r="W48" i="36" s="1"/>
  <c r="BK40" i="36" a="1"/>
  <c r="BK40" i="36" s="1"/>
  <c r="V48" i="36" s="1"/>
  <c r="BJ40" i="36" a="1"/>
  <c r="BJ40" i="36" s="1"/>
  <c r="AR48" i="36" s="1"/>
  <c r="BI40" i="36" a="1"/>
  <c r="BI40" i="36" s="1"/>
  <c r="AQ48" i="36" s="1"/>
  <c r="BH40" i="36" a="1"/>
  <c r="BH40" i="36" s="1"/>
  <c r="AK48" i="36" s="1"/>
  <c r="BG40" i="36" a="1"/>
  <c r="BG40" i="36" s="1"/>
  <c r="AJ48" i="36" s="1"/>
  <c r="BF40" i="36" a="1"/>
  <c r="BF40" i="36" s="1"/>
  <c r="AD48" i="36" s="1"/>
  <c r="BE40" i="36" a="1"/>
  <c r="BE40" i="36" s="1"/>
  <c r="AC48" i="36" s="1"/>
  <c r="BA40" i="36"/>
  <c r="AY40" i="36"/>
  <c r="BL39" i="36" a="1"/>
  <c r="BL39" i="36" s="1"/>
  <c r="W47" i="36" s="1"/>
  <c r="BK39" i="36" a="1"/>
  <c r="BK39" i="36" s="1"/>
  <c r="V47" i="36" s="1"/>
  <c r="BJ39" i="36" a="1"/>
  <c r="BJ39" i="36" s="1"/>
  <c r="AR47" i="36" s="1"/>
  <c r="BI39" i="36" a="1"/>
  <c r="BI39" i="36" s="1"/>
  <c r="AQ47" i="36" s="1"/>
  <c r="BH39" i="36" a="1"/>
  <c r="BH39" i="36" s="1"/>
  <c r="AK47" i="36" s="1"/>
  <c r="BG39" i="36" a="1"/>
  <c r="BG39" i="36" s="1"/>
  <c r="AJ47" i="36" s="1"/>
  <c r="BF39" i="36" a="1"/>
  <c r="BF39" i="36" s="1"/>
  <c r="AD47" i="36" s="1"/>
  <c r="BE39" i="36" a="1"/>
  <c r="BE39" i="36" s="1"/>
  <c r="AC47" i="36" s="1"/>
  <c r="BL38" i="36" a="1"/>
  <c r="BL38" i="36" s="1"/>
  <c r="W46" i="36" s="1"/>
  <c r="BK38" i="36" a="1"/>
  <c r="BK38" i="36" s="1"/>
  <c r="V46" i="36" s="1"/>
  <c r="BJ38" i="36" a="1"/>
  <c r="BJ38" i="36" s="1"/>
  <c r="AR46" i="36" s="1"/>
  <c r="BI38" i="36" a="1"/>
  <c r="BI38" i="36" s="1"/>
  <c r="AQ46" i="36" s="1"/>
  <c r="BH38" i="36" a="1"/>
  <c r="BH38" i="36" s="1"/>
  <c r="AK46" i="36" s="1"/>
  <c r="BG38" i="36" a="1"/>
  <c r="BG38" i="36" s="1"/>
  <c r="AJ46" i="36" s="1"/>
  <c r="BF38" i="36" a="1"/>
  <c r="BF38" i="36" s="1"/>
  <c r="AD46" i="36" s="1"/>
  <c r="BE38" i="36" a="1"/>
  <c r="BE38" i="36" s="1"/>
  <c r="AC46" i="36" s="1"/>
  <c r="BL37" i="36" a="1"/>
  <c r="BL37" i="36" s="1"/>
  <c r="W45" i="36" s="1"/>
  <c r="BK37" i="36" a="1"/>
  <c r="BK37" i="36" s="1"/>
  <c r="V45" i="36" s="1"/>
  <c r="BJ37" i="36" a="1"/>
  <c r="BJ37" i="36" s="1"/>
  <c r="AR45" i="36" s="1"/>
  <c r="BI37" i="36" a="1"/>
  <c r="BI37" i="36" s="1"/>
  <c r="AQ45" i="36" s="1"/>
  <c r="BH37" i="36" a="1"/>
  <c r="BH37" i="36" s="1"/>
  <c r="AK45" i="36" s="1"/>
  <c r="BG37" i="36" a="1"/>
  <c r="BG37" i="36" s="1"/>
  <c r="AJ45" i="36" s="1"/>
  <c r="BF37" i="36" a="1"/>
  <c r="BF37" i="36" s="1"/>
  <c r="AD45" i="36" s="1"/>
  <c r="BE37" i="36" a="1"/>
  <c r="BE37" i="36" s="1"/>
  <c r="AC45" i="36" s="1"/>
  <c r="BL36" i="36" a="1"/>
  <c r="BL36" i="36" s="1"/>
  <c r="W44" i="36" s="1"/>
  <c r="BK36" i="36" a="1"/>
  <c r="BK36" i="36" s="1"/>
  <c r="V44" i="36" s="1"/>
  <c r="BJ36" i="36" a="1"/>
  <c r="BJ36" i="36" s="1"/>
  <c r="AR44" i="36" s="1"/>
  <c r="BI36" i="36" a="1"/>
  <c r="BI36" i="36" s="1"/>
  <c r="AQ44" i="36" s="1"/>
  <c r="BH36" i="36" a="1"/>
  <c r="BH36" i="36" s="1"/>
  <c r="AK44" i="36" s="1"/>
  <c r="BG36" i="36" a="1"/>
  <c r="BG36" i="36" s="1"/>
  <c r="AJ44" i="36" s="1"/>
  <c r="BF36" i="36" a="1"/>
  <c r="BF36" i="36" s="1"/>
  <c r="AD44" i="36" s="1"/>
  <c r="BE36" i="36" a="1"/>
  <c r="BE36" i="36" s="1"/>
  <c r="AC44" i="36" s="1"/>
  <c r="BL35" i="36" a="1"/>
  <c r="BL35" i="36" s="1"/>
  <c r="W43" i="36" s="1"/>
  <c r="BK35" i="36" a="1"/>
  <c r="BK35" i="36" s="1"/>
  <c r="V43" i="36" s="1"/>
  <c r="BJ35" i="36" a="1"/>
  <c r="BJ35" i="36" s="1"/>
  <c r="AR43" i="36" s="1"/>
  <c r="BI35" i="36" a="1"/>
  <c r="BI35" i="36" s="1"/>
  <c r="AQ43" i="36" s="1"/>
  <c r="BH35" i="36" a="1"/>
  <c r="BH35" i="36" s="1"/>
  <c r="AK43" i="36" s="1"/>
  <c r="BG35" i="36" a="1"/>
  <c r="BG35" i="36" s="1"/>
  <c r="AJ43" i="36" s="1"/>
  <c r="BF35" i="36" a="1"/>
  <c r="BF35" i="36" s="1"/>
  <c r="AD43" i="36" s="1"/>
  <c r="BE35" i="36" a="1"/>
  <c r="BE35" i="36" s="1"/>
  <c r="AC43" i="36" s="1"/>
  <c r="BL34" i="36" a="1"/>
  <c r="BL34" i="36" s="1"/>
  <c r="W42" i="36" s="1"/>
  <c r="BK34" i="36" a="1"/>
  <c r="BK34" i="36" s="1"/>
  <c r="V42" i="36" s="1"/>
  <c r="BJ34" i="36" a="1"/>
  <c r="BJ34" i="36" s="1"/>
  <c r="AR42" i="36" s="1"/>
  <c r="BI34" i="36" a="1"/>
  <c r="BI34" i="36" s="1"/>
  <c r="AQ42" i="36" s="1"/>
  <c r="BH34" i="36" a="1"/>
  <c r="BH34" i="36" s="1"/>
  <c r="AK42" i="36" s="1"/>
  <c r="BG34" i="36" a="1"/>
  <c r="BG34" i="36" s="1"/>
  <c r="AJ42" i="36" s="1"/>
  <c r="BF34" i="36" a="1"/>
  <c r="BF34" i="36" s="1"/>
  <c r="AD42" i="36" s="1"/>
  <c r="BE34" i="36" a="1"/>
  <c r="BE34" i="36" s="1"/>
  <c r="AC42" i="36" s="1"/>
  <c r="BL33" i="36" a="1"/>
  <c r="BL33" i="36" s="1"/>
  <c r="W41" i="36" s="1"/>
  <c r="BK33" i="36" a="1"/>
  <c r="BK33" i="36" s="1"/>
  <c r="V41" i="36" s="1"/>
  <c r="BJ33" i="36" a="1"/>
  <c r="BJ33" i="36" s="1"/>
  <c r="AR41" i="36" s="1"/>
  <c r="BI33" i="36" a="1"/>
  <c r="BI33" i="36" s="1"/>
  <c r="AQ41" i="36" s="1"/>
  <c r="BH33" i="36" a="1"/>
  <c r="BH33" i="36" s="1"/>
  <c r="AK41" i="36" s="1"/>
  <c r="BG33" i="36" a="1"/>
  <c r="BG33" i="36" s="1"/>
  <c r="AJ41" i="36" s="1"/>
  <c r="BF33" i="36" a="1"/>
  <c r="BF33" i="36" s="1"/>
  <c r="AD41" i="36" s="1"/>
  <c r="BE33" i="36" a="1"/>
  <c r="BE33" i="36" s="1"/>
  <c r="AC41" i="36" s="1"/>
  <c r="BL32" i="36" a="1"/>
  <c r="BL32" i="36" s="1"/>
  <c r="W40" i="36" s="1"/>
  <c r="BK32" i="36" a="1"/>
  <c r="BK32" i="36" s="1"/>
  <c r="V40" i="36" s="1"/>
  <c r="BJ32" i="36" a="1"/>
  <c r="BJ32" i="36" s="1"/>
  <c r="AR40" i="36" s="1"/>
  <c r="BI32" i="36" a="1"/>
  <c r="BI32" i="36" s="1"/>
  <c r="AQ40" i="36" s="1"/>
  <c r="BH32" i="36" a="1"/>
  <c r="BH32" i="36" s="1"/>
  <c r="AK40" i="36" s="1"/>
  <c r="BG32" i="36" a="1"/>
  <c r="BG32" i="36" s="1"/>
  <c r="AJ40" i="36" s="1"/>
  <c r="BF32" i="36" a="1"/>
  <c r="BF32" i="36" s="1"/>
  <c r="AD40" i="36" s="1"/>
  <c r="BE32" i="36" a="1"/>
  <c r="BE32" i="36" s="1"/>
  <c r="AC40" i="36" s="1"/>
  <c r="BL31" i="36" a="1"/>
  <c r="BL31" i="36" s="1"/>
  <c r="W39" i="36" s="1"/>
  <c r="BK31" i="36" a="1"/>
  <c r="BK31" i="36" s="1"/>
  <c r="V39" i="36" s="1"/>
  <c r="BJ31" i="36" a="1"/>
  <c r="BJ31" i="36" s="1"/>
  <c r="AR39" i="36" s="1"/>
  <c r="BI31" i="36" a="1"/>
  <c r="BI31" i="36" s="1"/>
  <c r="AQ39" i="36" s="1"/>
  <c r="BH31" i="36" a="1"/>
  <c r="BH31" i="36" s="1"/>
  <c r="AK39" i="36" s="1"/>
  <c r="BG31" i="36" a="1"/>
  <c r="BG31" i="36" s="1"/>
  <c r="AJ39" i="36" s="1"/>
  <c r="BF31" i="36" a="1"/>
  <c r="BF31" i="36" s="1"/>
  <c r="AD39" i="36" s="1"/>
  <c r="BE31" i="36" a="1"/>
  <c r="BE31" i="36" s="1"/>
  <c r="AC39" i="36" s="1"/>
  <c r="BL30" i="36" a="1"/>
  <c r="BL30" i="36" s="1"/>
  <c r="W38" i="36" s="1"/>
  <c r="BK30" i="36" a="1"/>
  <c r="BK30" i="36" s="1"/>
  <c r="V38" i="36" s="1"/>
  <c r="BJ30" i="36" a="1"/>
  <c r="BJ30" i="36" s="1"/>
  <c r="AR38" i="36" s="1"/>
  <c r="BI30" i="36" a="1"/>
  <c r="BI30" i="36" s="1"/>
  <c r="AQ38" i="36" s="1"/>
  <c r="BH30" i="36" a="1"/>
  <c r="BH30" i="36" s="1"/>
  <c r="AK38" i="36" s="1"/>
  <c r="BG30" i="36" a="1"/>
  <c r="BG30" i="36" s="1"/>
  <c r="AJ38" i="36" s="1"/>
  <c r="BF30" i="36" a="1"/>
  <c r="BF30" i="36" s="1"/>
  <c r="AD38" i="36" s="1"/>
  <c r="BE30" i="36" a="1"/>
  <c r="BE30" i="36" s="1"/>
  <c r="AC38" i="36" s="1"/>
  <c r="AA30" i="36"/>
  <c r="BL29" i="36" a="1"/>
  <c r="BL29" i="36" s="1"/>
  <c r="W37" i="36" s="1"/>
  <c r="BK29" i="36" a="1"/>
  <c r="BK29" i="36" s="1"/>
  <c r="V37" i="36" s="1"/>
  <c r="BJ29" i="36" a="1"/>
  <c r="BJ29" i="36" s="1"/>
  <c r="AR37" i="36" s="1"/>
  <c r="BI29" i="36" a="1"/>
  <c r="BI29" i="36" s="1"/>
  <c r="AQ37" i="36" s="1"/>
  <c r="BH29" i="36" a="1"/>
  <c r="BH29" i="36" s="1"/>
  <c r="AK37" i="36" s="1"/>
  <c r="BG29" i="36" a="1"/>
  <c r="BG29" i="36" s="1"/>
  <c r="AJ37" i="36" s="1"/>
  <c r="BF29" i="36" a="1"/>
  <c r="BF29" i="36" s="1"/>
  <c r="AD37" i="36" s="1"/>
  <c r="BE29" i="36" a="1"/>
  <c r="BE29" i="36" s="1"/>
  <c r="AC37" i="36" s="1"/>
  <c r="BL28" i="36" a="1"/>
  <c r="BL28" i="36" s="1"/>
  <c r="W36" i="36" s="1"/>
  <c r="BK28" i="36" a="1"/>
  <c r="BK28" i="36" s="1"/>
  <c r="V36" i="36" s="1"/>
  <c r="BJ28" i="36" a="1"/>
  <c r="BJ28" i="36" s="1"/>
  <c r="AR36" i="36" s="1"/>
  <c r="BI28" i="36" a="1"/>
  <c r="BI28" i="36" s="1"/>
  <c r="AQ36" i="36" s="1"/>
  <c r="BH28" i="36" a="1"/>
  <c r="BH28" i="36" s="1"/>
  <c r="AK36" i="36" s="1"/>
  <c r="BG28" i="36" a="1"/>
  <c r="BG28" i="36" s="1"/>
  <c r="AJ36" i="36" s="1"/>
  <c r="BF28" i="36" a="1"/>
  <c r="BF28" i="36" s="1"/>
  <c r="AD36" i="36" s="1"/>
  <c r="BE28" i="36" a="1"/>
  <c r="BE28" i="36" s="1"/>
  <c r="AC36" i="36" s="1"/>
  <c r="BL27" i="36" a="1"/>
  <c r="BL27" i="36" s="1"/>
  <c r="W35" i="36" s="1"/>
  <c r="BK27" i="36" a="1"/>
  <c r="BK27" i="36" s="1"/>
  <c r="V35" i="36" s="1"/>
  <c r="BJ27" i="36" a="1"/>
  <c r="BJ27" i="36" s="1"/>
  <c r="AR35" i="36" s="1"/>
  <c r="BI27" i="36" a="1"/>
  <c r="BI27" i="36" s="1"/>
  <c r="AQ35" i="36" s="1"/>
  <c r="BH27" i="36" a="1"/>
  <c r="BH27" i="36" s="1"/>
  <c r="AK35" i="36" s="1"/>
  <c r="BG27" i="36" a="1"/>
  <c r="BG27" i="36" s="1"/>
  <c r="AJ35" i="36" s="1"/>
  <c r="BF27" i="36" a="1"/>
  <c r="BF27" i="36" s="1"/>
  <c r="AD35" i="36" s="1"/>
  <c r="BE27" i="36" a="1"/>
  <c r="BE27" i="36" s="1"/>
  <c r="AC35" i="36" s="1"/>
  <c r="BL26" i="36" a="1"/>
  <c r="BL26" i="36" s="1"/>
  <c r="W34" i="36" s="1"/>
  <c r="BK26" i="36" a="1"/>
  <c r="BK26" i="36" s="1"/>
  <c r="V34" i="36" s="1"/>
  <c r="BJ26" i="36" a="1"/>
  <c r="BJ26" i="36" s="1"/>
  <c r="AR34" i="36" s="1"/>
  <c r="BI26" i="36" a="1"/>
  <c r="BI26" i="36" s="1"/>
  <c r="AQ34" i="36" s="1"/>
  <c r="BH26" i="36" a="1"/>
  <c r="BH26" i="36" s="1"/>
  <c r="AK34" i="36" s="1"/>
  <c r="BG26" i="36" a="1"/>
  <c r="BG26" i="36" s="1"/>
  <c r="AJ34" i="36" s="1"/>
  <c r="BF26" i="36" a="1"/>
  <c r="BF26" i="36" s="1"/>
  <c r="AD34" i="36" s="1"/>
  <c r="BE26" i="36" a="1"/>
  <c r="BE26" i="36" s="1"/>
  <c r="AC34" i="36" s="1"/>
  <c r="BL25" i="36" a="1"/>
  <c r="BL25" i="36" s="1"/>
  <c r="W33" i="36" s="1"/>
  <c r="BK25" i="36" a="1"/>
  <c r="BK25" i="36" s="1"/>
  <c r="V33" i="36" s="1"/>
  <c r="BJ25" i="36" a="1"/>
  <c r="BJ25" i="36" s="1"/>
  <c r="AR33" i="36" s="1"/>
  <c r="BI25" i="36" a="1"/>
  <c r="BI25" i="36" s="1"/>
  <c r="AQ33" i="36" s="1"/>
  <c r="BH25" i="36" a="1"/>
  <c r="BH25" i="36" s="1"/>
  <c r="AK33" i="36" s="1"/>
  <c r="BG25" i="36" a="1"/>
  <c r="BG25" i="36" s="1"/>
  <c r="AJ33" i="36" s="1"/>
  <c r="BF25" i="36" a="1"/>
  <c r="BF25" i="36" s="1"/>
  <c r="AD33" i="36" s="1"/>
  <c r="BE25" i="36" a="1"/>
  <c r="BE25" i="36" s="1"/>
  <c r="AC33" i="36" s="1"/>
  <c r="BL24" i="36" a="1"/>
  <c r="BL24" i="36" s="1"/>
  <c r="W32" i="36" s="1"/>
  <c r="BK24" i="36" a="1"/>
  <c r="BK24" i="36" s="1"/>
  <c r="V32" i="36" s="1"/>
  <c r="BJ24" i="36" a="1"/>
  <c r="BJ24" i="36" s="1"/>
  <c r="AR32" i="36" s="1"/>
  <c r="BI24" i="36" a="1"/>
  <c r="BI24" i="36" s="1"/>
  <c r="AQ32" i="36" s="1"/>
  <c r="BH24" i="36" a="1"/>
  <c r="BH24" i="36" s="1"/>
  <c r="AK32" i="36" s="1"/>
  <c r="BG24" i="36" a="1"/>
  <c r="BG24" i="36" s="1"/>
  <c r="AJ32" i="36" s="1"/>
  <c r="BF24" i="36" a="1"/>
  <c r="BF24" i="36" s="1"/>
  <c r="AD32" i="36" s="1"/>
  <c r="BE24" i="36" a="1"/>
  <c r="BE24" i="36" s="1"/>
  <c r="AC32" i="36" s="1"/>
  <c r="BL23" i="36" a="1"/>
  <c r="BL23" i="36" s="1"/>
  <c r="W31" i="36" s="1"/>
  <c r="BK23" i="36" a="1"/>
  <c r="BK23" i="36" s="1"/>
  <c r="V31" i="36" s="1"/>
  <c r="BJ23" i="36" a="1"/>
  <c r="BJ23" i="36" s="1"/>
  <c r="AR31" i="36" s="1"/>
  <c r="BI23" i="36" a="1"/>
  <c r="BI23" i="36" s="1"/>
  <c r="AQ31" i="36" s="1"/>
  <c r="BH23" i="36" a="1"/>
  <c r="BH23" i="36" s="1"/>
  <c r="AK31" i="36" s="1"/>
  <c r="BG23" i="36" a="1"/>
  <c r="BG23" i="36" s="1"/>
  <c r="AJ31" i="36" s="1"/>
  <c r="BF23" i="36" a="1"/>
  <c r="BF23" i="36" s="1"/>
  <c r="AD31" i="36" s="1"/>
  <c r="BE23" i="36" a="1"/>
  <c r="BE23" i="36" s="1"/>
  <c r="AC31" i="36" s="1"/>
  <c r="BL22" i="36" a="1"/>
  <c r="BL22" i="36" s="1"/>
  <c r="W30" i="36" s="1"/>
  <c r="BK22" i="36" a="1"/>
  <c r="BK22" i="36" s="1"/>
  <c r="V30" i="36" s="1"/>
  <c r="BJ22" i="36" a="1"/>
  <c r="BJ22" i="36" s="1"/>
  <c r="AR30" i="36" s="1"/>
  <c r="BI22" i="36" a="1"/>
  <c r="BI22" i="36" s="1"/>
  <c r="AQ30" i="36" s="1"/>
  <c r="BH22" i="36" a="1"/>
  <c r="BH22" i="36" s="1"/>
  <c r="AK30" i="36" s="1"/>
  <c r="BG22" i="36" a="1"/>
  <c r="BG22" i="36" s="1"/>
  <c r="AJ30" i="36" s="1"/>
  <c r="BF22" i="36" a="1"/>
  <c r="BF22" i="36" s="1"/>
  <c r="AD30" i="36" s="1"/>
  <c r="BE22" i="36" a="1"/>
  <c r="BE22" i="36" s="1"/>
  <c r="AC30" i="36" s="1"/>
  <c r="BA22" i="36"/>
  <c r="BL21" i="36" a="1"/>
  <c r="BL21" i="36" s="1"/>
  <c r="W29" i="36" s="1"/>
  <c r="BK21" i="36" a="1"/>
  <c r="BK21" i="36" s="1"/>
  <c r="V29" i="36" s="1"/>
  <c r="BJ21" i="36" a="1"/>
  <c r="BJ21" i="36" s="1"/>
  <c r="AR29" i="36" s="1"/>
  <c r="BI21" i="36" a="1"/>
  <c r="BI21" i="36" s="1"/>
  <c r="AQ29" i="36" s="1"/>
  <c r="BH21" i="36" a="1"/>
  <c r="BH21" i="36" s="1"/>
  <c r="AK29" i="36" s="1"/>
  <c r="BG21" i="36" a="1"/>
  <c r="BG21" i="36" s="1"/>
  <c r="AJ29" i="36" s="1"/>
  <c r="BF21" i="36" a="1"/>
  <c r="BF21" i="36" s="1"/>
  <c r="AD29" i="36" s="1"/>
  <c r="BE21" i="36" a="1"/>
  <c r="BE21" i="36" s="1"/>
  <c r="AC29" i="36" s="1"/>
  <c r="BL20" i="36" a="1"/>
  <c r="BL20" i="36" s="1"/>
  <c r="W28" i="36" s="1"/>
  <c r="BK20" i="36" a="1"/>
  <c r="BK20" i="36" s="1"/>
  <c r="V28" i="36" s="1"/>
  <c r="BJ20" i="36" a="1"/>
  <c r="BJ20" i="36" s="1"/>
  <c r="AR28" i="36" s="1"/>
  <c r="BI20" i="36" a="1"/>
  <c r="BI20" i="36" s="1"/>
  <c r="AQ28" i="36" s="1"/>
  <c r="BH20" i="36" a="1"/>
  <c r="BH20" i="36" s="1"/>
  <c r="AK28" i="36" s="1"/>
  <c r="BG20" i="36" a="1"/>
  <c r="BG20" i="36" s="1"/>
  <c r="AJ28" i="36" s="1"/>
  <c r="BF20" i="36" a="1"/>
  <c r="BF20" i="36" s="1"/>
  <c r="AD28" i="36" s="1"/>
  <c r="BE20" i="36" a="1"/>
  <c r="BE20" i="36" s="1"/>
  <c r="AC28" i="36" s="1"/>
  <c r="BL19" i="36" a="1"/>
  <c r="BL19" i="36" s="1"/>
  <c r="W27" i="36" s="1"/>
  <c r="BK19" i="36" a="1"/>
  <c r="BK19" i="36" s="1"/>
  <c r="V27" i="36" s="1"/>
  <c r="BJ19" i="36" a="1"/>
  <c r="BJ19" i="36" s="1"/>
  <c r="AR27" i="36" s="1"/>
  <c r="BI19" i="36" a="1"/>
  <c r="BI19" i="36" s="1"/>
  <c r="AQ27" i="36" s="1"/>
  <c r="BH19" i="36" a="1"/>
  <c r="BH19" i="36" s="1"/>
  <c r="AK27" i="36" s="1"/>
  <c r="BG19" i="36" a="1"/>
  <c r="BG19" i="36" s="1"/>
  <c r="AJ27" i="36" s="1"/>
  <c r="BF19" i="36" a="1"/>
  <c r="BF19" i="36" s="1"/>
  <c r="AD27" i="36" s="1"/>
  <c r="BE19" i="36" a="1"/>
  <c r="BE19" i="36" s="1"/>
  <c r="AC27" i="36" s="1"/>
  <c r="BL18" i="36" a="1"/>
  <c r="BL18" i="36" s="1"/>
  <c r="W26" i="36" s="1"/>
  <c r="BK18" i="36" a="1"/>
  <c r="BK18" i="36" s="1"/>
  <c r="V26" i="36" s="1"/>
  <c r="BJ18" i="36" a="1"/>
  <c r="BJ18" i="36" s="1"/>
  <c r="AR26" i="36" s="1"/>
  <c r="BI18" i="36" a="1"/>
  <c r="BI18" i="36" s="1"/>
  <c r="AQ26" i="36" s="1"/>
  <c r="BH18" i="36" a="1"/>
  <c r="BH18" i="36" s="1"/>
  <c r="AK26" i="36" s="1"/>
  <c r="BG18" i="36" a="1"/>
  <c r="BG18" i="36" s="1"/>
  <c r="AJ26" i="36" s="1"/>
  <c r="BF18" i="36" a="1"/>
  <c r="BF18" i="36" s="1"/>
  <c r="AD26" i="36" s="1"/>
  <c r="BE18" i="36" a="1"/>
  <c r="BE18" i="36" s="1"/>
  <c r="AC26" i="36" s="1"/>
  <c r="BL17" i="36" a="1"/>
  <c r="BL17" i="36" s="1"/>
  <c r="W25" i="36" s="1"/>
  <c r="BK17" i="36" a="1"/>
  <c r="BK17" i="36" s="1"/>
  <c r="V25" i="36" s="1"/>
  <c r="BJ17" i="36" a="1"/>
  <c r="BJ17" i="36" s="1"/>
  <c r="AR25" i="36" s="1"/>
  <c r="BI17" i="36" a="1"/>
  <c r="BI17" i="36" s="1"/>
  <c r="AQ25" i="36" s="1"/>
  <c r="BH17" i="36" a="1"/>
  <c r="BH17" i="36" s="1"/>
  <c r="AK25" i="36" s="1"/>
  <c r="BG17" i="36" a="1"/>
  <c r="BG17" i="36" s="1"/>
  <c r="AJ25" i="36" s="1"/>
  <c r="BF17" i="36" a="1"/>
  <c r="BF17" i="36" s="1"/>
  <c r="AD25" i="36" s="1"/>
  <c r="BE17" i="36" a="1"/>
  <c r="BE17" i="36" s="1"/>
  <c r="AC25" i="36" s="1"/>
  <c r="BL16" i="36" a="1"/>
  <c r="BL16" i="36" s="1"/>
  <c r="W24" i="36" s="1"/>
  <c r="BK16" i="36" a="1"/>
  <c r="BK16" i="36" s="1"/>
  <c r="V24" i="36" s="1"/>
  <c r="BJ16" i="36" a="1"/>
  <c r="BJ16" i="36" s="1"/>
  <c r="AR24" i="36" s="1"/>
  <c r="BI16" i="36" a="1"/>
  <c r="BI16" i="36" s="1"/>
  <c r="AQ24" i="36" s="1"/>
  <c r="BH16" i="36" a="1"/>
  <c r="BH16" i="36" s="1"/>
  <c r="AK24" i="36" s="1"/>
  <c r="BG16" i="36" a="1"/>
  <c r="BG16" i="36" s="1"/>
  <c r="AJ24" i="36" s="1"/>
  <c r="BF16" i="36" a="1"/>
  <c r="BF16" i="36" s="1"/>
  <c r="AD24" i="36" s="1"/>
  <c r="BE16" i="36" a="1"/>
  <c r="BE16" i="36" s="1"/>
  <c r="AC24" i="36" s="1"/>
  <c r="BL15" i="36" a="1"/>
  <c r="BL15" i="36" s="1"/>
  <c r="W23" i="36" s="1"/>
  <c r="BK15" i="36" a="1"/>
  <c r="BK15" i="36" s="1"/>
  <c r="V23" i="36" s="1"/>
  <c r="BJ15" i="36" a="1"/>
  <c r="BJ15" i="36" s="1"/>
  <c r="AR23" i="36" s="1"/>
  <c r="BI15" i="36" a="1"/>
  <c r="BI15" i="36" s="1"/>
  <c r="AQ23" i="36" s="1"/>
  <c r="BH15" i="36" a="1"/>
  <c r="BH15" i="36" s="1"/>
  <c r="AK23" i="36" s="1"/>
  <c r="BG15" i="36" a="1"/>
  <c r="BG15" i="36" s="1"/>
  <c r="AJ23" i="36" s="1"/>
  <c r="BF15" i="36" a="1"/>
  <c r="BF15" i="36" s="1"/>
  <c r="AD23" i="36" s="1"/>
  <c r="BE15" i="36" a="1"/>
  <c r="BE15" i="36" s="1"/>
  <c r="AC23" i="36" s="1"/>
  <c r="BL14" i="36" a="1"/>
  <c r="BL14" i="36" s="1"/>
  <c r="W22" i="36" s="1"/>
  <c r="BK14" i="36" a="1"/>
  <c r="BK14" i="36" s="1"/>
  <c r="V22" i="36" s="1"/>
  <c r="BJ14" i="36" a="1"/>
  <c r="BJ14" i="36" s="1"/>
  <c r="AR22" i="36" s="1"/>
  <c r="BI14" i="36" a="1"/>
  <c r="BI14" i="36" s="1"/>
  <c r="AQ22" i="36" s="1"/>
  <c r="BH14" i="36" a="1"/>
  <c r="BH14" i="36" s="1"/>
  <c r="AK22" i="36" s="1"/>
  <c r="BG14" i="36" a="1"/>
  <c r="BG14" i="36" s="1"/>
  <c r="AJ22" i="36" s="1"/>
  <c r="BF14" i="36" a="1"/>
  <c r="BF14" i="36" s="1"/>
  <c r="AD22" i="36" s="1"/>
  <c r="BE14" i="36" a="1"/>
  <c r="BE14" i="36" s="1"/>
  <c r="AC22" i="36" s="1"/>
  <c r="BL13" i="36" a="1"/>
  <c r="BL13" i="36" s="1"/>
  <c r="W21" i="36" s="1"/>
  <c r="BK13" i="36" a="1"/>
  <c r="BK13" i="36" s="1"/>
  <c r="V21" i="36" s="1"/>
  <c r="BJ13" i="36" a="1"/>
  <c r="BJ13" i="36" s="1"/>
  <c r="AR21" i="36" s="1"/>
  <c r="BI13" i="36" a="1"/>
  <c r="BI13" i="36" s="1"/>
  <c r="AQ21" i="36" s="1"/>
  <c r="BH13" i="36" a="1"/>
  <c r="BH13" i="36" s="1"/>
  <c r="AK21" i="36" s="1"/>
  <c r="BG13" i="36" a="1"/>
  <c r="BG13" i="36" s="1"/>
  <c r="AJ21" i="36" s="1"/>
  <c r="BF13" i="36" a="1"/>
  <c r="BF13" i="36" s="1"/>
  <c r="AD21" i="36" s="1"/>
  <c r="BE13" i="36" a="1"/>
  <c r="BE13" i="36" s="1"/>
  <c r="AC21" i="36" s="1"/>
  <c r="BL12" i="36" a="1"/>
  <c r="BL12" i="36" s="1"/>
  <c r="W20" i="36" s="1"/>
  <c r="BK12" i="36" a="1"/>
  <c r="BK12" i="36" s="1"/>
  <c r="V20" i="36" s="1"/>
  <c r="BJ12" i="36" a="1"/>
  <c r="BJ12" i="36" s="1"/>
  <c r="AR20" i="36" s="1"/>
  <c r="BI12" i="36" a="1"/>
  <c r="BI12" i="36" s="1"/>
  <c r="AQ20" i="36" s="1"/>
  <c r="BH12" i="36" a="1"/>
  <c r="BH12" i="36" s="1"/>
  <c r="AK20" i="36" s="1"/>
  <c r="BG12" i="36" a="1"/>
  <c r="BG12" i="36" s="1"/>
  <c r="AJ20" i="36" s="1"/>
  <c r="BF12" i="36" a="1"/>
  <c r="BF12" i="36" s="1"/>
  <c r="AD20" i="36" s="1"/>
  <c r="BE12" i="36" a="1"/>
  <c r="BE12" i="36" s="1"/>
  <c r="AC20" i="36" s="1"/>
  <c r="BL11" i="36" a="1"/>
  <c r="BL11" i="36" s="1"/>
  <c r="W19" i="36" s="1"/>
  <c r="BK11" i="36" a="1"/>
  <c r="BK11" i="36" s="1"/>
  <c r="V19" i="36" s="1"/>
  <c r="BJ11" i="36" a="1"/>
  <c r="BJ11" i="36" s="1"/>
  <c r="AR19" i="36" s="1"/>
  <c r="BI11" i="36" a="1"/>
  <c r="BI11" i="36" s="1"/>
  <c r="AQ19" i="36" s="1"/>
  <c r="BH11" i="36" a="1"/>
  <c r="BH11" i="36" s="1"/>
  <c r="AK19" i="36" s="1"/>
  <c r="BG11" i="36" a="1"/>
  <c r="BG11" i="36" s="1"/>
  <c r="AJ19" i="36" s="1"/>
  <c r="BF11" i="36" a="1"/>
  <c r="BF11" i="36" s="1"/>
  <c r="AD19" i="36" s="1"/>
  <c r="BE11" i="36" a="1"/>
  <c r="BE11" i="36" s="1"/>
  <c r="AC19" i="36" s="1"/>
  <c r="BL10" i="36" a="1"/>
  <c r="BL10" i="36" s="1"/>
  <c r="W18" i="36" s="1"/>
  <c r="BK10" i="36" a="1"/>
  <c r="BK10" i="36" s="1"/>
  <c r="V18" i="36" s="1"/>
  <c r="BJ10" i="36" a="1"/>
  <c r="BJ10" i="36" s="1"/>
  <c r="AR18" i="36" s="1"/>
  <c r="BI10" i="36" a="1"/>
  <c r="BI10" i="36" s="1"/>
  <c r="AQ18" i="36" s="1"/>
  <c r="BH10" i="36" a="1"/>
  <c r="BH10" i="36" s="1"/>
  <c r="AK18" i="36" s="1"/>
  <c r="BG10" i="36" a="1"/>
  <c r="BG10" i="36" s="1"/>
  <c r="AJ18" i="36" s="1"/>
  <c r="BF10" i="36" a="1"/>
  <c r="BF10" i="36" s="1"/>
  <c r="AD18" i="36" s="1"/>
  <c r="BE10" i="36" a="1"/>
  <c r="BE10" i="36" s="1"/>
  <c r="AC18" i="36" s="1"/>
  <c r="BL9" i="36" a="1"/>
  <c r="BL9" i="36" s="1"/>
  <c r="W17" i="36" s="1"/>
  <c r="BK9" i="36" a="1"/>
  <c r="BK9" i="36" s="1"/>
  <c r="V17" i="36" s="1"/>
  <c r="BJ9" i="36" a="1"/>
  <c r="BJ9" i="36" s="1"/>
  <c r="AR17" i="36" s="1"/>
  <c r="BI9" i="36" a="1"/>
  <c r="BI9" i="36" s="1"/>
  <c r="AQ17" i="36" s="1"/>
  <c r="BH9" i="36" a="1"/>
  <c r="BH9" i="36" s="1"/>
  <c r="AK17" i="36" s="1"/>
  <c r="BG9" i="36" a="1"/>
  <c r="BG9" i="36" s="1"/>
  <c r="AJ17" i="36" s="1"/>
  <c r="BF9" i="36" a="1"/>
  <c r="BF9" i="36" s="1"/>
  <c r="AD17" i="36" s="1"/>
  <c r="BE9" i="36" a="1"/>
  <c r="BE9" i="36" s="1"/>
  <c r="AC17" i="36" s="1"/>
  <c r="BL8" i="36" a="1"/>
  <c r="BL8" i="36" s="1"/>
  <c r="W16" i="36" s="1"/>
  <c r="BK8" i="36" a="1"/>
  <c r="BK8" i="36" s="1"/>
  <c r="V16" i="36" s="1"/>
  <c r="BJ8" i="36" a="1"/>
  <c r="BJ8" i="36" s="1"/>
  <c r="AR16" i="36" s="1"/>
  <c r="BI8" i="36" a="1"/>
  <c r="BI8" i="36" s="1"/>
  <c r="AQ16" i="36" s="1"/>
  <c r="BH8" i="36" a="1"/>
  <c r="BH8" i="36" s="1"/>
  <c r="AK16" i="36" s="1"/>
  <c r="BG8" i="36" a="1"/>
  <c r="BG8" i="36" s="1"/>
  <c r="AJ16" i="36" s="1"/>
  <c r="BF8" i="36" a="1"/>
  <c r="BF8" i="36" s="1"/>
  <c r="AD16" i="36" s="1"/>
  <c r="BE8" i="36" a="1"/>
  <c r="BE8" i="36" s="1"/>
  <c r="AC16" i="36" s="1"/>
  <c r="J8" i="36"/>
  <c r="BK7" i="36" a="1"/>
  <c r="BK7" i="36" s="1"/>
  <c r="V15" i="36" s="1"/>
  <c r="BI7" i="36" a="1"/>
  <c r="BI7" i="36" s="1"/>
  <c r="AQ15" i="36" s="1"/>
  <c r="BH7" i="36" a="1"/>
  <c r="BH7" i="36" s="1"/>
  <c r="AK15" i="36" s="1"/>
  <c r="BG7" i="36" a="1"/>
  <c r="BG7" i="36" s="1"/>
  <c r="AJ15" i="36" s="1"/>
  <c r="BF7" i="36" a="1"/>
  <c r="BF7" i="36" s="1"/>
  <c r="AD15" i="36" s="1"/>
  <c r="BE7" i="36" a="1"/>
  <c r="BE7" i="36" s="1"/>
  <c r="AC15" i="36" s="1"/>
  <c r="Q7" i="36"/>
  <c r="Q8" i="36" s="1"/>
  <c r="J7" i="36"/>
  <c r="C7" i="36"/>
  <c r="C8" i="36" s="1"/>
  <c r="BK6" i="36" a="1"/>
  <c r="BK6" i="36" s="1"/>
  <c r="V14" i="36" s="1"/>
  <c r="BI6" i="36" a="1"/>
  <c r="BI6" i="36" s="1"/>
  <c r="AQ14" i="36" s="1"/>
  <c r="BH6" i="36" a="1"/>
  <c r="BH6" i="36" s="1"/>
  <c r="AK14" i="36" s="1"/>
  <c r="BG6" i="36" a="1"/>
  <c r="BG6" i="36" s="1"/>
  <c r="AJ14" i="36" s="1"/>
  <c r="BF6" i="36" a="1"/>
  <c r="BF6" i="36" s="1"/>
  <c r="AD14" i="36" s="1"/>
  <c r="BE6" i="36" a="1"/>
  <c r="BE6" i="36" s="1"/>
  <c r="AC14" i="36" s="1"/>
  <c r="BA6" i="36"/>
  <c r="BK5" i="36" a="1"/>
  <c r="BK5" i="36" s="1"/>
  <c r="V13" i="36" s="1"/>
  <c r="BI5" i="36" a="1"/>
  <c r="BI5" i="36" s="1"/>
  <c r="AQ13" i="36" s="1"/>
  <c r="BH5" i="36" a="1"/>
  <c r="BH5" i="36" s="1"/>
  <c r="AK13" i="36" s="1"/>
  <c r="BG5" i="36" a="1"/>
  <c r="BG5" i="36" s="1"/>
  <c r="AJ13" i="36" s="1"/>
  <c r="BF5" i="36" a="1"/>
  <c r="BF5" i="36" s="1"/>
  <c r="AD13" i="36" s="1"/>
  <c r="BE5" i="36" a="1"/>
  <c r="BE5" i="36" s="1"/>
  <c r="AC13" i="36" s="1"/>
  <c r="AO5" i="36"/>
  <c r="Y5" i="36"/>
  <c r="BK4" i="36" a="1"/>
  <c r="BK4" i="36" s="1"/>
  <c r="V12" i="36" s="1"/>
  <c r="BI4" i="36" a="1"/>
  <c r="BI4" i="36" s="1"/>
  <c r="AQ12" i="36" s="1"/>
  <c r="BH4" i="36" a="1"/>
  <c r="BH4" i="36" s="1"/>
  <c r="AK12" i="36" s="1"/>
  <c r="BG4" i="36" a="1"/>
  <c r="BG4" i="36" s="1"/>
  <c r="AJ12" i="36" s="1"/>
  <c r="BF4" i="36" a="1"/>
  <c r="BF4" i="36" s="1"/>
  <c r="AD12" i="36" s="1"/>
  <c r="BE4" i="36" a="1"/>
  <c r="BE4" i="36" s="1"/>
  <c r="AC12" i="36" s="1"/>
  <c r="BA4" i="36"/>
  <c r="AO4" i="36"/>
  <c r="BK3" i="36" a="1"/>
  <c r="BK3" i="36" s="1"/>
  <c r="V11" i="36" s="1"/>
  <c r="BI3" i="36" a="1"/>
  <c r="BI3" i="36" s="1"/>
  <c r="AQ11" i="36" s="1"/>
  <c r="BH3" i="36" a="1"/>
  <c r="BH3" i="36" s="1"/>
  <c r="AK11" i="36" s="1"/>
  <c r="BG3" i="36" a="1"/>
  <c r="BG3" i="36" s="1"/>
  <c r="AJ11" i="36" s="1"/>
  <c r="BF3" i="36" a="1"/>
  <c r="BF3" i="36" s="1"/>
  <c r="AD11" i="36" s="1"/>
  <c r="BE3" i="36" a="1"/>
  <c r="BE3" i="36" s="1"/>
  <c r="AC11" i="36" s="1"/>
  <c r="BK2" i="36" a="1"/>
  <c r="BK2" i="36" s="1"/>
  <c r="V10" i="36" s="1"/>
  <c r="BI2" i="36" a="1"/>
  <c r="BI2" i="36" s="1"/>
  <c r="AQ10" i="36" s="1"/>
  <c r="BH2" i="36" a="1"/>
  <c r="BH2" i="36" s="1"/>
  <c r="AK10" i="36" s="1"/>
  <c r="BG2" i="36" a="1"/>
  <c r="BG2" i="36" s="1"/>
  <c r="AJ10" i="36" s="1"/>
  <c r="BF2" i="36" a="1"/>
  <c r="BF2" i="36" s="1"/>
  <c r="AD10" i="36" s="1"/>
  <c r="BE2" i="36" a="1"/>
  <c r="BE2" i="36" s="1"/>
  <c r="AC10" i="36" s="1"/>
  <c r="AO2" i="36"/>
  <c r="BI192" i="24" a="1"/>
  <c r="BI192" i="24" s="1"/>
  <c r="BH192" i="24" a="1"/>
  <c r="BH192" i="24" s="1"/>
  <c r="BL191" i="24" a="1"/>
  <c r="BL191" i="24" s="1"/>
  <c r="BK191" i="24" a="1"/>
  <c r="BK191" i="24" s="1"/>
  <c r="BJ191" i="24" a="1"/>
  <c r="BJ191" i="24" s="1"/>
  <c r="BI191" i="24" a="1"/>
  <c r="BI191" i="24" s="1"/>
  <c r="BH191" i="24" a="1"/>
  <c r="BH191" i="24" s="1"/>
  <c r="BG191" i="24" a="1"/>
  <c r="BG191" i="24" s="1"/>
  <c r="BF191" i="24" a="1"/>
  <c r="BF191" i="24" s="1"/>
  <c r="BE191" i="24" a="1"/>
  <c r="BE191" i="24" s="1"/>
  <c r="BL190" i="24" a="1"/>
  <c r="BL190" i="24" s="1"/>
  <c r="BK190" i="24" a="1"/>
  <c r="BK190" i="24" s="1"/>
  <c r="BJ190" i="24" a="1"/>
  <c r="BJ190" i="24" s="1"/>
  <c r="BI190" i="24" a="1"/>
  <c r="BI190" i="24" s="1"/>
  <c r="BH190" i="24" a="1"/>
  <c r="BH190" i="24" s="1"/>
  <c r="BG190" i="24" a="1"/>
  <c r="BG190" i="24" s="1"/>
  <c r="BF190" i="24" a="1"/>
  <c r="BF190" i="24" s="1"/>
  <c r="BE190" i="24" a="1"/>
  <c r="BE190" i="24" s="1"/>
  <c r="BL189" i="24" a="1"/>
  <c r="BL189" i="24" s="1"/>
  <c r="BK189" i="24" a="1"/>
  <c r="BK189" i="24" s="1"/>
  <c r="BJ189" i="24" a="1"/>
  <c r="BJ189" i="24" s="1"/>
  <c r="BI189" i="24" a="1"/>
  <c r="BI189" i="24" s="1"/>
  <c r="BH189" i="24" a="1"/>
  <c r="BH189" i="24" s="1"/>
  <c r="BG189" i="24" a="1"/>
  <c r="BG189" i="24" s="1"/>
  <c r="BF189" i="24" a="1"/>
  <c r="BF189" i="24" s="1"/>
  <c r="BE189" i="24" a="1"/>
  <c r="BE189" i="24" s="1"/>
  <c r="BL188" i="24" a="1"/>
  <c r="BL188" i="24" s="1"/>
  <c r="BK188" i="24" a="1"/>
  <c r="BK188" i="24" s="1"/>
  <c r="BJ188" i="24" a="1"/>
  <c r="BJ188" i="24" s="1"/>
  <c r="BI188" i="24" a="1"/>
  <c r="BI188" i="24" s="1"/>
  <c r="BH188" i="24" a="1"/>
  <c r="BH188" i="24" s="1"/>
  <c r="BG188" i="24" a="1"/>
  <c r="BG188" i="24" s="1"/>
  <c r="BF188" i="24" a="1"/>
  <c r="BF188" i="24" s="1"/>
  <c r="BE188" i="24" a="1"/>
  <c r="BE188" i="24" s="1"/>
  <c r="BL187" i="24" a="1"/>
  <c r="BL187" i="24" s="1"/>
  <c r="BK187" i="24" a="1"/>
  <c r="BK187" i="24" s="1"/>
  <c r="BJ187" i="24" a="1"/>
  <c r="BJ187" i="24" s="1"/>
  <c r="BI187" i="24" a="1"/>
  <c r="BI187" i="24" s="1"/>
  <c r="BH187" i="24" a="1"/>
  <c r="BH187" i="24" s="1"/>
  <c r="BG187" i="24" a="1"/>
  <c r="BG187" i="24" s="1"/>
  <c r="BF187" i="24" a="1"/>
  <c r="BF187" i="24" s="1"/>
  <c r="BE187" i="24" a="1"/>
  <c r="BE187" i="24" s="1"/>
  <c r="BL186" i="24" a="1"/>
  <c r="BL186" i="24" s="1"/>
  <c r="BK186" i="24" a="1"/>
  <c r="BK186" i="24" s="1"/>
  <c r="BJ186" i="24" a="1"/>
  <c r="BJ186" i="24" s="1"/>
  <c r="BI186" i="24" a="1"/>
  <c r="BI186" i="24" s="1"/>
  <c r="BH186" i="24" a="1"/>
  <c r="BH186" i="24" s="1"/>
  <c r="BG186" i="24" a="1"/>
  <c r="BG186" i="24" s="1"/>
  <c r="BF186" i="24" a="1"/>
  <c r="BF186" i="24" s="1"/>
  <c r="BE186" i="24" a="1"/>
  <c r="BE186" i="24" s="1"/>
  <c r="BL185" i="24" a="1"/>
  <c r="BL185" i="24" s="1"/>
  <c r="BK185" i="24" a="1"/>
  <c r="BK185" i="24" s="1"/>
  <c r="BJ185" i="24" a="1"/>
  <c r="BJ185" i="24" s="1"/>
  <c r="BI185" i="24" a="1"/>
  <c r="BI185" i="24" s="1"/>
  <c r="BH185" i="24" a="1"/>
  <c r="BH185" i="24" s="1"/>
  <c r="BG185" i="24" a="1"/>
  <c r="BG185" i="24" s="1"/>
  <c r="BF185" i="24" a="1"/>
  <c r="BF185" i="24" s="1"/>
  <c r="BE185" i="24" a="1"/>
  <c r="BE185" i="24" s="1"/>
  <c r="BL184" i="24" a="1"/>
  <c r="BL184" i="24" s="1"/>
  <c r="BK184" i="24" a="1"/>
  <c r="BK184" i="24" s="1"/>
  <c r="BJ184" i="24" a="1"/>
  <c r="BJ184" i="24" s="1"/>
  <c r="BI184" i="24" a="1"/>
  <c r="BI184" i="24" s="1"/>
  <c r="BH184" i="24" a="1"/>
  <c r="BH184" i="24" s="1"/>
  <c r="BG184" i="24" a="1"/>
  <c r="BG184" i="24" s="1"/>
  <c r="BF184" i="24" a="1"/>
  <c r="BF184" i="24" s="1"/>
  <c r="BE184" i="24" a="1"/>
  <c r="BE184" i="24" s="1"/>
  <c r="BL183" i="24" a="1"/>
  <c r="BL183" i="24" s="1"/>
  <c r="BK183" i="24" a="1"/>
  <c r="BK183" i="24" s="1"/>
  <c r="BJ183" i="24" a="1"/>
  <c r="BJ183" i="24" s="1"/>
  <c r="BI183" i="24" a="1"/>
  <c r="BI183" i="24" s="1"/>
  <c r="BH183" i="24" a="1"/>
  <c r="BH183" i="24" s="1"/>
  <c r="BG183" i="24" a="1"/>
  <c r="BG183" i="24" s="1"/>
  <c r="BF183" i="24" a="1"/>
  <c r="BF183" i="24" s="1"/>
  <c r="BE183" i="24" a="1"/>
  <c r="BE183" i="24" s="1"/>
  <c r="BL182" i="24" a="1"/>
  <c r="BL182" i="24" s="1"/>
  <c r="BK182" i="24" a="1"/>
  <c r="BK182" i="24" s="1"/>
  <c r="BJ182" i="24" a="1"/>
  <c r="BJ182" i="24" s="1"/>
  <c r="BI182" i="24" a="1"/>
  <c r="BI182" i="24" s="1"/>
  <c r="BH182" i="24" a="1"/>
  <c r="BH182" i="24" s="1"/>
  <c r="BG182" i="24" a="1"/>
  <c r="BG182" i="24" s="1"/>
  <c r="BF182" i="24" a="1"/>
  <c r="BF182" i="24" s="1"/>
  <c r="BE182" i="24" a="1"/>
  <c r="BE182" i="24" s="1"/>
  <c r="BL181" i="24" a="1"/>
  <c r="BL181" i="24" s="1"/>
  <c r="BK181" i="24" a="1"/>
  <c r="BK181" i="24" s="1"/>
  <c r="BJ181" i="24" a="1"/>
  <c r="BJ181" i="24" s="1"/>
  <c r="BI181" i="24" a="1"/>
  <c r="BI181" i="24" s="1"/>
  <c r="BH181" i="24" a="1"/>
  <c r="BH181" i="24" s="1"/>
  <c r="BG181" i="24" a="1"/>
  <c r="BG181" i="24" s="1"/>
  <c r="BF181" i="24" a="1"/>
  <c r="BF181" i="24" s="1"/>
  <c r="BE181" i="24" a="1"/>
  <c r="BE181" i="24" s="1"/>
  <c r="BL180" i="24" a="1"/>
  <c r="BL180" i="24" s="1"/>
  <c r="BK180" i="24" a="1"/>
  <c r="BK180" i="24" s="1"/>
  <c r="BJ180" i="24" a="1"/>
  <c r="BJ180" i="24" s="1"/>
  <c r="BI180" i="24" a="1"/>
  <c r="BI180" i="24" s="1"/>
  <c r="BH180" i="24" a="1"/>
  <c r="BH180" i="24" s="1"/>
  <c r="BG180" i="24" a="1"/>
  <c r="BG180" i="24" s="1"/>
  <c r="BF180" i="24" a="1"/>
  <c r="BF180" i="24" s="1"/>
  <c r="BE180" i="24" a="1"/>
  <c r="BE180" i="24" s="1"/>
  <c r="BL179" i="24" a="1"/>
  <c r="BL179" i="24" s="1"/>
  <c r="BK179" i="24" a="1"/>
  <c r="BK179" i="24" s="1"/>
  <c r="BJ179" i="24" a="1"/>
  <c r="BJ179" i="24" s="1"/>
  <c r="BI179" i="24" a="1"/>
  <c r="BI179" i="24" s="1"/>
  <c r="BH179" i="24" a="1"/>
  <c r="BH179" i="24" s="1"/>
  <c r="BG179" i="24" a="1"/>
  <c r="BG179" i="24" s="1"/>
  <c r="BF179" i="24" a="1"/>
  <c r="BF179" i="24" s="1"/>
  <c r="BE179" i="24" a="1"/>
  <c r="BE179" i="24" s="1"/>
  <c r="BL178" i="24" a="1"/>
  <c r="BL178" i="24" s="1"/>
  <c r="BK178" i="24" a="1"/>
  <c r="BK178" i="24" s="1"/>
  <c r="BJ178" i="24" a="1"/>
  <c r="BJ178" i="24" s="1"/>
  <c r="BI178" i="24" a="1"/>
  <c r="BI178" i="24" s="1"/>
  <c r="BH178" i="24" a="1"/>
  <c r="BH178" i="24" s="1"/>
  <c r="BG178" i="24" a="1"/>
  <c r="BG178" i="24" s="1"/>
  <c r="BF178" i="24" a="1"/>
  <c r="BF178" i="24" s="1"/>
  <c r="BE178" i="24" a="1"/>
  <c r="BE178" i="24" s="1"/>
  <c r="BL177" i="24" a="1"/>
  <c r="BL177" i="24" s="1"/>
  <c r="BK177" i="24" a="1"/>
  <c r="BK177" i="24" s="1"/>
  <c r="BJ177" i="24" a="1"/>
  <c r="BJ177" i="24" s="1"/>
  <c r="BI177" i="24" a="1"/>
  <c r="BI177" i="24" s="1"/>
  <c r="BH177" i="24" a="1"/>
  <c r="BH177" i="24" s="1"/>
  <c r="BG177" i="24" a="1"/>
  <c r="BG177" i="24" s="1"/>
  <c r="BF177" i="24" a="1"/>
  <c r="BF177" i="24" s="1"/>
  <c r="BE177" i="24" a="1"/>
  <c r="BE177" i="24" s="1"/>
  <c r="BL176" i="24" a="1"/>
  <c r="BL176" i="24" s="1"/>
  <c r="BK176" i="24" a="1"/>
  <c r="BK176" i="24" s="1"/>
  <c r="BJ176" i="24" a="1"/>
  <c r="BJ176" i="24" s="1"/>
  <c r="BI176" i="24" a="1"/>
  <c r="BI176" i="24" s="1"/>
  <c r="BH176" i="24" a="1"/>
  <c r="BH176" i="24" s="1"/>
  <c r="BG176" i="24" a="1"/>
  <c r="BG176" i="24" s="1"/>
  <c r="BF176" i="24" a="1"/>
  <c r="BF176" i="24" s="1"/>
  <c r="BE176" i="24" a="1"/>
  <c r="BE176" i="24" s="1"/>
  <c r="BL175" i="24" a="1"/>
  <c r="BL175" i="24" s="1"/>
  <c r="BK175" i="24" a="1"/>
  <c r="BK175" i="24" s="1"/>
  <c r="BJ175" i="24" a="1"/>
  <c r="BJ175" i="24" s="1"/>
  <c r="BI175" i="24" a="1"/>
  <c r="BI175" i="24" s="1"/>
  <c r="BH175" i="24" a="1"/>
  <c r="BH175" i="24" s="1"/>
  <c r="BG175" i="24" a="1"/>
  <c r="BG175" i="24" s="1"/>
  <c r="BF175" i="24" a="1"/>
  <c r="BF175" i="24" s="1"/>
  <c r="BE175" i="24" a="1"/>
  <c r="BE175" i="24" s="1"/>
  <c r="BL174" i="24" a="1"/>
  <c r="BL174" i="24" s="1"/>
  <c r="BK174" i="24" a="1"/>
  <c r="BK174" i="24" s="1"/>
  <c r="BJ174" i="24" a="1"/>
  <c r="BJ174" i="24" s="1"/>
  <c r="BI174" i="24" a="1"/>
  <c r="BI174" i="24" s="1"/>
  <c r="BH174" i="24" a="1"/>
  <c r="BH174" i="24" s="1"/>
  <c r="BG174" i="24" a="1"/>
  <c r="BG174" i="24" s="1"/>
  <c r="BF174" i="24" a="1"/>
  <c r="BF174" i="24" s="1"/>
  <c r="BE174" i="24" a="1"/>
  <c r="BE174" i="24" s="1"/>
  <c r="BL173" i="24" a="1"/>
  <c r="BL173" i="24" s="1"/>
  <c r="BK173" i="24" a="1"/>
  <c r="BK173" i="24" s="1"/>
  <c r="BJ173" i="24" a="1"/>
  <c r="BJ173" i="24" s="1"/>
  <c r="BI173" i="24" a="1"/>
  <c r="BI173" i="24" s="1"/>
  <c r="BH173" i="24" a="1"/>
  <c r="BH173" i="24" s="1"/>
  <c r="BG173" i="24" a="1"/>
  <c r="BG173" i="24" s="1"/>
  <c r="BF173" i="24" a="1"/>
  <c r="BF173" i="24" s="1"/>
  <c r="BE173" i="24" a="1"/>
  <c r="BE173" i="24" s="1"/>
  <c r="BL172" i="24" a="1"/>
  <c r="BL172" i="24" s="1"/>
  <c r="BK172" i="24" a="1"/>
  <c r="BK172" i="24" s="1"/>
  <c r="BJ172" i="24" a="1"/>
  <c r="BJ172" i="24" s="1"/>
  <c r="BI172" i="24" a="1"/>
  <c r="BI172" i="24" s="1"/>
  <c r="BH172" i="24" a="1"/>
  <c r="BH172" i="24" s="1"/>
  <c r="BG172" i="24" a="1"/>
  <c r="BG172" i="24" s="1"/>
  <c r="BF172" i="24" a="1"/>
  <c r="BF172" i="24" s="1"/>
  <c r="BE172" i="24" a="1"/>
  <c r="BE172" i="24" s="1"/>
  <c r="BL171" i="24" a="1"/>
  <c r="BL171" i="24" s="1"/>
  <c r="BK171" i="24" a="1"/>
  <c r="BK171" i="24" s="1"/>
  <c r="BJ171" i="24" a="1"/>
  <c r="BJ171" i="24" s="1"/>
  <c r="BI171" i="24" a="1"/>
  <c r="BI171" i="24" s="1"/>
  <c r="BH171" i="24" a="1"/>
  <c r="BH171" i="24" s="1"/>
  <c r="BG171" i="24" a="1"/>
  <c r="BG171" i="24" s="1"/>
  <c r="BF171" i="24" a="1"/>
  <c r="BF171" i="24" s="1"/>
  <c r="BE171" i="24" a="1"/>
  <c r="BE171" i="24" s="1"/>
  <c r="BL170" i="24" a="1"/>
  <c r="BL170" i="24" s="1"/>
  <c r="BK170" i="24" a="1"/>
  <c r="BK170" i="24" s="1"/>
  <c r="BJ170" i="24" a="1"/>
  <c r="BJ170" i="24" s="1"/>
  <c r="BI170" i="24" a="1"/>
  <c r="BI170" i="24" s="1"/>
  <c r="BH170" i="24" a="1"/>
  <c r="BH170" i="24" s="1"/>
  <c r="BG170" i="24" a="1"/>
  <c r="BG170" i="24" s="1"/>
  <c r="BF170" i="24" a="1"/>
  <c r="BF170" i="24" s="1"/>
  <c r="BE170" i="24" a="1"/>
  <c r="BE170" i="24" s="1"/>
  <c r="BL169" i="24" a="1"/>
  <c r="BL169" i="24" s="1"/>
  <c r="BK169" i="24" a="1"/>
  <c r="BK169" i="24" s="1"/>
  <c r="BJ169" i="24" a="1"/>
  <c r="BJ169" i="24" s="1"/>
  <c r="BI169" i="24" a="1"/>
  <c r="BI169" i="24" s="1"/>
  <c r="BH169" i="24" a="1"/>
  <c r="BH169" i="24" s="1"/>
  <c r="BG169" i="24" a="1"/>
  <c r="BG169" i="24" s="1"/>
  <c r="BF169" i="24" a="1"/>
  <c r="BF169" i="24" s="1"/>
  <c r="BE169" i="24" a="1"/>
  <c r="BE169" i="24" s="1"/>
  <c r="BL168" i="24" a="1"/>
  <c r="BL168" i="24" s="1"/>
  <c r="BK168" i="24" a="1"/>
  <c r="BK168" i="24" s="1"/>
  <c r="BJ168" i="24" a="1"/>
  <c r="BJ168" i="24" s="1"/>
  <c r="BI168" i="24" a="1"/>
  <c r="BI168" i="24" s="1"/>
  <c r="BH168" i="24" a="1"/>
  <c r="BH168" i="24" s="1"/>
  <c r="BG168" i="24" a="1"/>
  <c r="BG168" i="24" s="1"/>
  <c r="BF168" i="24" a="1"/>
  <c r="BF168" i="24" s="1"/>
  <c r="BE168" i="24" a="1"/>
  <c r="BE168" i="24" s="1"/>
  <c r="BL167" i="24" a="1"/>
  <c r="BL167" i="24" s="1"/>
  <c r="BK167" i="24" a="1"/>
  <c r="BK167" i="24" s="1"/>
  <c r="BJ167" i="24" a="1"/>
  <c r="BJ167" i="24" s="1"/>
  <c r="BI167" i="24" a="1"/>
  <c r="BI167" i="24" s="1"/>
  <c r="BH167" i="24" a="1"/>
  <c r="BH167" i="24" s="1"/>
  <c r="BG167" i="24" a="1"/>
  <c r="BG167" i="24" s="1"/>
  <c r="BF167" i="24" a="1"/>
  <c r="BF167" i="24" s="1"/>
  <c r="BE167" i="24" a="1"/>
  <c r="BE167" i="24" s="1"/>
  <c r="BL166" i="24" a="1"/>
  <c r="BL166" i="24" s="1"/>
  <c r="BK166" i="24" a="1"/>
  <c r="BK166" i="24" s="1"/>
  <c r="BJ166" i="24" a="1"/>
  <c r="BJ166" i="24" s="1"/>
  <c r="BI166" i="24" a="1"/>
  <c r="BI166" i="24" s="1"/>
  <c r="BH166" i="24" a="1"/>
  <c r="BH166" i="24" s="1"/>
  <c r="BG166" i="24" a="1"/>
  <c r="BG166" i="24" s="1"/>
  <c r="BF166" i="24" a="1"/>
  <c r="BF166" i="24" s="1"/>
  <c r="BE166" i="24" a="1"/>
  <c r="BE166" i="24" s="1"/>
  <c r="BL165" i="24" a="1"/>
  <c r="BL165" i="24" s="1"/>
  <c r="BK165" i="24" a="1"/>
  <c r="BK165" i="24" s="1"/>
  <c r="BJ165" i="24" a="1"/>
  <c r="BJ165" i="24" s="1"/>
  <c r="BI165" i="24" a="1"/>
  <c r="BI165" i="24" s="1"/>
  <c r="BH165" i="24" a="1"/>
  <c r="BH165" i="24" s="1"/>
  <c r="BG165" i="24" a="1"/>
  <c r="BG165" i="24" s="1"/>
  <c r="BF165" i="24" a="1"/>
  <c r="BF165" i="24" s="1"/>
  <c r="BE165" i="24" a="1"/>
  <c r="BE165" i="24" s="1"/>
  <c r="BL164" i="24" a="1"/>
  <c r="BL164" i="24" s="1"/>
  <c r="BK164" i="24" a="1"/>
  <c r="BK164" i="24" s="1"/>
  <c r="BJ164" i="24" a="1"/>
  <c r="BJ164" i="24" s="1"/>
  <c r="BI164" i="24" a="1"/>
  <c r="BI164" i="24" s="1"/>
  <c r="BH164" i="24" a="1"/>
  <c r="BH164" i="24" s="1"/>
  <c r="BG164" i="24" a="1"/>
  <c r="BG164" i="24" s="1"/>
  <c r="BF164" i="24" a="1"/>
  <c r="BF164" i="24" s="1"/>
  <c r="BE164" i="24" a="1"/>
  <c r="BE164" i="24" s="1"/>
  <c r="BL163" i="24" a="1"/>
  <c r="BL163" i="24" s="1"/>
  <c r="BK163" i="24" a="1"/>
  <c r="BK163" i="24" s="1"/>
  <c r="BJ163" i="24" a="1"/>
  <c r="BJ163" i="24" s="1"/>
  <c r="BI163" i="24" a="1"/>
  <c r="BI163" i="24" s="1"/>
  <c r="BH163" i="24" a="1"/>
  <c r="BH163" i="24" s="1"/>
  <c r="BG163" i="24" a="1"/>
  <c r="BG163" i="24" s="1"/>
  <c r="BF163" i="24" a="1"/>
  <c r="BF163" i="24" s="1"/>
  <c r="BE163" i="24" a="1"/>
  <c r="BE163" i="24" s="1"/>
  <c r="BL162" i="24" a="1"/>
  <c r="BL162" i="24" s="1"/>
  <c r="BK162" i="24" a="1"/>
  <c r="BK162" i="24" s="1"/>
  <c r="BJ162" i="24" a="1"/>
  <c r="BJ162" i="24" s="1"/>
  <c r="BI162" i="24" a="1"/>
  <c r="BI162" i="24" s="1"/>
  <c r="BH162" i="24" a="1"/>
  <c r="BH162" i="24" s="1"/>
  <c r="BG162" i="24" a="1"/>
  <c r="BG162" i="24" s="1"/>
  <c r="BF162" i="24" a="1"/>
  <c r="BF162" i="24" s="1"/>
  <c r="BE162" i="24" a="1"/>
  <c r="BE162" i="24" s="1"/>
  <c r="BL161" i="24" a="1"/>
  <c r="BL161" i="24" s="1"/>
  <c r="BK161" i="24" a="1"/>
  <c r="BK161" i="24" s="1"/>
  <c r="BJ161" i="24" a="1"/>
  <c r="BJ161" i="24" s="1"/>
  <c r="BI161" i="24" a="1"/>
  <c r="BI161" i="24" s="1"/>
  <c r="BH161" i="24" a="1"/>
  <c r="BH161" i="24" s="1"/>
  <c r="BG161" i="24" a="1"/>
  <c r="BG161" i="24" s="1"/>
  <c r="BF161" i="24" a="1"/>
  <c r="BF161" i="24" s="1"/>
  <c r="BE161" i="24" a="1"/>
  <c r="BE161" i="24" s="1"/>
  <c r="BL160" i="24" a="1"/>
  <c r="BL160" i="24" s="1"/>
  <c r="BK160" i="24" a="1"/>
  <c r="BK160" i="24" s="1"/>
  <c r="BJ160" i="24" a="1"/>
  <c r="BJ160" i="24" s="1"/>
  <c r="BI160" i="24" a="1"/>
  <c r="BI160" i="24" s="1"/>
  <c r="BH160" i="24" a="1"/>
  <c r="BH160" i="24" s="1"/>
  <c r="BG160" i="24" a="1"/>
  <c r="BG160" i="24" s="1"/>
  <c r="BF160" i="24" a="1"/>
  <c r="BF160" i="24" s="1"/>
  <c r="BE160" i="24" a="1"/>
  <c r="BE160" i="24" s="1"/>
  <c r="BL159" i="24" a="1"/>
  <c r="BL159" i="24" s="1"/>
  <c r="BK159" i="24" a="1"/>
  <c r="BK159" i="24" s="1"/>
  <c r="BJ159" i="24" a="1"/>
  <c r="BJ159" i="24" s="1"/>
  <c r="BI159" i="24" a="1"/>
  <c r="BI159" i="24" s="1"/>
  <c r="BH159" i="24" a="1"/>
  <c r="BH159" i="24" s="1"/>
  <c r="BG159" i="24" a="1"/>
  <c r="BG159" i="24" s="1"/>
  <c r="BF159" i="24" a="1"/>
  <c r="BF159" i="24" s="1"/>
  <c r="BE159" i="24" a="1"/>
  <c r="BE159" i="24" s="1"/>
  <c r="BL158" i="24" a="1"/>
  <c r="BL158" i="24" s="1"/>
  <c r="BK158" i="24" a="1"/>
  <c r="BK158" i="24" s="1"/>
  <c r="BJ158" i="24" a="1"/>
  <c r="BJ158" i="24" s="1"/>
  <c r="BI158" i="24" a="1"/>
  <c r="BI158" i="24" s="1"/>
  <c r="BH158" i="24" a="1"/>
  <c r="BH158" i="24" s="1"/>
  <c r="BG158" i="24" a="1"/>
  <c r="BG158" i="24" s="1"/>
  <c r="BF158" i="24" a="1"/>
  <c r="BF158" i="24" s="1"/>
  <c r="BE158" i="24" a="1"/>
  <c r="BE158" i="24" s="1"/>
  <c r="BL157" i="24" a="1"/>
  <c r="BL157" i="24" s="1"/>
  <c r="BK157" i="24" a="1"/>
  <c r="BK157" i="24" s="1"/>
  <c r="BJ157" i="24" a="1"/>
  <c r="BJ157" i="24" s="1"/>
  <c r="BI157" i="24" a="1"/>
  <c r="BI157" i="24" s="1"/>
  <c r="BH157" i="24" a="1"/>
  <c r="BH157" i="24" s="1"/>
  <c r="BG157" i="24" a="1"/>
  <c r="BG157" i="24" s="1"/>
  <c r="BF157" i="24" a="1"/>
  <c r="BF157" i="24" s="1"/>
  <c r="BE157" i="24" a="1"/>
  <c r="BE157" i="24" s="1"/>
  <c r="BL156" i="24" a="1"/>
  <c r="BL156" i="24" s="1"/>
  <c r="BK156" i="24" a="1"/>
  <c r="BK156" i="24" s="1"/>
  <c r="BJ156" i="24" a="1"/>
  <c r="BJ156" i="24" s="1"/>
  <c r="BI156" i="24" a="1"/>
  <c r="BI156" i="24" s="1"/>
  <c r="BH156" i="24" a="1"/>
  <c r="BH156" i="24" s="1"/>
  <c r="BG156" i="24" a="1"/>
  <c r="BG156" i="24" s="1"/>
  <c r="BF156" i="24" a="1"/>
  <c r="BF156" i="24" s="1"/>
  <c r="BE156" i="24" a="1"/>
  <c r="BE156" i="24" s="1"/>
  <c r="BL155" i="24" a="1"/>
  <c r="BL155" i="24" s="1"/>
  <c r="BK155" i="24" a="1"/>
  <c r="BK155" i="24" s="1"/>
  <c r="BJ155" i="24" a="1"/>
  <c r="BJ155" i="24" s="1"/>
  <c r="BI155" i="24" a="1"/>
  <c r="BI155" i="24" s="1"/>
  <c r="BH155" i="24" a="1"/>
  <c r="BH155" i="24" s="1"/>
  <c r="BG155" i="24" a="1"/>
  <c r="BG155" i="24" s="1"/>
  <c r="BF155" i="24" a="1"/>
  <c r="BF155" i="24" s="1"/>
  <c r="BE155" i="24" a="1"/>
  <c r="BE155" i="24" s="1"/>
  <c r="BL154" i="24" a="1"/>
  <c r="BL154" i="24" s="1"/>
  <c r="BK154" i="24" a="1"/>
  <c r="BK154" i="24" s="1"/>
  <c r="BJ154" i="24" a="1"/>
  <c r="BJ154" i="24" s="1"/>
  <c r="BI154" i="24" a="1"/>
  <c r="BI154" i="24" s="1"/>
  <c r="BH154" i="24" a="1"/>
  <c r="BH154" i="24" s="1"/>
  <c r="BG154" i="24" a="1"/>
  <c r="BG154" i="24" s="1"/>
  <c r="BF154" i="24" a="1"/>
  <c r="BF154" i="24" s="1"/>
  <c r="BE154" i="24" a="1"/>
  <c r="BE154" i="24" s="1"/>
  <c r="BL153" i="24" a="1"/>
  <c r="BL153" i="24" s="1"/>
  <c r="BK153" i="24" a="1"/>
  <c r="BK153" i="24" s="1"/>
  <c r="BJ153" i="24" a="1"/>
  <c r="BJ153" i="24" s="1"/>
  <c r="BI153" i="24" a="1"/>
  <c r="BI153" i="24" s="1"/>
  <c r="BH153" i="24" a="1"/>
  <c r="BH153" i="24" s="1"/>
  <c r="BG153" i="24" a="1"/>
  <c r="BG153" i="24" s="1"/>
  <c r="BF153" i="24" a="1"/>
  <c r="BF153" i="24" s="1"/>
  <c r="BE153" i="24" a="1"/>
  <c r="BE153" i="24" s="1"/>
  <c r="BL152" i="24" a="1"/>
  <c r="BL152" i="24" s="1"/>
  <c r="BK152" i="24" a="1"/>
  <c r="BK152" i="24" s="1"/>
  <c r="BJ152" i="24" a="1"/>
  <c r="BJ152" i="24" s="1"/>
  <c r="BI152" i="24" a="1"/>
  <c r="BI152" i="24" s="1"/>
  <c r="BH152" i="24" a="1"/>
  <c r="BH152" i="24" s="1"/>
  <c r="BG152" i="24" a="1"/>
  <c r="BG152" i="24" s="1"/>
  <c r="BF152" i="24" a="1"/>
  <c r="BF152" i="24" s="1"/>
  <c r="BE152" i="24" a="1"/>
  <c r="BE152" i="24" s="1"/>
  <c r="BL151" i="24" a="1"/>
  <c r="BL151" i="24" s="1"/>
  <c r="AA59" i="24" s="1"/>
  <c r="BK151" i="24" a="1"/>
  <c r="BK151" i="24" s="1"/>
  <c r="Z59" i="24" s="1"/>
  <c r="BJ151" i="24" a="1"/>
  <c r="BJ151" i="24" s="1"/>
  <c r="AV59" i="24" s="1"/>
  <c r="BI151" i="24" a="1"/>
  <c r="BI151" i="24" s="1"/>
  <c r="AU59" i="24" s="1"/>
  <c r="BH151" i="24" a="1"/>
  <c r="BH151" i="24" s="1"/>
  <c r="AO59" i="24" s="1"/>
  <c r="BG151" i="24" a="1"/>
  <c r="BG151" i="24" s="1"/>
  <c r="AN59" i="24" s="1"/>
  <c r="BF151" i="24" a="1"/>
  <c r="BF151" i="24" s="1"/>
  <c r="AH59" i="24" s="1"/>
  <c r="BE151" i="24" a="1"/>
  <c r="BE151" i="24" s="1"/>
  <c r="AG59" i="24" s="1"/>
  <c r="BL150" i="24" a="1"/>
  <c r="BL150" i="24" s="1"/>
  <c r="AA58" i="24" s="1"/>
  <c r="BK150" i="24" a="1"/>
  <c r="BK150" i="24" s="1"/>
  <c r="Z58" i="24" s="1"/>
  <c r="BJ150" i="24" a="1"/>
  <c r="BJ150" i="24" s="1"/>
  <c r="AV58" i="24" s="1"/>
  <c r="BI150" i="24" a="1"/>
  <c r="BI150" i="24" s="1"/>
  <c r="AU58" i="24" s="1"/>
  <c r="BH150" i="24" a="1"/>
  <c r="BH150" i="24" s="1"/>
  <c r="AO58" i="24" s="1"/>
  <c r="BG150" i="24" a="1"/>
  <c r="BG150" i="24" s="1"/>
  <c r="AN58" i="24" s="1"/>
  <c r="BF150" i="24" a="1"/>
  <c r="BF150" i="24" s="1"/>
  <c r="AH58" i="24" s="1"/>
  <c r="BE150" i="24" a="1"/>
  <c r="BE150" i="24" s="1"/>
  <c r="AG58" i="24" s="1"/>
  <c r="BL149" i="24" a="1"/>
  <c r="BL149" i="24" s="1"/>
  <c r="AA57" i="24" s="1"/>
  <c r="BK149" i="24" a="1"/>
  <c r="BK149" i="24" s="1"/>
  <c r="Z57" i="24" s="1"/>
  <c r="BJ149" i="24" a="1"/>
  <c r="BJ149" i="24" s="1"/>
  <c r="AV57" i="24" s="1"/>
  <c r="BI149" i="24" a="1"/>
  <c r="BI149" i="24" s="1"/>
  <c r="AU57" i="24" s="1"/>
  <c r="BH149" i="24" a="1"/>
  <c r="BH149" i="24" s="1"/>
  <c r="AO57" i="24" s="1"/>
  <c r="BG149" i="24" a="1"/>
  <c r="BG149" i="24" s="1"/>
  <c r="AN57" i="24" s="1"/>
  <c r="BF149" i="24" a="1"/>
  <c r="BF149" i="24" s="1"/>
  <c r="AH57" i="24" s="1"/>
  <c r="BE149" i="24" a="1"/>
  <c r="BE149" i="24" s="1"/>
  <c r="AG57" i="24" s="1"/>
  <c r="BL148" i="24" a="1"/>
  <c r="BL148" i="24" s="1"/>
  <c r="AA56" i="24" s="1"/>
  <c r="BK148" i="24" a="1"/>
  <c r="BK148" i="24" s="1"/>
  <c r="Z56" i="24" s="1"/>
  <c r="BJ148" i="24" a="1"/>
  <c r="BJ148" i="24" s="1"/>
  <c r="AV56" i="24" s="1"/>
  <c r="BI148" i="24" a="1"/>
  <c r="BI148" i="24" s="1"/>
  <c r="AU56" i="24" s="1"/>
  <c r="BH148" i="24" a="1"/>
  <c r="BH148" i="24" s="1"/>
  <c r="AO56" i="24" s="1"/>
  <c r="BG148" i="24" a="1"/>
  <c r="BG148" i="24" s="1"/>
  <c r="AN56" i="24" s="1"/>
  <c r="BF148" i="24" a="1"/>
  <c r="BF148" i="24" s="1"/>
  <c r="AH56" i="24" s="1"/>
  <c r="BE148" i="24" a="1"/>
  <c r="BE148" i="24" s="1"/>
  <c r="AG56" i="24" s="1"/>
  <c r="BL147" i="24" a="1"/>
  <c r="BL147" i="24" s="1"/>
  <c r="AA55" i="24" s="1"/>
  <c r="BK147" i="24" a="1"/>
  <c r="BK147" i="24" s="1"/>
  <c r="Z55" i="24" s="1"/>
  <c r="BJ147" i="24" a="1"/>
  <c r="BJ147" i="24" s="1"/>
  <c r="AV55" i="24" s="1"/>
  <c r="BI147" i="24" a="1"/>
  <c r="BI147" i="24" s="1"/>
  <c r="AU55" i="24" s="1"/>
  <c r="BH147" i="24" a="1"/>
  <c r="BH147" i="24" s="1"/>
  <c r="AO55" i="24" s="1"/>
  <c r="BG147" i="24" a="1"/>
  <c r="BG147" i="24" s="1"/>
  <c r="AN55" i="24" s="1"/>
  <c r="BF147" i="24" a="1"/>
  <c r="BF147" i="24" s="1"/>
  <c r="AH55" i="24" s="1"/>
  <c r="BE147" i="24" a="1"/>
  <c r="BE147" i="24" s="1"/>
  <c r="AG55" i="24" s="1"/>
  <c r="BL146" i="24" a="1"/>
  <c r="BL146" i="24" s="1"/>
  <c r="AA54" i="24" s="1"/>
  <c r="BK146" i="24" a="1"/>
  <c r="BK146" i="24" s="1"/>
  <c r="Z54" i="24" s="1"/>
  <c r="BJ146" i="24" a="1"/>
  <c r="BJ146" i="24" s="1"/>
  <c r="AV54" i="24" s="1"/>
  <c r="BI146" i="24" a="1"/>
  <c r="BI146" i="24" s="1"/>
  <c r="AU54" i="24" s="1"/>
  <c r="BH146" i="24" a="1"/>
  <c r="BH146" i="24" s="1"/>
  <c r="AO54" i="24" s="1"/>
  <c r="BG146" i="24" a="1"/>
  <c r="BG146" i="24" s="1"/>
  <c r="AN54" i="24" s="1"/>
  <c r="BF146" i="24" a="1"/>
  <c r="BF146" i="24" s="1"/>
  <c r="AH54" i="24" s="1"/>
  <c r="BE146" i="24" a="1"/>
  <c r="BE146" i="24" s="1"/>
  <c r="AG54" i="24" s="1"/>
  <c r="BL145" i="24" a="1"/>
  <c r="BL145" i="24" s="1"/>
  <c r="AA53" i="24" s="1"/>
  <c r="BK145" i="24" a="1"/>
  <c r="BK145" i="24" s="1"/>
  <c r="Z53" i="24" s="1"/>
  <c r="BJ145" i="24" a="1"/>
  <c r="BJ145" i="24" s="1"/>
  <c r="AV53" i="24" s="1"/>
  <c r="BI145" i="24" a="1"/>
  <c r="BI145" i="24" s="1"/>
  <c r="AU53" i="24" s="1"/>
  <c r="BH145" i="24" a="1"/>
  <c r="BH145" i="24" s="1"/>
  <c r="AO53" i="24" s="1"/>
  <c r="BG145" i="24" a="1"/>
  <c r="BG145" i="24" s="1"/>
  <c r="AN53" i="24" s="1"/>
  <c r="BF145" i="24" a="1"/>
  <c r="BF145" i="24" s="1"/>
  <c r="AH53" i="24" s="1"/>
  <c r="BE145" i="24" a="1"/>
  <c r="BE145" i="24" s="1"/>
  <c r="AG53" i="24" s="1"/>
  <c r="BL144" i="24" a="1"/>
  <c r="BL144" i="24" s="1"/>
  <c r="AA52" i="24" s="1"/>
  <c r="BK144" i="24" a="1"/>
  <c r="BK144" i="24" s="1"/>
  <c r="Z52" i="24" s="1"/>
  <c r="BJ144" i="24" a="1"/>
  <c r="BJ144" i="24" s="1"/>
  <c r="AV52" i="24" s="1"/>
  <c r="BI144" i="24" a="1"/>
  <c r="BI144" i="24" s="1"/>
  <c r="AU52" i="24" s="1"/>
  <c r="BH144" i="24" a="1"/>
  <c r="BH144" i="24" s="1"/>
  <c r="AO52" i="24" s="1"/>
  <c r="BG144" i="24" a="1"/>
  <c r="BG144" i="24" s="1"/>
  <c r="AN52" i="24" s="1"/>
  <c r="BF144" i="24" a="1"/>
  <c r="BF144" i="24" s="1"/>
  <c r="AH52" i="24" s="1"/>
  <c r="BE144" i="24" a="1"/>
  <c r="BE144" i="24" s="1"/>
  <c r="AG52" i="24" s="1"/>
  <c r="BL143" i="24" a="1"/>
  <c r="BL143" i="24" s="1"/>
  <c r="AA51" i="24" s="1"/>
  <c r="BK143" i="24" a="1"/>
  <c r="BK143" i="24" s="1"/>
  <c r="Z51" i="24" s="1"/>
  <c r="BJ143" i="24" a="1"/>
  <c r="BJ143" i="24" s="1"/>
  <c r="AV51" i="24" s="1"/>
  <c r="BI143" i="24" a="1"/>
  <c r="BI143" i="24" s="1"/>
  <c r="AU51" i="24" s="1"/>
  <c r="BH143" i="24" a="1"/>
  <c r="BH143" i="24" s="1"/>
  <c r="AO51" i="24" s="1"/>
  <c r="BG143" i="24" a="1"/>
  <c r="BG143" i="24" s="1"/>
  <c r="AN51" i="24" s="1"/>
  <c r="BF143" i="24" a="1"/>
  <c r="BF143" i="24" s="1"/>
  <c r="AH51" i="24" s="1"/>
  <c r="BE143" i="24" a="1"/>
  <c r="BE143" i="24" s="1"/>
  <c r="AG51" i="24" s="1"/>
  <c r="BL142" i="24" a="1"/>
  <c r="BL142" i="24" s="1"/>
  <c r="AA50" i="24" s="1"/>
  <c r="BK142" i="24" a="1"/>
  <c r="BK142" i="24" s="1"/>
  <c r="Z50" i="24" s="1"/>
  <c r="BJ142" i="24" a="1"/>
  <c r="BJ142" i="24" s="1"/>
  <c r="AV50" i="24" s="1"/>
  <c r="BI142" i="24" a="1"/>
  <c r="BI142" i="24" s="1"/>
  <c r="AU50" i="24" s="1"/>
  <c r="BH142" i="24" a="1"/>
  <c r="BH142" i="24" s="1"/>
  <c r="AO50" i="24" s="1"/>
  <c r="BG142" i="24" a="1"/>
  <c r="BG142" i="24" s="1"/>
  <c r="AN50" i="24" s="1"/>
  <c r="BF142" i="24" a="1"/>
  <c r="BF142" i="24" s="1"/>
  <c r="AH50" i="24" s="1"/>
  <c r="BE142" i="24" a="1"/>
  <c r="BE142" i="24" s="1"/>
  <c r="AG50" i="24" s="1"/>
  <c r="BL141" i="24" a="1"/>
  <c r="BL141" i="24" s="1"/>
  <c r="AA49" i="24" s="1"/>
  <c r="BK141" i="24" a="1"/>
  <c r="BK141" i="24" s="1"/>
  <c r="Z49" i="24" s="1"/>
  <c r="BJ141" i="24" a="1"/>
  <c r="BJ141" i="24" s="1"/>
  <c r="AV49" i="24" s="1"/>
  <c r="BI141" i="24" a="1"/>
  <c r="BI141" i="24" s="1"/>
  <c r="AU49" i="24" s="1"/>
  <c r="BH141" i="24" a="1"/>
  <c r="BH141" i="24" s="1"/>
  <c r="AO49" i="24" s="1"/>
  <c r="BG141" i="24" a="1"/>
  <c r="BG141" i="24" s="1"/>
  <c r="AN49" i="24" s="1"/>
  <c r="BF141" i="24" a="1"/>
  <c r="BF141" i="24" s="1"/>
  <c r="AH49" i="24" s="1"/>
  <c r="BE141" i="24" a="1"/>
  <c r="BE141" i="24" s="1"/>
  <c r="AG49" i="24" s="1"/>
  <c r="BL140" i="24" a="1"/>
  <c r="BL140" i="24" s="1"/>
  <c r="AA48" i="24" s="1"/>
  <c r="BK140" i="24" a="1"/>
  <c r="BK140" i="24" s="1"/>
  <c r="Z48" i="24" s="1"/>
  <c r="BJ140" i="24" a="1"/>
  <c r="BJ140" i="24" s="1"/>
  <c r="AV48" i="24" s="1"/>
  <c r="BI140" i="24" a="1"/>
  <c r="BI140" i="24" s="1"/>
  <c r="AU48" i="24" s="1"/>
  <c r="BH140" i="24" a="1"/>
  <c r="BH140" i="24" s="1"/>
  <c r="AO48" i="24" s="1"/>
  <c r="BG140" i="24" a="1"/>
  <c r="BG140" i="24" s="1"/>
  <c r="AN48" i="24" s="1"/>
  <c r="BF140" i="24" a="1"/>
  <c r="BF140" i="24" s="1"/>
  <c r="AH48" i="24" s="1"/>
  <c r="BE140" i="24" a="1"/>
  <c r="BE140" i="24" s="1"/>
  <c r="AG48" i="24" s="1"/>
  <c r="BL139" i="24" a="1"/>
  <c r="BL139" i="24" s="1"/>
  <c r="AA47" i="24" s="1"/>
  <c r="BK139" i="24" a="1"/>
  <c r="BK139" i="24" s="1"/>
  <c r="Z47" i="24" s="1"/>
  <c r="BJ139" i="24" a="1"/>
  <c r="BJ139" i="24" s="1"/>
  <c r="AV47" i="24" s="1"/>
  <c r="BI139" i="24" a="1"/>
  <c r="BI139" i="24" s="1"/>
  <c r="AU47" i="24" s="1"/>
  <c r="BH139" i="24" a="1"/>
  <c r="BH139" i="24" s="1"/>
  <c r="AO47" i="24" s="1"/>
  <c r="BG139" i="24" a="1"/>
  <c r="BG139" i="24" s="1"/>
  <c r="AN47" i="24" s="1"/>
  <c r="BF139" i="24" a="1"/>
  <c r="BF139" i="24" s="1"/>
  <c r="AH47" i="24" s="1"/>
  <c r="BE139" i="24" a="1"/>
  <c r="BE139" i="24" s="1"/>
  <c r="AG47" i="24" s="1"/>
  <c r="BL138" i="24" a="1"/>
  <c r="BL138" i="24" s="1"/>
  <c r="AA46" i="24" s="1"/>
  <c r="BK138" i="24" a="1"/>
  <c r="BK138" i="24" s="1"/>
  <c r="Z46" i="24" s="1"/>
  <c r="BJ138" i="24" a="1"/>
  <c r="BJ138" i="24" s="1"/>
  <c r="AV46" i="24" s="1"/>
  <c r="BI138" i="24" a="1"/>
  <c r="BI138" i="24" s="1"/>
  <c r="AU46" i="24" s="1"/>
  <c r="BH138" i="24" a="1"/>
  <c r="BH138" i="24" s="1"/>
  <c r="AO46" i="24" s="1"/>
  <c r="BG138" i="24" a="1"/>
  <c r="BG138" i="24" s="1"/>
  <c r="AN46" i="24" s="1"/>
  <c r="BF138" i="24" a="1"/>
  <c r="BF138" i="24" s="1"/>
  <c r="AH46" i="24" s="1"/>
  <c r="BE138" i="24" a="1"/>
  <c r="BE138" i="24" s="1"/>
  <c r="AG46" i="24" s="1"/>
  <c r="BL137" i="24" a="1"/>
  <c r="BL137" i="24" s="1"/>
  <c r="AA45" i="24" s="1"/>
  <c r="BK137" i="24" a="1"/>
  <c r="BK137" i="24" s="1"/>
  <c r="Z45" i="24" s="1"/>
  <c r="BJ137" i="24" a="1"/>
  <c r="BJ137" i="24" s="1"/>
  <c r="AV45" i="24" s="1"/>
  <c r="BI137" i="24" a="1"/>
  <c r="BI137" i="24" s="1"/>
  <c r="AU45" i="24" s="1"/>
  <c r="BH137" i="24" a="1"/>
  <c r="BH137" i="24" s="1"/>
  <c r="AO45" i="24" s="1"/>
  <c r="BG137" i="24" a="1"/>
  <c r="BG137" i="24" s="1"/>
  <c r="AN45" i="24" s="1"/>
  <c r="BF137" i="24" a="1"/>
  <c r="BF137" i="24" s="1"/>
  <c r="AH45" i="24" s="1"/>
  <c r="BE137" i="24" a="1"/>
  <c r="BE137" i="24" s="1"/>
  <c r="AG45" i="24" s="1"/>
  <c r="BL136" i="24" a="1"/>
  <c r="BL136" i="24" s="1"/>
  <c r="AA44" i="24" s="1"/>
  <c r="BK136" i="24" a="1"/>
  <c r="BK136" i="24" s="1"/>
  <c r="Z44" i="24" s="1"/>
  <c r="BJ136" i="24" a="1"/>
  <c r="BJ136" i="24" s="1"/>
  <c r="AV44" i="24" s="1"/>
  <c r="BI136" i="24" a="1"/>
  <c r="BI136" i="24" s="1"/>
  <c r="AU44" i="24" s="1"/>
  <c r="BH136" i="24" a="1"/>
  <c r="BH136" i="24" s="1"/>
  <c r="AO44" i="24" s="1"/>
  <c r="BG136" i="24" a="1"/>
  <c r="BG136" i="24" s="1"/>
  <c r="AN44" i="24" s="1"/>
  <c r="BF136" i="24" a="1"/>
  <c r="BF136" i="24" s="1"/>
  <c r="AH44" i="24" s="1"/>
  <c r="BE136" i="24" a="1"/>
  <c r="BE136" i="24" s="1"/>
  <c r="AG44" i="24" s="1"/>
  <c r="BL135" i="24" a="1"/>
  <c r="BL135" i="24" s="1"/>
  <c r="AA43" i="24" s="1"/>
  <c r="BK135" i="24" a="1"/>
  <c r="BK135" i="24" s="1"/>
  <c r="Z43" i="24" s="1"/>
  <c r="BJ135" i="24" a="1"/>
  <c r="BJ135" i="24" s="1"/>
  <c r="AV43" i="24" s="1"/>
  <c r="BI135" i="24" a="1"/>
  <c r="BI135" i="24" s="1"/>
  <c r="AU43" i="24" s="1"/>
  <c r="BH135" i="24" a="1"/>
  <c r="BH135" i="24" s="1"/>
  <c r="AO43" i="24" s="1"/>
  <c r="BG135" i="24" a="1"/>
  <c r="BG135" i="24" s="1"/>
  <c r="AN43" i="24" s="1"/>
  <c r="BF135" i="24" a="1"/>
  <c r="BF135" i="24" s="1"/>
  <c r="AH43" i="24" s="1"/>
  <c r="BE135" i="24" a="1"/>
  <c r="BE135" i="24" s="1"/>
  <c r="AG43" i="24" s="1"/>
  <c r="BL134" i="24" a="1"/>
  <c r="BL134" i="24" s="1"/>
  <c r="AA42" i="24" s="1"/>
  <c r="BK134" i="24" a="1"/>
  <c r="BK134" i="24" s="1"/>
  <c r="Z42" i="24" s="1"/>
  <c r="BJ134" i="24" a="1"/>
  <c r="BJ134" i="24" s="1"/>
  <c r="AV42" i="24" s="1"/>
  <c r="BI134" i="24" a="1"/>
  <c r="BI134" i="24" s="1"/>
  <c r="AU42" i="24" s="1"/>
  <c r="BH134" i="24" a="1"/>
  <c r="BH134" i="24" s="1"/>
  <c r="AO42" i="24" s="1"/>
  <c r="BG134" i="24" a="1"/>
  <c r="BG134" i="24" s="1"/>
  <c r="AN42" i="24" s="1"/>
  <c r="BF134" i="24" a="1"/>
  <c r="BF134" i="24" s="1"/>
  <c r="AH42" i="24" s="1"/>
  <c r="BE134" i="24" a="1"/>
  <c r="BE134" i="24" s="1"/>
  <c r="AG42" i="24" s="1"/>
  <c r="BL133" i="24" a="1"/>
  <c r="BL133" i="24" s="1"/>
  <c r="AA41" i="24" s="1"/>
  <c r="BK133" i="24" a="1"/>
  <c r="BK133" i="24" s="1"/>
  <c r="Z41" i="24" s="1"/>
  <c r="BJ133" i="24" a="1"/>
  <c r="BJ133" i="24" s="1"/>
  <c r="AV41" i="24" s="1"/>
  <c r="BI133" i="24" a="1"/>
  <c r="BI133" i="24" s="1"/>
  <c r="AU41" i="24" s="1"/>
  <c r="BH133" i="24" a="1"/>
  <c r="BH133" i="24" s="1"/>
  <c r="AO41" i="24" s="1"/>
  <c r="BG133" i="24" a="1"/>
  <c r="BG133" i="24" s="1"/>
  <c r="AN41" i="24" s="1"/>
  <c r="BF133" i="24" a="1"/>
  <c r="BF133" i="24" s="1"/>
  <c r="AH41" i="24" s="1"/>
  <c r="BE133" i="24" a="1"/>
  <c r="BE133" i="24" s="1"/>
  <c r="AG41" i="24" s="1"/>
  <c r="BL132" i="24" a="1"/>
  <c r="BL132" i="24" s="1"/>
  <c r="AA40" i="24" s="1"/>
  <c r="BK132" i="24" a="1"/>
  <c r="BK132" i="24" s="1"/>
  <c r="Z40" i="24" s="1"/>
  <c r="BJ132" i="24" a="1"/>
  <c r="BJ132" i="24" s="1"/>
  <c r="AV40" i="24" s="1"/>
  <c r="BI132" i="24" a="1"/>
  <c r="BI132" i="24" s="1"/>
  <c r="AU40" i="24" s="1"/>
  <c r="BH132" i="24" a="1"/>
  <c r="BH132" i="24" s="1"/>
  <c r="AO40" i="24" s="1"/>
  <c r="BG132" i="24" a="1"/>
  <c r="BG132" i="24" s="1"/>
  <c r="AN40" i="24" s="1"/>
  <c r="BF132" i="24" a="1"/>
  <c r="BF132" i="24" s="1"/>
  <c r="AH40" i="24" s="1"/>
  <c r="BE132" i="24" a="1"/>
  <c r="BE132" i="24" s="1"/>
  <c r="AG40" i="24" s="1"/>
  <c r="BL131" i="24" a="1"/>
  <c r="BL131" i="24" s="1"/>
  <c r="AA39" i="24" s="1"/>
  <c r="BK131" i="24" a="1"/>
  <c r="BK131" i="24" s="1"/>
  <c r="Z39" i="24" s="1"/>
  <c r="BJ131" i="24" a="1"/>
  <c r="BJ131" i="24" s="1"/>
  <c r="AV39" i="24" s="1"/>
  <c r="BI131" i="24" a="1"/>
  <c r="BI131" i="24" s="1"/>
  <c r="AU39" i="24" s="1"/>
  <c r="BH131" i="24" a="1"/>
  <c r="BH131" i="24" s="1"/>
  <c r="AO39" i="24" s="1"/>
  <c r="BG131" i="24" a="1"/>
  <c r="BG131" i="24" s="1"/>
  <c r="AN39" i="24" s="1"/>
  <c r="BF131" i="24" a="1"/>
  <c r="BF131" i="24" s="1"/>
  <c r="AH39" i="24" s="1"/>
  <c r="BE131" i="24" a="1"/>
  <c r="BE131" i="24" s="1"/>
  <c r="AG39" i="24" s="1"/>
  <c r="BL130" i="24" a="1"/>
  <c r="BL130" i="24" s="1"/>
  <c r="AA38" i="24" s="1"/>
  <c r="BK130" i="24" a="1"/>
  <c r="BK130" i="24" s="1"/>
  <c r="Z38" i="24" s="1"/>
  <c r="BJ130" i="24" a="1"/>
  <c r="BJ130" i="24" s="1"/>
  <c r="AV38" i="24" s="1"/>
  <c r="BI130" i="24" a="1"/>
  <c r="BI130" i="24" s="1"/>
  <c r="AU38" i="24" s="1"/>
  <c r="BH130" i="24" a="1"/>
  <c r="BH130" i="24" s="1"/>
  <c r="AO38" i="24" s="1"/>
  <c r="BG130" i="24" a="1"/>
  <c r="BG130" i="24" s="1"/>
  <c r="AN38" i="24" s="1"/>
  <c r="BF130" i="24" a="1"/>
  <c r="BF130" i="24" s="1"/>
  <c r="AH38" i="24" s="1"/>
  <c r="BE130" i="24" a="1"/>
  <c r="BE130" i="24" s="1"/>
  <c r="AG38" i="24" s="1"/>
  <c r="BL129" i="24" a="1"/>
  <c r="BL129" i="24" s="1"/>
  <c r="AA37" i="24" s="1"/>
  <c r="BK129" i="24" a="1"/>
  <c r="BK129" i="24" s="1"/>
  <c r="Z37" i="24" s="1"/>
  <c r="BJ129" i="24" a="1"/>
  <c r="BJ129" i="24" s="1"/>
  <c r="AV37" i="24" s="1"/>
  <c r="BI129" i="24" a="1"/>
  <c r="BI129" i="24" s="1"/>
  <c r="AU37" i="24" s="1"/>
  <c r="BH129" i="24" a="1"/>
  <c r="BH129" i="24" s="1"/>
  <c r="AO37" i="24" s="1"/>
  <c r="BG129" i="24" a="1"/>
  <c r="BG129" i="24" s="1"/>
  <c r="AN37" i="24" s="1"/>
  <c r="BF129" i="24" a="1"/>
  <c r="BF129" i="24" s="1"/>
  <c r="AH37" i="24" s="1"/>
  <c r="BE129" i="24" a="1"/>
  <c r="BE129" i="24" s="1"/>
  <c r="AG37" i="24" s="1"/>
  <c r="BL128" i="24" a="1"/>
  <c r="BL128" i="24" s="1"/>
  <c r="AA36" i="24" s="1"/>
  <c r="BK128" i="24" a="1"/>
  <c r="BK128" i="24" s="1"/>
  <c r="Z36" i="24" s="1"/>
  <c r="BJ128" i="24" a="1"/>
  <c r="BJ128" i="24" s="1"/>
  <c r="AV36" i="24" s="1"/>
  <c r="BI128" i="24" a="1"/>
  <c r="BI128" i="24" s="1"/>
  <c r="AU36" i="24" s="1"/>
  <c r="BH128" i="24" a="1"/>
  <c r="BH128" i="24" s="1"/>
  <c r="AO36" i="24" s="1"/>
  <c r="BG128" i="24" a="1"/>
  <c r="BG128" i="24" s="1"/>
  <c r="AN36" i="24" s="1"/>
  <c r="BF128" i="24" a="1"/>
  <c r="BF128" i="24" s="1"/>
  <c r="AH36" i="24" s="1"/>
  <c r="BE128" i="24" a="1"/>
  <c r="BE128" i="24" s="1"/>
  <c r="AG36" i="24" s="1"/>
  <c r="BL127" i="24" a="1"/>
  <c r="BL127" i="24" s="1"/>
  <c r="AA35" i="24" s="1"/>
  <c r="BK127" i="24" a="1"/>
  <c r="BK127" i="24" s="1"/>
  <c r="Z35" i="24" s="1"/>
  <c r="BJ127" i="24" a="1"/>
  <c r="BJ127" i="24" s="1"/>
  <c r="AV35" i="24" s="1"/>
  <c r="BI127" i="24" a="1"/>
  <c r="BI127" i="24" s="1"/>
  <c r="AU35" i="24" s="1"/>
  <c r="BH127" i="24" a="1"/>
  <c r="BH127" i="24" s="1"/>
  <c r="AO35" i="24" s="1"/>
  <c r="BG127" i="24" a="1"/>
  <c r="BG127" i="24" s="1"/>
  <c r="AN35" i="24" s="1"/>
  <c r="BF127" i="24" a="1"/>
  <c r="BF127" i="24" s="1"/>
  <c r="AH35" i="24" s="1"/>
  <c r="BE127" i="24" a="1"/>
  <c r="BE127" i="24" s="1"/>
  <c r="AG35" i="24" s="1"/>
  <c r="BL126" i="24" a="1"/>
  <c r="BL126" i="24" s="1"/>
  <c r="AA34" i="24" s="1"/>
  <c r="BK126" i="24" a="1"/>
  <c r="BK126" i="24" s="1"/>
  <c r="Z34" i="24" s="1"/>
  <c r="BJ126" i="24" a="1"/>
  <c r="BJ126" i="24" s="1"/>
  <c r="AV34" i="24" s="1"/>
  <c r="BI126" i="24" a="1"/>
  <c r="BI126" i="24" s="1"/>
  <c r="AU34" i="24" s="1"/>
  <c r="BH126" i="24" a="1"/>
  <c r="BH126" i="24" s="1"/>
  <c r="AO34" i="24" s="1"/>
  <c r="BG126" i="24" a="1"/>
  <c r="BG126" i="24" s="1"/>
  <c r="AN34" i="24" s="1"/>
  <c r="BF126" i="24" a="1"/>
  <c r="BF126" i="24" s="1"/>
  <c r="AH34" i="24" s="1"/>
  <c r="BE126" i="24" a="1"/>
  <c r="BE126" i="24" s="1"/>
  <c r="AG34" i="24" s="1"/>
  <c r="BL125" i="24" a="1"/>
  <c r="BL125" i="24" s="1"/>
  <c r="AA33" i="24" s="1"/>
  <c r="BK125" i="24" a="1"/>
  <c r="BK125" i="24" s="1"/>
  <c r="Z33" i="24" s="1"/>
  <c r="BJ125" i="24" a="1"/>
  <c r="BJ125" i="24" s="1"/>
  <c r="AV33" i="24" s="1"/>
  <c r="BI125" i="24" a="1"/>
  <c r="BI125" i="24" s="1"/>
  <c r="AU33" i="24" s="1"/>
  <c r="BH125" i="24" a="1"/>
  <c r="BH125" i="24" s="1"/>
  <c r="AO33" i="24" s="1"/>
  <c r="BG125" i="24" a="1"/>
  <c r="BG125" i="24" s="1"/>
  <c r="AN33" i="24" s="1"/>
  <c r="BF125" i="24" a="1"/>
  <c r="BF125" i="24" s="1"/>
  <c r="AH33" i="24" s="1"/>
  <c r="BE125" i="24" a="1"/>
  <c r="BE125" i="24" s="1"/>
  <c r="AG33" i="24" s="1"/>
  <c r="BL124" i="24" a="1"/>
  <c r="BL124" i="24" s="1"/>
  <c r="AA32" i="24" s="1"/>
  <c r="BK124" i="24" a="1"/>
  <c r="BK124" i="24" s="1"/>
  <c r="Z32" i="24" s="1"/>
  <c r="BJ124" i="24" a="1"/>
  <c r="BJ124" i="24" s="1"/>
  <c r="AV32" i="24" s="1"/>
  <c r="BI124" i="24" a="1"/>
  <c r="BI124" i="24" s="1"/>
  <c r="AU32" i="24" s="1"/>
  <c r="BH124" i="24" a="1"/>
  <c r="BH124" i="24" s="1"/>
  <c r="AO32" i="24" s="1"/>
  <c r="BG124" i="24" a="1"/>
  <c r="BG124" i="24" s="1"/>
  <c r="AN32" i="24" s="1"/>
  <c r="BF124" i="24" a="1"/>
  <c r="BF124" i="24" s="1"/>
  <c r="AH32" i="24" s="1"/>
  <c r="BE124" i="24" a="1"/>
  <c r="BE124" i="24" s="1"/>
  <c r="AG32" i="24" s="1"/>
  <c r="BL123" i="24" a="1"/>
  <c r="BL123" i="24" s="1"/>
  <c r="AA31" i="24" s="1"/>
  <c r="BK123" i="24" a="1"/>
  <c r="BK123" i="24" s="1"/>
  <c r="Z31" i="24" s="1"/>
  <c r="BJ123" i="24" a="1"/>
  <c r="BJ123" i="24" s="1"/>
  <c r="AV31" i="24" s="1"/>
  <c r="BI123" i="24" a="1"/>
  <c r="BI123" i="24" s="1"/>
  <c r="AU31" i="24" s="1"/>
  <c r="BH123" i="24" a="1"/>
  <c r="BH123" i="24" s="1"/>
  <c r="AO31" i="24" s="1"/>
  <c r="BG123" i="24" a="1"/>
  <c r="BG123" i="24" s="1"/>
  <c r="AN31" i="24" s="1"/>
  <c r="BF123" i="24" a="1"/>
  <c r="BF123" i="24" s="1"/>
  <c r="AH31" i="24" s="1"/>
  <c r="BE123" i="24" a="1"/>
  <c r="BE123" i="24" s="1"/>
  <c r="AG31" i="24" s="1"/>
  <c r="BL122" i="24" a="1"/>
  <c r="BL122" i="24" s="1"/>
  <c r="AA30" i="24" s="1"/>
  <c r="BK122" i="24" a="1"/>
  <c r="BK122" i="24" s="1"/>
  <c r="Z30" i="24" s="1"/>
  <c r="BJ122" i="24" a="1"/>
  <c r="BJ122" i="24" s="1"/>
  <c r="AV30" i="24" s="1"/>
  <c r="BI122" i="24" a="1"/>
  <c r="BI122" i="24" s="1"/>
  <c r="AU30" i="24" s="1"/>
  <c r="BH122" i="24" a="1"/>
  <c r="BH122" i="24" s="1"/>
  <c r="AO30" i="24" s="1"/>
  <c r="BG122" i="24" a="1"/>
  <c r="BG122" i="24" s="1"/>
  <c r="AN30" i="24" s="1"/>
  <c r="BF122" i="24" a="1"/>
  <c r="BF122" i="24" s="1"/>
  <c r="AH30" i="24" s="1"/>
  <c r="BE122" i="24" a="1"/>
  <c r="BE122" i="24" s="1"/>
  <c r="AG30" i="24" s="1"/>
  <c r="BL121" i="24" a="1"/>
  <c r="BL121" i="24" s="1"/>
  <c r="AA29" i="24" s="1"/>
  <c r="BK121" i="24" a="1"/>
  <c r="BK121" i="24" s="1"/>
  <c r="Z29" i="24" s="1"/>
  <c r="BJ121" i="24" a="1"/>
  <c r="BJ121" i="24" s="1"/>
  <c r="AV29" i="24" s="1"/>
  <c r="BI121" i="24" a="1"/>
  <c r="BI121" i="24" s="1"/>
  <c r="AU29" i="24" s="1"/>
  <c r="BH121" i="24" a="1"/>
  <c r="BH121" i="24" s="1"/>
  <c r="AO29" i="24" s="1"/>
  <c r="BG121" i="24" a="1"/>
  <c r="BG121" i="24" s="1"/>
  <c r="AN29" i="24" s="1"/>
  <c r="BF121" i="24" a="1"/>
  <c r="BF121" i="24" s="1"/>
  <c r="AH29" i="24" s="1"/>
  <c r="BE121" i="24" a="1"/>
  <c r="BE121" i="24" s="1"/>
  <c r="AG29" i="24" s="1"/>
  <c r="BL120" i="24" a="1"/>
  <c r="BL120" i="24" s="1"/>
  <c r="AA28" i="24" s="1"/>
  <c r="BK120" i="24" a="1"/>
  <c r="BK120" i="24" s="1"/>
  <c r="Z28" i="24" s="1"/>
  <c r="BJ120" i="24" a="1"/>
  <c r="BJ120" i="24" s="1"/>
  <c r="AV28" i="24" s="1"/>
  <c r="BI120" i="24" a="1"/>
  <c r="BI120" i="24" s="1"/>
  <c r="AU28" i="24" s="1"/>
  <c r="BH120" i="24" a="1"/>
  <c r="BH120" i="24" s="1"/>
  <c r="AO28" i="24" s="1"/>
  <c r="BG120" i="24" a="1"/>
  <c r="BG120" i="24" s="1"/>
  <c r="AN28" i="24" s="1"/>
  <c r="BF120" i="24" a="1"/>
  <c r="BF120" i="24" s="1"/>
  <c r="AH28" i="24" s="1"/>
  <c r="BE120" i="24" a="1"/>
  <c r="BE120" i="24" s="1"/>
  <c r="AG28" i="24" s="1"/>
  <c r="BL119" i="24" a="1"/>
  <c r="BL119" i="24" s="1"/>
  <c r="AA27" i="24" s="1"/>
  <c r="BK119" i="24" a="1"/>
  <c r="BK119" i="24" s="1"/>
  <c r="Z27" i="24" s="1"/>
  <c r="BJ119" i="24" a="1"/>
  <c r="BJ119" i="24" s="1"/>
  <c r="AV27" i="24" s="1"/>
  <c r="BI119" i="24" a="1"/>
  <c r="BI119" i="24" s="1"/>
  <c r="AU27" i="24" s="1"/>
  <c r="BH119" i="24" a="1"/>
  <c r="BH119" i="24" s="1"/>
  <c r="AO27" i="24" s="1"/>
  <c r="BG119" i="24" a="1"/>
  <c r="BG119" i="24" s="1"/>
  <c r="AN27" i="24" s="1"/>
  <c r="BF119" i="24" a="1"/>
  <c r="BF119" i="24" s="1"/>
  <c r="AH27" i="24" s="1"/>
  <c r="BE119" i="24" a="1"/>
  <c r="BE119" i="24" s="1"/>
  <c r="AG27" i="24" s="1"/>
  <c r="BL118" i="24" a="1"/>
  <c r="BL118" i="24" s="1"/>
  <c r="AA26" i="24" s="1"/>
  <c r="BK118" i="24" a="1"/>
  <c r="BK118" i="24" s="1"/>
  <c r="Z26" i="24" s="1"/>
  <c r="BJ118" i="24" a="1"/>
  <c r="BJ118" i="24" s="1"/>
  <c r="AV26" i="24" s="1"/>
  <c r="BI118" i="24" a="1"/>
  <c r="BI118" i="24" s="1"/>
  <c r="AU26" i="24" s="1"/>
  <c r="BH118" i="24" a="1"/>
  <c r="BH118" i="24" s="1"/>
  <c r="AO26" i="24" s="1"/>
  <c r="BG118" i="24" a="1"/>
  <c r="BG118" i="24" s="1"/>
  <c r="AN26" i="24" s="1"/>
  <c r="BF118" i="24" a="1"/>
  <c r="BF118" i="24" s="1"/>
  <c r="AH26" i="24" s="1"/>
  <c r="BE118" i="24" a="1"/>
  <c r="BE118" i="24" s="1"/>
  <c r="AG26" i="24" s="1"/>
  <c r="BL117" i="24" a="1"/>
  <c r="BL117" i="24" s="1"/>
  <c r="AA25" i="24" s="1"/>
  <c r="BK117" i="24" a="1"/>
  <c r="BK117" i="24" s="1"/>
  <c r="Z25" i="24" s="1"/>
  <c r="BJ117" i="24" a="1"/>
  <c r="BJ117" i="24" s="1"/>
  <c r="AV25" i="24" s="1"/>
  <c r="BI117" i="24" a="1"/>
  <c r="BI117" i="24" s="1"/>
  <c r="AU25" i="24" s="1"/>
  <c r="BH117" i="24" a="1"/>
  <c r="BH117" i="24" s="1"/>
  <c r="AO25" i="24" s="1"/>
  <c r="BG117" i="24" a="1"/>
  <c r="BG117" i="24" s="1"/>
  <c r="AN25" i="24" s="1"/>
  <c r="BF117" i="24" a="1"/>
  <c r="BF117" i="24" s="1"/>
  <c r="AH25" i="24" s="1"/>
  <c r="BE117" i="24" a="1"/>
  <c r="BE117" i="24" s="1"/>
  <c r="AG25" i="24" s="1"/>
  <c r="BL116" i="24" a="1"/>
  <c r="BL116" i="24" s="1"/>
  <c r="AA24" i="24" s="1"/>
  <c r="BK116" i="24" a="1"/>
  <c r="BK116" i="24" s="1"/>
  <c r="Z24" i="24" s="1"/>
  <c r="BJ116" i="24" a="1"/>
  <c r="BJ116" i="24" s="1"/>
  <c r="AV24" i="24" s="1"/>
  <c r="BI116" i="24" a="1"/>
  <c r="BI116" i="24" s="1"/>
  <c r="AU24" i="24" s="1"/>
  <c r="BH116" i="24" a="1"/>
  <c r="BH116" i="24" s="1"/>
  <c r="AO24" i="24" s="1"/>
  <c r="BG116" i="24" a="1"/>
  <c r="BG116" i="24" s="1"/>
  <c r="AN24" i="24" s="1"/>
  <c r="BF116" i="24" a="1"/>
  <c r="BF116" i="24" s="1"/>
  <c r="AH24" i="24" s="1"/>
  <c r="BE116" i="24" a="1"/>
  <c r="BE116" i="24" s="1"/>
  <c r="AG24" i="24" s="1"/>
  <c r="BL115" i="24" a="1"/>
  <c r="BL115" i="24" s="1"/>
  <c r="AA23" i="24" s="1"/>
  <c r="BK115" i="24" a="1"/>
  <c r="BK115" i="24" s="1"/>
  <c r="Z23" i="24" s="1"/>
  <c r="BJ115" i="24" a="1"/>
  <c r="BJ115" i="24" s="1"/>
  <c r="AV23" i="24" s="1"/>
  <c r="BI115" i="24" a="1"/>
  <c r="BI115" i="24" s="1"/>
  <c r="AU23" i="24" s="1"/>
  <c r="BH115" i="24" a="1"/>
  <c r="BH115" i="24" s="1"/>
  <c r="AO23" i="24" s="1"/>
  <c r="BG115" i="24" a="1"/>
  <c r="BG115" i="24" s="1"/>
  <c r="AN23" i="24" s="1"/>
  <c r="BF115" i="24" a="1"/>
  <c r="BF115" i="24" s="1"/>
  <c r="AH23" i="24" s="1"/>
  <c r="BE115" i="24" a="1"/>
  <c r="BE115" i="24" s="1"/>
  <c r="AG23" i="24" s="1"/>
  <c r="BL114" i="24" a="1"/>
  <c r="BL114" i="24" s="1"/>
  <c r="AA22" i="24" s="1"/>
  <c r="BK114" i="24" a="1"/>
  <c r="BK114" i="24" s="1"/>
  <c r="Z22" i="24" s="1"/>
  <c r="BJ114" i="24" a="1"/>
  <c r="BJ114" i="24" s="1"/>
  <c r="AV22" i="24" s="1"/>
  <c r="BI114" i="24" a="1"/>
  <c r="BI114" i="24" s="1"/>
  <c r="AU22" i="24" s="1"/>
  <c r="BH114" i="24" a="1"/>
  <c r="BH114" i="24" s="1"/>
  <c r="AO22" i="24" s="1"/>
  <c r="BG114" i="24" a="1"/>
  <c r="BG114" i="24" s="1"/>
  <c r="AN22" i="24" s="1"/>
  <c r="BF114" i="24" a="1"/>
  <c r="BF114" i="24" s="1"/>
  <c r="AH22" i="24" s="1"/>
  <c r="BE114" i="24" a="1"/>
  <c r="BE114" i="24" s="1"/>
  <c r="AG22" i="24" s="1"/>
  <c r="BL113" i="24" a="1"/>
  <c r="BL113" i="24" s="1"/>
  <c r="AA21" i="24" s="1"/>
  <c r="BK113" i="24" a="1"/>
  <c r="BK113" i="24" s="1"/>
  <c r="Z21" i="24" s="1"/>
  <c r="BJ113" i="24" a="1"/>
  <c r="BJ113" i="24" s="1"/>
  <c r="AV21" i="24" s="1"/>
  <c r="BI113" i="24" a="1"/>
  <c r="BI113" i="24" s="1"/>
  <c r="AU21" i="24" s="1"/>
  <c r="BH113" i="24" a="1"/>
  <c r="BH113" i="24" s="1"/>
  <c r="AO21" i="24" s="1"/>
  <c r="BG113" i="24" a="1"/>
  <c r="BG113" i="24" s="1"/>
  <c r="AN21" i="24" s="1"/>
  <c r="BF113" i="24" a="1"/>
  <c r="BF113" i="24" s="1"/>
  <c r="AH21" i="24" s="1"/>
  <c r="BE113" i="24" a="1"/>
  <c r="BE113" i="24" s="1"/>
  <c r="AG21" i="24" s="1"/>
  <c r="BL112" i="24" a="1"/>
  <c r="BL112" i="24" s="1"/>
  <c r="AA20" i="24" s="1"/>
  <c r="BK112" i="24" a="1"/>
  <c r="BK112" i="24" s="1"/>
  <c r="Z20" i="24" s="1"/>
  <c r="BJ112" i="24" a="1"/>
  <c r="BJ112" i="24" s="1"/>
  <c r="AV20" i="24" s="1"/>
  <c r="BI112" i="24" a="1"/>
  <c r="BI112" i="24" s="1"/>
  <c r="AU20" i="24" s="1"/>
  <c r="BH112" i="24" a="1"/>
  <c r="BH112" i="24" s="1"/>
  <c r="AO20" i="24" s="1"/>
  <c r="BG112" i="24" a="1"/>
  <c r="BG112" i="24" s="1"/>
  <c r="AN20" i="24" s="1"/>
  <c r="BF112" i="24" a="1"/>
  <c r="BF112" i="24" s="1"/>
  <c r="AH20" i="24" s="1"/>
  <c r="BE112" i="24" a="1"/>
  <c r="BE112" i="24" s="1"/>
  <c r="AG20" i="24" s="1"/>
  <c r="BL111" i="24" a="1"/>
  <c r="BL111" i="24" s="1"/>
  <c r="AA19" i="24" s="1"/>
  <c r="BK111" i="24" a="1"/>
  <c r="BK111" i="24" s="1"/>
  <c r="Z19" i="24" s="1"/>
  <c r="BJ111" i="24" a="1"/>
  <c r="BJ111" i="24" s="1"/>
  <c r="AV19" i="24" s="1"/>
  <c r="BI111" i="24" a="1"/>
  <c r="BI111" i="24" s="1"/>
  <c r="AU19" i="24" s="1"/>
  <c r="BH111" i="24" a="1"/>
  <c r="BH111" i="24" s="1"/>
  <c r="AO19" i="24" s="1"/>
  <c r="BG111" i="24" a="1"/>
  <c r="BG111" i="24" s="1"/>
  <c r="AN19" i="24" s="1"/>
  <c r="BF111" i="24" a="1"/>
  <c r="BF111" i="24" s="1"/>
  <c r="AH19" i="24" s="1"/>
  <c r="BE111" i="24" a="1"/>
  <c r="BE111" i="24" s="1"/>
  <c r="AG19" i="24" s="1"/>
  <c r="BL110" i="24" a="1"/>
  <c r="BL110" i="24" s="1"/>
  <c r="AA18" i="24" s="1"/>
  <c r="BK110" i="24" a="1"/>
  <c r="BK110" i="24" s="1"/>
  <c r="Z18" i="24" s="1"/>
  <c r="BJ110" i="24" a="1"/>
  <c r="BJ110" i="24" s="1"/>
  <c r="AV18" i="24" s="1"/>
  <c r="BI110" i="24" a="1"/>
  <c r="BI110" i="24" s="1"/>
  <c r="AU18" i="24" s="1"/>
  <c r="BH110" i="24" a="1"/>
  <c r="BH110" i="24" s="1"/>
  <c r="AO18" i="24" s="1"/>
  <c r="BG110" i="24" a="1"/>
  <c r="BG110" i="24" s="1"/>
  <c r="AN18" i="24" s="1"/>
  <c r="BF110" i="24" a="1"/>
  <c r="BF110" i="24" s="1"/>
  <c r="AH18" i="24" s="1"/>
  <c r="BE110" i="24" a="1"/>
  <c r="BE110" i="24" s="1"/>
  <c r="AG18" i="24" s="1"/>
  <c r="BL109" i="24" a="1"/>
  <c r="BL109" i="24" s="1"/>
  <c r="AA17" i="24" s="1"/>
  <c r="BK109" i="24" a="1"/>
  <c r="BK109" i="24" s="1"/>
  <c r="Z17" i="24" s="1"/>
  <c r="BJ109" i="24" a="1"/>
  <c r="BJ109" i="24" s="1"/>
  <c r="AV17" i="24" s="1"/>
  <c r="BI109" i="24" a="1"/>
  <c r="BI109" i="24" s="1"/>
  <c r="AU17" i="24" s="1"/>
  <c r="BH109" i="24" a="1"/>
  <c r="BH109" i="24" s="1"/>
  <c r="AO17" i="24" s="1"/>
  <c r="BG109" i="24" a="1"/>
  <c r="BG109" i="24" s="1"/>
  <c r="AN17" i="24" s="1"/>
  <c r="BF109" i="24" a="1"/>
  <c r="BF109" i="24" s="1"/>
  <c r="AH17" i="24" s="1"/>
  <c r="BE109" i="24" a="1"/>
  <c r="BE109" i="24" s="1"/>
  <c r="AG17" i="24" s="1"/>
  <c r="BL108" i="24" a="1"/>
  <c r="BL108" i="24" s="1"/>
  <c r="AA16" i="24" s="1"/>
  <c r="BK108" i="24" a="1"/>
  <c r="BK108" i="24" s="1"/>
  <c r="Z16" i="24" s="1"/>
  <c r="BJ108" i="24" a="1"/>
  <c r="BJ108" i="24" s="1"/>
  <c r="AV16" i="24" s="1"/>
  <c r="BI108" i="24" a="1"/>
  <c r="BI108" i="24" s="1"/>
  <c r="AU16" i="24" s="1"/>
  <c r="BH108" i="24" a="1"/>
  <c r="BH108" i="24" s="1"/>
  <c r="AO16" i="24" s="1"/>
  <c r="BG108" i="24" a="1"/>
  <c r="BG108" i="24" s="1"/>
  <c r="AN16" i="24" s="1"/>
  <c r="BF108" i="24" a="1"/>
  <c r="BF108" i="24" s="1"/>
  <c r="AH16" i="24" s="1"/>
  <c r="BE108" i="24" a="1"/>
  <c r="BE108" i="24" s="1"/>
  <c r="AG16" i="24" s="1"/>
  <c r="BL107" i="24" a="1"/>
  <c r="BL107" i="24" s="1"/>
  <c r="AA15" i="24" s="1"/>
  <c r="BK107" i="24" a="1"/>
  <c r="BK107" i="24" s="1"/>
  <c r="Z15" i="24" s="1"/>
  <c r="BJ107" i="24" a="1"/>
  <c r="BJ107" i="24" s="1"/>
  <c r="AV15" i="24" s="1"/>
  <c r="BI107" i="24" a="1"/>
  <c r="BI107" i="24" s="1"/>
  <c r="AU15" i="24" s="1"/>
  <c r="BH107" i="24" a="1"/>
  <c r="BH107" i="24" s="1"/>
  <c r="AO15" i="24" s="1"/>
  <c r="BG107" i="24" a="1"/>
  <c r="BG107" i="24" s="1"/>
  <c r="AN15" i="24" s="1"/>
  <c r="BF107" i="24" a="1"/>
  <c r="BF107" i="24" s="1"/>
  <c r="AH15" i="24" s="1"/>
  <c r="BE107" i="24" a="1"/>
  <c r="BE107" i="24" s="1"/>
  <c r="AG15" i="24" s="1"/>
  <c r="BL106" i="24" a="1"/>
  <c r="BL106" i="24" s="1"/>
  <c r="AA14" i="24" s="1"/>
  <c r="BK106" i="24" a="1"/>
  <c r="BK106" i="24" s="1"/>
  <c r="Z14" i="24" s="1"/>
  <c r="BJ106" i="24" a="1"/>
  <c r="BJ106" i="24" s="1"/>
  <c r="AV14" i="24" s="1"/>
  <c r="BI106" i="24" a="1"/>
  <c r="BI106" i="24" s="1"/>
  <c r="AU14" i="24" s="1"/>
  <c r="BH106" i="24" a="1"/>
  <c r="BH106" i="24" s="1"/>
  <c r="AO14" i="24" s="1"/>
  <c r="BG106" i="24" a="1"/>
  <c r="BG106" i="24" s="1"/>
  <c r="AN14" i="24" s="1"/>
  <c r="BF106" i="24" a="1"/>
  <c r="BF106" i="24" s="1"/>
  <c r="AH14" i="24" s="1"/>
  <c r="BE106" i="24" a="1"/>
  <c r="BE106" i="24" s="1"/>
  <c r="AG14" i="24" s="1"/>
  <c r="BL105" i="24" a="1"/>
  <c r="BL105" i="24" s="1"/>
  <c r="AA13" i="24" s="1"/>
  <c r="BK105" i="24" a="1"/>
  <c r="BK105" i="24" s="1"/>
  <c r="Z13" i="24" s="1"/>
  <c r="BJ105" i="24" a="1"/>
  <c r="BJ105" i="24" s="1"/>
  <c r="AV13" i="24" s="1"/>
  <c r="BI105" i="24" a="1"/>
  <c r="BI105" i="24" s="1"/>
  <c r="AU13" i="24" s="1"/>
  <c r="BH105" i="24" a="1"/>
  <c r="BH105" i="24" s="1"/>
  <c r="AO13" i="24" s="1"/>
  <c r="BG105" i="24" a="1"/>
  <c r="BG105" i="24" s="1"/>
  <c r="AN13" i="24" s="1"/>
  <c r="BF105" i="24" a="1"/>
  <c r="BF105" i="24" s="1"/>
  <c r="AH13" i="24" s="1"/>
  <c r="BE105" i="24" a="1"/>
  <c r="BE105" i="24" s="1"/>
  <c r="AG13" i="24" s="1"/>
  <c r="BL104" i="24" a="1"/>
  <c r="BL104" i="24" s="1"/>
  <c r="AA12" i="24" s="1"/>
  <c r="BK104" i="24" a="1"/>
  <c r="BK104" i="24" s="1"/>
  <c r="Z12" i="24" s="1"/>
  <c r="BJ104" i="24" a="1"/>
  <c r="BJ104" i="24" s="1"/>
  <c r="AV12" i="24" s="1"/>
  <c r="BI104" i="24" a="1"/>
  <c r="BI104" i="24" s="1"/>
  <c r="AU12" i="24" s="1"/>
  <c r="BH104" i="24" a="1"/>
  <c r="BH104" i="24" s="1"/>
  <c r="AO12" i="24" s="1"/>
  <c r="BG104" i="24" a="1"/>
  <c r="BG104" i="24" s="1"/>
  <c r="AN12" i="24" s="1"/>
  <c r="BF104" i="24" a="1"/>
  <c r="BF104" i="24" s="1"/>
  <c r="AH12" i="24" s="1"/>
  <c r="BE104" i="24" a="1"/>
  <c r="BE104" i="24" s="1"/>
  <c r="AG12" i="24" s="1"/>
  <c r="BL103" i="24" a="1"/>
  <c r="BL103" i="24" s="1"/>
  <c r="AA11" i="24" s="1"/>
  <c r="BK103" i="24" a="1"/>
  <c r="BK103" i="24" s="1"/>
  <c r="Z11" i="24" s="1"/>
  <c r="BJ103" i="24" a="1"/>
  <c r="BJ103" i="24" s="1"/>
  <c r="AV11" i="24" s="1"/>
  <c r="BI103" i="24" a="1"/>
  <c r="BI103" i="24" s="1"/>
  <c r="AU11" i="24" s="1"/>
  <c r="BH103" i="24" a="1"/>
  <c r="BH103" i="24" s="1"/>
  <c r="AO11" i="24" s="1"/>
  <c r="BG103" i="24" a="1"/>
  <c r="BG103" i="24" s="1"/>
  <c r="AN11" i="24" s="1"/>
  <c r="BF103" i="24" a="1"/>
  <c r="BF103" i="24" s="1"/>
  <c r="AH11" i="24" s="1"/>
  <c r="BE103" i="24" a="1"/>
  <c r="BE103" i="24" s="1"/>
  <c r="AG11" i="24" s="1"/>
  <c r="BL102" i="24" a="1"/>
  <c r="BL102" i="24" s="1"/>
  <c r="AA10" i="24" s="1"/>
  <c r="BK102" i="24" a="1"/>
  <c r="BK102" i="24" s="1"/>
  <c r="Z10" i="24" s="1"/>
  <c r="BJ102" i="24" a="1"/>
  <c r="BJ102" i="24" s="1"/>
  <c r="AV10" i="24" s="1"/>
  <c r="BI102" i="24" a="1"/>
  <c r="BI102" i="24" s="1"/>
  <c r="AU10" i="24" s="1"/>
  <c r="BH102" i="24" a="1"/>
  <c r="BH102" i="24" s="1"/>
  <c r="AO10" i="24" s="1"/>
  <c r="BG102" i="24" a="1"/>
  <c r="BG102" i="24" s="1"/>
  <c r="AN10" i="24" s="1"/>
  <c r="BF102" i="24" a="1"/>
  <c r="BF102" i="24" s="1"/>
  <c r="AH10" i="24" s="1"/>
  <c r="BE102" i="24" a="1"/>
  <c r="BE102" i="24" s="1"/>
  <c r="AG10" i="24" s="1"/>
  <c r="BL101" i="24" a="1"/>
  <c r="BL101" i="24" s="1"/>
  <c r="Y59" i="24" s="1"/>
  <c r="BK101" i="24" a="1"/>
  <c r="BK101" i="24" s="1"/>
  <c r="X59" i="24" s="1"/>
  <c r="BJ101" i="24" a="1"/>
  <c r="BJ101" i="24" s="1"/>
  <c r="AT59" i="24" s="1"/>
  <c r="BI101" i="24" a="1"/>
  <c r="BI101" i="24" s="1"/>
  <c r="AS59" i="24" s="1"/>
  <c r="BH101" i="24" a="1"/>
  <c r="BH101" i="24" s="1"/>
  <c r="AM59" i="24" s="1"/>
  <c r="BG101" i="24" a="1"/>
  <c r="BG101" i="24" s="1"/>
  <c r="AL59" i="24" s="1"/>
  <c r="BF101" i="24" a="1"/>
  <c r="BF101" i="24" s="1"/>
  <c r="AF59" i="24" s="1"/>
  <c r="BE101" i="24" a="1"/>
  <c r="BE101" i="24" s="1"/>
  <c r="AE59" i="24" s="1"/>
  <c r="BL100" i="24" a="1"/>
  <c r="BL100" i="24" s="1"/>
  <c r="Y58" i="24" s="1"/>
  <c r="BK100" i="24" a="1"/>
  <c r="BK100" i="24" s="1"/>
  <c r="X58" i="24" s="1"/>
  <c r="BJ100" i="24" a="1"/>
  <c r="BJ100" i="24" s="1"/>
  <c r="AT58" i="24" s="1"/>
  <c r="BI100" i="24" a="1"/>
  <c r="BI100" i="24" s="1"/>
  <c r="AS58" i="24" s="1"/>
  <c r="BH100" i="24" a="1"/>
  <c r="BH100" i="24" s="1"/>
  <c r="AM58" i="24" s="1"/>
  <c r="BG100" i="24" a="1"/>
  <c r="BG100" i="24" s="1"/>
  <c r="AL58" i="24" s="1"/>
  <c r="BF100" i="24" a="1"/>
  <c r="BF100" i="24" s="1"/>
  <c r="AF58" i="24" s="1"/>
  <c r="BE100" i="24" a="1"/>
  <c r="BE100" i="24" s="1"/>
  <c r="AE58" i="24" s="1"/>
  <c r="BL99" i="24" a="1"/>
  <c r="BL99" i="24" s="1"/>
  <c r="Y57" i="24" s="1"/>
  <c r="BK99" i="24" a="1"/>
  <c r="BK99" i="24" s="1"/>
  <c r="X57" i="24" s="1"/>
  <c r="BJ99" i="24" a="1"/>
  <c r="BJ99" i="24" s="1"/>
  <c r="AT57" i="24" s="1"/>
  <c r="BI99" i="24" a="1"/>
  <c r="BI99" i="24" s="1"/>
  <c r="AS57" i="24" s="1"/>
  <c r="BH99" i="24" a="1"/>
  <c r="BH99" i="24" s="1"/>
  <c r="AM57" i="24" s="1"/>
  <c r="BG99" i="24" a="1"/>
  <c r="BG99" i="24" s="1"/>
  <c r="AL57" i="24" s="1"/>
  <c r="BF99" i="24" a="1"/>
  <c r="BF99" i="24" s="1"/>
  <c r="AF57" i="24" s="1"/>
  <c r="BE99" i="24" a="1"/>
  <c r="BE99" i="24" s="1"/>
  <c r="AE57" i="24" s="1"/>
  <c r="BL98" i="24" a="1"/>
  <c r="BL98" i="24" s="1"/>
  <c r="Y56" i="24" s="1"/>
  <c r="BK98" i="24" a="1"/>
  <c r="BK98" i="24" s="1"/>
  <c r="X56" i="24" s="1"/>
  <c r="BJ98" i="24" a="1"/>
  <c r="BJ98" i="24" s="1"/>
  <c r="AT56" i="24" s="1"/>
  <c r="BI98" i="24" a="1"/>
  <c r="BI98" i="24" s="1"/>
  <c r="AS56" i="24" s="1"/>
  <c r="BH98" i="24" a="1"/>
  <c r="BH98" i="24" s="1"/>
  <c r="AM56" i="24" s="1"/>
  <c r="BG98" i="24" a="1"/>
  <c r="BG98" i="24" s="1"/>
  <c r="AL56" i="24" s="1"/>
  <c r="BF98" i="24" a="1"/>
  <c r="BF98" i="24" s="1"/>
  <c r="AF56" i="24" s="1"/>
  <c r="BE98" i="24" a="1"/>
  <c r="BE98" i="24" s="1"/>
  <c r="AE56" i="24" s="1"/>
  <c r="BL97" i="24" a="1"/>
  <c r="BL97" i="24" s="1"/>
  <c r="Y55" i="24" s="1"/>
  <c r="BK97" i="24" a="1"/>
  <c r="BK97" i="24" s="1"/>
  <c r="X55" i="24" s="1"/>
  <c r="BJ97" i="24" a="1"/>
  <c r="BJ97" i="24" s="1"/>
  <c r="AT55" i="24" s="1"/>
  <c r="BI97" i="24" a="1"/>
  <c r="BI97" i="24" s="1"/>
  <c r="AS55" i="24" s="1"/>
  <c r="BH97" i="24" a="1"/>
  <c r="BH97" i="24" s="1"/>
  <c r="AM55" i="24" s="1"/>
  <c r="BG97" i="24" a="1"/>
  <c r="BG97" i="24" s="1"/>
  <c r="AL55" i="24" s="1"/>
  <c r="BF97" i="24" a="1"/>
  <c r="BF97" i="24" s="1"/>
  <c r="AF55" i="24" s="1"/>
  <c r="BE97" i="24" a="1"/>
  <c r="BE97" i="24" s="1"/>
  <c r="AE55" i="24" s="1"/>
  <c r="BL96" i="24" a="1"/>
  <c r="BL96" i="24" s="1"/>
  <c r="Y54" i="24" s="1"/>
  <c r="BK96" i="24" a="1"/>
  <c r="BK96" i="24" s="1"/>
  <c r="X54" i="24" s="1"/>
  <c r="BJ96" i="24" a="1"/>
  <c r="BJ96" i="24" s="1"/>
  <c r="AT54" i="24" s="1"/>
  <c r="BI96" i="24" a="1"/>
  <c r="BI96" i="24" s="1"/>
  <c r="AS54" i="24" s="1"/>
  <c r="BH96" i="24" a="1"/>
  <c r="BH96" i="24" s="1"/>
  <c r="AM54" i="24" s="1"/>
  <c r="BG96" i="24" a="1"/>
  <c r="BG96" i="24" s="1"/>
  <c r="AL54" i="24" s="1"/>
  <c r="BF96" i="24" a="1"/>
  <c r="BF96" i="24" s="1"/>
  <c r="AF54" i="24" s="1"/>
  <c r="BE96" i="24" a="1"/>
  <c r="BE96" i="24" s="1"/>
  <c r="AE54" i="24" s="1"/>
  <c r="BL95" i="24" a="1"/>
  <c r="BL95" i="24" s="1"/>
  <c r="Y53" i="24" s="1"/>
  <c r="BK95" i="24" a="1"/>
  <c r="BK95" i="24" s="1"/>
  <c r="X53" i="24" s="1"/>
  <c r="BJ95" i="24" a="1"/>
  <c r="BJ95" i="24" s="1"/>
  <c r="AT53" i="24" s="1"/>
  <c r="BI95" i="24" a="1"/>
  <c r="BI95" i="24" s="1"/>
  <c r="AS53" i="24" s="1"/>
  <c r="BH95" i="24" a="1"/>
  <c r="BH95" i="24" s="1"/>
  <c r="AM53" i="24" s="1"/>
  <c r="BG95" i="24" a="1"/>
  <c r="BG95" i="24" s="1"/>
  <c r="AL53" i="24" s="1"/>
  <c r="BF95" i="24" a="1"/>
  <c r="BF95" i="24" s="1"/>
  <c r="AF53" i="24" s="1"/>
  <c r="BE95" i="24" a="1"/>
  <c r="BE95" i="24" s="1"/>
  <c r="AE53" i="24" s="1"/>
  <c r="BL94" i="24" a="1"/>
  <c r="BL94" i="24" s="1"/>
  <c r="Y52" i="24" s="1"/>
  <c r="BK94" i="24" a="1"/>
  <c r="BK94" i="24" s="1"/>
  <c r="X52" i="24" s="1"/>
  <c r="BJ94" i="24" a="1"/>
  <c r="BJ94" i="24" s="1"/>
  <c r="AT52" i="24" s="1"/>
  <c r="BI94" i="24" a="1"/>
  <c r="BI94" i="24" s="1"/>
  <c r="AS52" i="24" s="1"/>
  <c r="BH94" i="24" a="1"/>
  <c r="BH94" i="24" s="1"/>
  <c r="AM52" i="24" s="1"/>
  <c r="BG94" i="24" a="1"/>
  <c r="BG94" i="24" s="1"/>
  <c r="AL52" i="24" s="1"/>
  <c r="BF94" i="24" a="1"/>
  <c r="BF94" i="24" s="1"/>
  <c r="AF52" i="24" s="1"/>
  <c r="BE94" i="24" a="1"/>
  <c r="BE94" i="24" s="1"/>
  <c r="AE52" i="24" s="1"/>
  <c r="BL93" i="24" a="1"/>
  <c r="BL93" i="24" s="1"/>
  <c r="Y51" i="24" s="1"/>
  <c r="BK93" i="24" a="1"/>
  <c r="BK93" i="24" s="1"/>
  <c r="X51" i="24" s="1"/>
  <c r="BJ93" i="24" a="1"/>
  <c r="BJ93" i="24" s="1"/>
  <c r="AT51" i="24" s="1"/>
  <c r="BI93" i="24" a="1"/>
  <c r="BI93" i="24" s="1"/>
  <c r="AS51" i="24" s="1"/>
  <c r="BH93" i="24" a="1"/>
  <c r="BH93" i="24" s="1"/>
  <c r="AM51" i="24" s="1"/>
  <c r="BG93" i="24" a="1"/>
  <c r="BG93" i="24" s="1"/>
  <c r="AL51" i="24" s="1"/>
  <c r="BF93" i="24" a="1"/>
  <c r="BF93" i="24" s="1"/>
  <c r="AF51" i="24" s="1"/>
  <c r="BE93" i="24" a="1"/>
  <c r="BE93" i="24" s="1"/>
  <c r="AE51" i="24" s="1"/>
  <c r="BL92" i="24" a="1"/>
  <c r="BL92" i="24" s="1"/>
  <c r="Y50" i="24" s="1"/>
  <c r="BK92" i="24" a="1"/>
  <c r="BK92" i="24" s="1"/>
  <c r="X50" i="24" s="1"/>
  <c r="BJ92" i="24" a="1"/>
  <c r="BJ92" i="24" s="1"/>
  <c r="AT50" i="24" s="1"/>
  <c r="BI92" i="24" a="1"/>
  <c r="BI92" i="24" s="1"/>
  <c r="AS50" i="24" s="1"/>
  <c r="BH92" i="24" a="1"/>
  <c r="BH92" i="24" s="1"/>
  <c r="AM50" i="24" s="1"/>
  <c r="BG92" i="24" a="1"/>
  <c r="BG92" i="24" s="1"/>
  <c r="AL50" i="24" s="1"/>
  <c r="BF92" i="24" a="1"/>
  <c r="BF92" i="24" s="1"/>
  <c r="AF50" i="24" s="1"/>
  <c r="BE92" i="24" a="1"/>
  <c r="BE92" i="24" s="1"/>
  <c r="AE50" i="24" s="1"/>
  <c r="BL91" i="24" a="1"/>
  <c r="BL91" i="24" s="1"/>
  <c r="Y49" i="24" s="1"/>
  <c r="BK91" i="24" a="1"/>
  <c r="BK91" i="24" s="1"/>
  <c r="X49" i="24" s="1"/>
  <c r="BJ91" i="24" a="1"/>
  <c r="BJ91" i="24" s="1"/>
  <c r="AT49" i="24" s="1"/>
  <c r="BI91" i="24" a="1"/>
  <c r="BI91" i="24" s="1"/>
  <c r="AS49" i="24" s="1"/>
  <c r="BH91" i="24" a="1"/>
  <c r="BH91" i="24" s="1"/>
  <c r="AM49" i="24" s="1"/>
  <c r="BG91" i="24" a="1"/>
  <c r="BG91" i="24" s="1"/>
  <c r="AL49" i="24" s="1"/>
  <c r="BF91" i="24" a="1"/>
  <c r="BF91" i="24" s="1"/>
  <c r="AF49" i="24" s="1"/>
  <c r="BE91" i="24" a="1"/>
  <c r="BE91" i="24" s="1"/>
  <c r="AE49" i="24" s="1"/>
  <c r="BL90" i="24" a="1"/>
  <c r="BL90" i="24" s="1"/>
  <c r="Y48" i="24" s="1"/>
  <c r="BK90" i="24" a="1"/>
  <c r="BK90" i="24" s="1"/>
  <c r="X48" i="24" s="1"/>
  <c r="BJ90" i="24" a="1"/>
  <c r="BJ90" i="24" s="1"/>
  <c r="AT48" i="24" s="1"/>
  <c r="BI90" i="24" a="1"/>
  <c r="BI90" i="24" s="1"/>
  <c r="AS48" i="24" s="1"/>
  <c r="BH90" i="24" a="1"/>
  <c r="BH90" i="24" s="1"/>
  <c r="AM48" i="24" s="1"/>
  <c r="BG90" i="24" a="1"/>
  <c r="BG90" i="24" s="1"/>
  <c r="AL48" i="24" s="1"/>
  <c r="BF90" i="24" a="1"/>
  <c r="BF90" i="24" s="1"/>
  <c r="AF48" i="24" s="1"/>
  <c r="BE90" i="24" a="1"/>
  <c r="BE90" i="24" s="1"/>
  <c r="AE48" i="24" s="1"/>
  <c r="BL89" i="24" a="1"/>
  <c r="BL89" i="24" s="1"/>
  <c r="Y47" i="24" s="1"/>
  <c r="BK89" i="24" a="1"/>
  <c r="BK89" i="24" s="1"/>
  <c r="X47" i="24" s="1"/>
  <c r="BJ89" i="24" a="1"/>
  <c r="BJ89" i="24" s="1"/>
  <c r="AT47" i="24" s="1"/>
  <c r="BI89" i="24" a="1"/>
  <c r="BI89" i="24" s="1"/>
  <c r="AS47" i="24" s="1"/>
  <c r="BH89" i="24" a="1"/>
  <c r="BH89" i="24" s="1"/>
  <c r="AM47" i="24" s="1"/>
  <c r="BG89" i="24" a="1"/>
  <c r="BG89" i="24" s="1"/>
  <c r="AL47" i="24" s="1"/>
  <c r="BF89" i="24" a="1"/>
  <c r="BF89" i="24" s="1"/>
  <c r="AF47" i="24" s="1"/>
  <c r="BE89" i="24" a="1"/>
  <c r="BE89" i="24" s="1"/>
  <c r="AE47" i="24" s="1"/>
  <c r="BL88" i="24" a="1"/>
  <c r="BL88" i="24" s="1"/>
  <c r="Y46" i="24" s="1"/>
  <c r="BK88" i="24" a="1"/>
  <c r="BK88" i="24" s="1"/>
  <c r="X46" i="24" s="1"/>
  <c r="BJ88" i="24" a="1"/>
  <c r="BJ88" i="24" s="1"/>
  <c r="AT46" i="24" s="1"/>
  <c r="BI88" i="24" a="1"/>
  <c r="BI88" i="24" s="1"/>
  <c r="AS46" i="24" s="1"/>
  <c r="BH88" i="24" a="1"/>
  <c r="BH88" i="24" s="1"/>
  <c r="AM46" i="24" s="1"/>
  <c r="BG88" i="24" a="1"/>
  <c r="BG88" i="24" s="1"/>
  <c r="AL46" i="24" s="1"/>
  <c r="BF88" i="24" a="1"/>
  <c r="BF88" i="24" s="1"/>
  <c r="AF46" i="24" s="1"/>
  <c r="BE88" i="24" a="1"/>
  <c r="BE88" i="24" s="1"/>
  <c r="AE46" i="24" s="1"/>
  <c r="BL87" i="24" a="1"/>
  <c r="BL87" i="24" s="1"/>
  <c r="Y45" i="24" s="1"/>
  <c r="BK87" i="24" a="1"/>
  <c r="BK87" i="24" s="1"/>
  <c r="X45" i="24" s="1"/>
  <c r="BJ87" i="24" a="1"/>
  <c r="BJ87" i="24" s="1"/>
  <c r="AT45" i="24" s="1"/>
  <c r="BI87" i="24" a="1"/>
  <c r="BI87" i="24" s="1"/>
  <c r="AS45" i="24" s="1"/>
  <c r="BH87" i="24" a="1"/>
  <c r="BH87" i="24" s="1"/>
  <c r="AM45" i="24" s="1"/>
  <c r="BG87" i="24" a="1"/>
  <c r="BG87" i="24" s="1"/>
  <c r="AL45" i="24" s="1"/>
  <c r="BF87" i="24" a="1"/>
  <c r="BF87" i="24" s="1"/>
  <c r="AF45" i="24" s="1"/>
  <c r="BE87" i="24" a="1"/>
  <c r="BE87" i="24" s="1"/>
  <c r="AE45" i="24" s="1"/>
  <c r="BL86" i="24" a="1"/>
  <c r="BL86" i="24" s="1"/>
  <c r="Y44" i="24" s="1"/>
  <c r="BK86" i="24" a="1"/>
  <c r="BK86" i="24" s="1"/>
  <c r="X44" i="24" s="1"/>
  <c r="BJ86" i="24" a="1"/>
  <c r="BJ86" i="24" s="1"/>
  <c r="AT44" i="24" s="1"/>
  <c r="BI86" i="24" a="1"/>
  <c r="BI86" i="24" s="1"/>
  <c r="AS44" i="24" s="1"/>
  <c r="BH86" i="24" a="1"/>
  <c r="BH86" i="24" s="1"/>
  <c r="AM44" i="24" s="1"/>
  <c r="BG86" i="24" a="1"/>
  <c r="BG86" i="24" s="1"/>
  <c r="AL44" i="24" s="1"/>
  <c r="BF86" i="24" a="1"/>
  <c r="BF86" i="24" s="1"/>
  <c r="AF44" i="24" s="1"/>
  <c r="BE86" i="24" a="1"/>
  <c r="BE86" i="24" s="1"/>
  <c r="AE44" i="24" s="1"/>
  <c r="BL85" i="24" a="1"/>
  <c r="BL85" i="24" s="1"/>
  <c r="Y43" i="24" s="1"/>
  <c r="BK85" i="24" a="1"/>
  <c r="BK85" i="24" s="1"/>
  <c r="X43" i="24" s="1"/>
  <c r="BJ85" i="24" a="1"/>
  <c r="BJ85" i="24" s="1"/>
  <c r="AT43" i="24" s="1"/>
  <c r="BI85" i="24" a="1"/>
  <c r="BI85" i="24" s="1"/>
  <c r="AS43" i="24" s="1"/>
  <c r="BH85" i="24" a="1"/>
  <c r="BH85" i="24" s="1"/>
  <c r="AM43" i="24" s="1"/>
  <c r="BG85" i="24" a="1"/>
  <c r="BG85" i="24" s="1"/>
  <c r="AL43" i="24" s="1"/>
  <c r="BF85" i="24" a="1"/>
  <c r="BF85" i="24" s="1"/>
  <c r="AF43" i="24" s="1"/>
  <c r="BE85" i="24" a="1"/>
  <c r="BE85" i="24" s="1"/>
  <c r="AE43" i="24" s="1"/>
  <c r="BL84" i="24" a="1"/>
  <c r="BL84" i="24" s="1"/>
  <c r="Y42" i="24" s="1"/>
  <c r="BK84" i="24" a="1"/>
  <c r="BK84" i="24" s="1"/>
  <c r="X42" i="24" s="1"/>
  <c r="BJ84" i="24" a="1"/>
  <c r="BJ84" i="24" s="1"/>
  <c r="AT42" i="24" s="1"/>
  <c r="BI84" i="24" a="1"/>
  <c r="BI84" i="24" s="1"/>
  <c r="AS42" i="24" s="1"/>
  <c r="BH84" i="24" a="1"/>
  <c r="BH84" i="24" s="1"/>
  <c r="AM42" i="24" s="1"/>
  <c r="BG84" i="24" a="1"/>
  <c r="BG84" i="24" s="1"/>
  <c r="AL42" i="24" s="1"/>
  <c r="BF84" i="24" a="1"/>
  <c r="BF84" i="24" s="1"/>
  <c r="AF42" i="24" s="1"/>
  <c r="BE84" i="24" a="1"/>
  <c r="BE84" i="24" s="1"/>
  <c r="AE42" i="24" s="1"/>
  <c r="BL83" i="24" a="1"/>
  <c r="BL83" i="24" s="1"/>
  <c r="Y41" i="24" s="1"/>
  <c r="BK83" i="24" a="1"/>
  <c r="BK83" i="24" s="1"/>
  <c r="X41" i="24" s="1"/>
  <c r="BJ83" i="24" a="1"/>
  <c r="BJ83" i="24" s="1"/>
  <c r="AT41" i="24" s="1"/>
  <c r="BI83" i="24" a="1"/>
  <c r="BI83" i="24" s="1"/>
  <c r="AS41" i="24" s="1"/>
  <c r="BH83" i="24" a="1"/>
  <c r="BH83" i="24" s="1"/>
  <c r="AM41" i="24" s="1"/>
  <c r="BG83" i="24" a="1"/>
  <c r="BG83" i="24" s="1"/>
  <c r="AL41" i="24" s="1"/>
  <c r="BF83" i="24" a="1"/>
  <c r="BF83" i="24" s="1"/>
  <c r="AF41" i="24" s="1"/>
  <c r="BE83" i="24" a="1"/>
  <c r="BE83" i="24" s="1"/>
  <c r="AE41" i="24" s="1"/>
  <c r="BL82" i="24" a="1"/>
  <c r="BL82" i="24" s="1"/>
  <c r="Y40" i="24" s="1"/>
  <c r="BK82" i="24" a="1"/>
  <c r="BK82" i="24" s="1"/>
  <c r="X40" i="24" s="1"/>
  <c r="BJ82" i="24" a="1"/>
  <c r="BJ82" i="24" s="1"/>
  <c r="AT40" i="24" s="1"/>
  <c r="BI82" i="24" a="1"/>
  <c r="BI82" i="24" s="1"/>
  <c r="AS40" i="24" s="1"/>
  <c r="BH82" i="24" a="1"/>
  <c r="BH82" i="24" s="1"/>
  <c r="AM40" i="24" s="1"/>
  <c r="BG82" i="24" a="1"/>
  <c r="BG82" i="24" s="1"/>
  <c r="AL40" i="24" s="1"/>
  <c r="BF82" i="24" a="1"/>
  <c r="BF82" i="24" s="1"/>
  <c r="AF40" i="24" s="1"/>
  <c r="BE82" i="24" a="1"/>
  <c r="BE82" i="24" s="1"/>
  <c r="AE40" i="24" s="1"/>
  <c r="BL81" i="24" a="1"/>
  <c r="BL81" i="24" s="1"/>
  <c r="Y39" i="24" s="1"/>
  <c r="BK81" i="24" a="1"/>
  <c r="BK81" i="24" s="1"/>
  <c r="X39" i="24" s="1"/>
  <c r="BJ81" i="24" a="1"/>
  <c r="BJ81" i="24" s="1"/>
  <c r="AT39" i="24" s="1"/>
  <c r="BI81" i="24" a="1"/>
  <c r="BI81" i="24" s="1"/>
  <c r="AS39" i="24" s="1"/>
  <c r="BH81" i="24" a="1"/>
  <c r="BH81" i="24" s="1"/>
  <c r="AM39" i="24" s="1"/>
  <c r="BG81" i="24" a="1"/>
  <c r="BG81" i="24" s="1"/>
  <c r="AL39" i="24" s="1"/>
  <c r="BF81" i="24" a="1"/>
  <c r="BF81" i="24" s="1"/>
  <c r="AF39" i="24" s="1"/>
  <c r="BE81" i="24" a="1"/>
  <c r="BE81" i="24" s="1"/>
  <c r="AE39" i="24" s="1"/>
  <c r="BL80" i="24" a="1"/>
  <c r="BL80" i="24" s="1"/>
  <c r="Y38" i="24" s="1"/>
  <c r="BK80" i="24" a="1"/>
  <c r="BK80" i="24" s="1"/>
  <c r="X38" i="24" s="1"/>
  <c r="BJ80" i="24" a="1"/>
  <c r="BJ80" i="24" s="1"/>
  <c r="AT38" i="24" s="1"/>
  <c r="BI80" i="24" a="1"/>
  <c r="BI80" i="24" s="1"/>
  <c r="AS38" i="24" s="1"/>
  <c r="BH80" i="24" a="1"/>
  <c r="BH80" i="24" s="1"/>
  <c r="AM38" i="24" s="1"/>
  <c r="BG80" i="24" a="1"/>
  <c r="BG80" i="24" s="1"/>
  <c r="AL38" i="24" s="1"/>
  <c r="BF80" i="24" a="1"/>
  <c r="BF80" i="24" s="1"/>
  <c r="AF38" i="24" s="1"/>
  <c r="BE80" i="24" a="1"/>
  <c r="BE80" i="24" s="1"/>
  <c r="AE38" i="24" s="1"/>
  <c r="BL79" i="24" a="1"/>
  <c r="BL79" i="24" s="1"/>
  <c r="Y37" i="24" s="1"/>
  <c r="BK79" i="24" a="1"/>
  <c r="BK79" i="24" s="1"/>
  <c r="X37" i="24" s="1"/>
  <c r="BJ79" i="24" a="1"/>
  <c r="BJ79" i="24" s="1"/>
  <c r="AT37" i="24" s="1"/>
  <c r="BI79" i="24" a="1"/>
  <c r="BI79" i="24" s="1"/>
  <c r="AS37" i="24" s="1"/>
  <c r="BH79" i="24" a="1"/>
  <c r="BH79" i="24" s="1"/>
  <c r="AM37" i="24" s="1"/>
  <c r="BG79" i="24" a="1"/>
  <c r="BG79" i="24" s="1"/>
  <c r="AL37" i="24" s="1"/>
  <c r="BF79" i="24" a="1"/>
  <c r="BF79" i="24" s="1"/>
  <c r="AF37" i="24" s="1"/>
  <c r="BE79" i="24" a="1"/>
  <c r="BE79" i="24" s="1"/>
  <c r="AE37" i="24" s="1"/>
  <c r="BL78" i="24" a="1"/>
  <c r="BL78" i="24" s="1"/>
  <c r="Y36" i="24" s="1"/>
  <c r="BK78" i="24" a="1"/>
  <c r="BK78" i="24" s="1"/>
  <c r="X36" i="24" s="1"/>
  <c r="BJ78" i="24" a="1"/>
  <c r="BJ78" i="24" s="1"/>
  <c r="AT36" i="24" s="1"/>
  <c r="BI78" i="24" a="1"/>
  <c r="BI78" i="24" s="1"/>
  <c r="AS36" i="24" s="1"/>
  <c r="BH78" i="24" a="1"/>
  <c r="BH78" i="24" s="1"/>
  <c r="AM36" i="24" s="1"/>
  <c r="BG78" i="24" a="1"/>
  <c r="BG78" i="24" s="1"/>
  <c r="AL36" i="24" s="1"/>
  <c r="BF78" i="24" a="1"/>
  <c r="BF78" i="24" s="1"/>
  <c r="AF36" i="24" s="1"/>
  <c r="BE78" i="24" a="1"/>
  <c r="BE78" i="24" s="1"/>
  <c r="AE36" i="24" s="1"/>
  <c r="BL77" i="24" a="1"/>
  <c r="BL77" i="24" s="1"/>
  <c r="Y35" i="24" s="1"/>
  <c r="BK77" i="24" a="1"/>
  <c r="BK77" i="24" s="1"/>
  <c r="X35" i="24" s="1"/>
  <c r="BJ77" i="24" a="1"/>
  <c r="BJ77" i="24" s="1"/>
  <c r="AT35" i="24" s="1"/>
  <c r="BI77" i="24" a="1"/>
  <c r="BI77" i="24" s="1"/>
  <c r="AS35" i="24" s="1"/>
  <c r="BH77" i="24" a="1"/>
  <c r="BH77" i="24" s="1"/>
  <c r="AM35" i="24" s="1"/>
  <c r="BG77" i="24" a="1"/>
  <c r="BG77" i="24" s="1"/>
  <c r="AL35" i="24" s="1"/>
  <c r="BF77" i="24" a="1"/>
  <c r="BF77" i="24" s="1"/>
  <c r="AF35" i="24" s="1"/>
  <c r="BE77" i="24" a="1"/>
  <c r="BE77" i="24" s="1"/>
  <c r="AE35" i="24" s="1"/>
  <c r="BL76" i="24" a="1"/>
  <c r="BL76" i="24" s="1"/>
  <c r="Y34" i="24" s="1"/>
  <c r="BK76" i="24" a="1"/>
  <c r="BK76" i="24" s="1"/>
  <c r="X34" i="24" s="1"/>
  <c r="BJ76" i="24" a="1"/>
  <c r="BJ76" i="24" s="1"/>
  <c r="AT34" i="24" s="1"/>
  <c r="BI76" i="24" a="1"/>
  <c r="BI76" i="24" s="1"/>
  <c r="AS34" i="24" s="1"/>
  <c r="BH76" i="24" a="1"/>
  <c r="BH76" i="24" s="1"/>
  <c r="AM34" i="24" s="1"/>
  <c r="BG76" i="24" a="1"/>
  <c r="BG76" i="24" s="1"/>
  <c r="AL34" i="24" s="1"/>
  <c r="BF76" i="24" a="1"/>
  <c r="BF76" i="24" s="1"/>
  <c r="AF34" i="24" s="1"/>
  <c r="BE76" i="24" a="1"/>
  <c r="BE76" i="24" s="1"/>
  <c r="AE34" i="24" s="1"/>
  <c r="BL75" i="24" a="1"/>
  <c r="BL75" i="24" s="1"/>
  <c r="Y33" i="24" s="1"/>
  <c r="BK75" i="24" a="1"/>
  <c r="BK75" i="24" s="1"/>
  <c r="X33" i="24" s="1"/>
  <c r="BJ75" i="24" a="1"/>
  <c r="BJ75" i="24" s="1"/>
  <c r="AT33" i="24" s="1"/>
  <c r="BI75" i="24" a="1"/>
  <c r="BI75" i="24" s="1"/>
  <c r="AS33" i="24" s="1"/>
  <c r="BH75" i="24" a="1"/>
  <c r="BH75" i="24" s="1"/>
  <c r="AM33" i="24" s="1"/>
  <c r="BG75" i="24" a="1"/>
  <c r="BG75" i="24" s="1"/>
  <c r="AL33" i="24" s="1"/>
  <c r="BF75" i="24" a="1"/>
  <c r="BF75" i="24" s="1"/>
  <c r="AF33" i="24" s="1"/>
  <c r="BE75" i="24" a="1"/>
  <c r="BE75" i="24" s="1"/>
  <c r="AE33" i="24" s="1"/>
  <c r="BL74" i="24" a="1"/>
  <c r="BL74" i="24" s="1"/>
  <c r="Y32" i="24" s="1"/>
  <c r="BK74" i="24" a="1"/>
  <c r="BK74" i="24" s="1"/>
  <c r="X32" i="24" s="1"/>
  <c r="BJ74" i="24" a="1"/>
  <c r="BJ74" i="24" s="1"/>
  <c r="AT32" i="24" s="1"/>
  <c r="BI74" i="24" a="1"/>
  <c r="BI74" i="24" s="1"/>
  <c r="AS32" i="24" s="1"/>
  <c r="BH74" i="24" a="1"/>
  <c r="BH74" i="24" s="1"/>
  <c r="AM32" i="24" s="1"/>
  <c r="BG74" i="24" a="1"/>
  <c r="BG74" i="24" s="1"/>
  <c r="AL32" i="24" s="1"/>
  <c r="BF74" i="24" a="1"/>
  <c r="BF74" i="24" s="1"/>
  <c r="AF32" i="24" s="1"/>
  <c r="BE74" i="24" a="1"/>
  <c r="BE74" i="24" s="1"/>
  <c r="AE32" i="24" s="1"/>
  <c r="BL73" i="24" a="1"/>
  <c r="BL73" i="24" s="1"/>
  <c r="Y31" i="24" s="1"/>
  <c r="BK73" i="24" a="1"/>
  <c r="BK73" i="24" s="1"/>
  <c r="X31" i="24" s="1"/>
  <c r="BJ73" i="24" a="1"/>
  <c r="BJ73" i="24" s="1"/>
  <c r="AT31" i="24" s="1"/>
  <c r="BI73" i="24" a="1"/>
  <c r="BI73" i="24" s="1"/>
  <c r="AS31" i="24" s="1"/>
  <c r="BH73" i="24" a="1"/>
  <c r="BH73" i="24" s="1"/>
  <c r="AM31" i="24" s="1"/>
  <c r="BG73" i="24" a="1"/>
  <c r="BG73" i="24" s="1"/>
  <c r="AL31" i="24" s="1"/>
  <c r="BF73" i="24" a="1"/>
  <c r="BF73" i="24" s="1"/>
  <c r="AF31" i="24" s="1"/>
  <c r="BE73" i="24" a="1"/>
  <c r="BE73" i="24" s="1"/>
  <c r="AE31" i="24" s="1"/>
  <c r="BL72" i="24" a="1"/>
  <c r="BL72" i="24" s="1"/>
  <c r="Y30" i="24" s="1"/>
  <c r="BK72" i="24" a="1"/>
  <c r="BK72" i="24" s="1"/>
  <c r="X30" i="24" s="1"/>
  <c r="BJ72" i="24" a="1"/>
  <c r="BJ72" i="24" s="1"/>
  <c r="AT30" i="24" s="1"/>
  <c r="BI72" i="24" a="1"/>
  <c r="BI72" i="24" s="1"/>
  <c r="AS30" i="24" s="1"/>
  <c r="BH72" i="24" a="1"/>
  <c r="BH72" i="24" s="1"/>
  <c r="AM30" i="24" s="1"/>
  <c r="BG72" i="24" a="1"/>
  <c r="BG72" i="24" s="1"/>
  <c r="AL30" i="24" s="1"/>
  <c r="BF72" i="24" a="1"/>
  <c r="BF72" i="24" s="1"/>
  <c r="AF30" i="24" s="1"/>
  <c r="BE72" i="24" a="1"/>
  <c r="BE72" i="24" s="1"/>
  <c r="AE30" i="24" s="1"/>
  <c r="BL71" i="24" a="1"/>
  <c r="BL71" i="24" s="1"/>
  <c r="Y29" i="24" s="1"/>
  <c r="BK71" i="24" a="1"/>
  <c r="BK71" i="24" s="1"/>
  <c r="X29" i="24" s="1"/>
  <c r="BJ71" i="24" a="1"/>
  <c r="BJ71" i="24" s="1"/>
  <c r="AT29" i="24" s="1"/>
  <c r="BI71" i="24" a="1"/>
  <c r="BI71" i="24" s="1"/>
  <c r="AS29" i="24" s="1"/>
  <c r="BH71" i="24" a="1"/>
  <c r="BH71" i="24" s="1"/>
  <c r="AM29" i="24" s="1"/>
  <c r="BG71" i="24" a="1"/>
  <c r="BG71" i="24" s="1"/>
  <c r="AL29" i="24" s="1"/>
  <c r="BF71" i="24" a="1"/>
  <c r="BF71" i="24" s="1"/>
  <c r="AF29" i="24" s="1"/>
  <c r="BE71" i="24" a="1"/>
  <c r="BE71" i="24" s="1"/>
  <c r="AE29" i="24" s="1"/>
  <c r="BL70" i="24" a="1"/>
  <c r="BL70" i="24" s="1"/>
  <c r="Y28" i="24" s="1"/>
  <c r="BK70" i="24" a="1"/>
  <c r="BK70" i="24" s="1"/>
  <c r="X28" i="24" s="1"/>
  <c r="BJ70" i="24" a="1"/>
  <c r="BJ70" i="24" s="1"/>
  <c r="AT28" i="24" s="1"/>
  <c r="BI70" i="24" a="1"/>
  <c r="BI70" i="24" s="1"/>
  <c r="AS28" i="24" s="1"/>
  <c r="BH70" i="24" a="1"/>
  <c r="BH70" i="24" s="1"/>
  <c r="AM28" i="24" s="1"/>
  <c r="BG70" i="24" a="1"/>
  <c r="BG70" i="24" s="1"/>
  <c r="AL28" i="24" s="1"/>
  <c r="BF70" i="24" a="1"/>
  <c r="BF70" i="24" s="1"/>
  <c r="AF28" i="24" s="1"/>
  <c r="BE70" i="24" a="1"/>
  <c r="BE70" i="24" s="1"/>
  <c r="AE28" i="24" s="1"/>
  <c r="BL69" i="24" a="1"/>
  <c r="BL69" i="24" s="1"/>
  <c r="Y27" i="24" s="1"/>
  <c r="BK69" i="24" a="1"/>
  <c r="BK69" i="24" s="1"/>
  <c r="X27" i="24" s="1"/>
  <c r="BJ69" i="24" a="1"/>
  <c r="BJ69" i="24" s="1"/>
  <c r="AT27" i="24" s="1"/>
  <c r="BI69" i="24" a="1"/>
  <c r="BI69" i="24" s="1"/>
  <c r="AS27" i="24" s="1"/>
  <c r="BH69" i="24" a="1"/>
  <c r="BH69" i="24" s="1"/>
  <c r="AM27" i="24" s="1"/>
  <c r="BG69" i="24" a="1"/>
  <c r="BG69" i="24" s="1"/>
  <c r="AL27" i="24" s="1"/>
  <c r="BF69" i="24" a="1"/>
  <c r="BF69" i="24" s="1"/>
  <c r="AF27" i="24" s="1"/>
  <c r="BE69" i="24" a="1"/>
  <c r="BE69" i="24" s="1"/>
  <c r="AE27" i="24" s="1"/>
  <c r="BL68" i="24" a="1"/>
  <c r="BL68" i="24" s="1"/>
  <c r="Y26" i="24" s="1"/>
  <c r="BK68" i="24" a="1"/>
  <c r="BK68" i="24" s="1"/>
  <c r="X26" i="24" s="1"/>
  <c r="BJ68" i="24" a="1"/>
  <c r="BJ68" i="24" s="1"/>
  <c r="AT26" i="24" s="1"/>
  <c r="BI68" i="24" a="1"/>
  <c r="BI68" i="24" s="1"/>
  <c r="AS26" i="24" s="1"/>
  <c r="BH68" i="24" a="1"/>
  <c r="BH68" i="24" s="1"/>
  <c r="AM26" i="24" s="1"/>
  <c r="BG68" i="24" a="1"/>
  <c r="BG68" i="24" s="1"/>
  <c r="AL26" i="24" s="1"/>
  <c r="BF68" i="24" a="1"/>
  <c r="BF68" i="24" s="1"/>
  <c r="AF26" i="24" s="1"/>
  <c r="BE68" i="24" a="1"/>
  <c r="BE68" i="24" s="1"/>
  <c r="AE26" i="24" s="1"/>
  <c r="BL67" i="24" a="1"/>
  <c r="BL67" i="24" s="1"/>
  <c r="Y25" i="24" s="1"/>
  <c r="BK67" i="24" a="1"/>
  <c r="BK67" i="24" s="1"/>
  <c r="X25" i="24" s="1"/>
  <c r="BJ67" i="24" a="1"/>
  <c r="BJ67" i="24" s="1"/>
  <c r="AT25" i="24" s="1"/>
  <c r="BI67" i="24" a="1"/>
  <c r="BI67" i="24" s="1"/>
  <c r="AS25" i="24" s="1"/>
  <c r="BH67" i="24" a="1"/>
  <c r="BH67" i="24" s="1"/>
  <c r="AM25" i="24" s="1"/>
  <c r="BG67" i="24" a="1"/>
  <c r="BG67" i="24" s="1"/>
  <c r="AL25" i="24" s="1"/>
  <c r="BF67" i="24" a="1"/>
  <c r="BF67" i="24" s="1"/>
  <c r="AF25" i="24" s="1"/>
  <c r="BE67" i="24" a="1"/>
  <c r="BE67" i="24" s="1"/>
  <c r="AE25" i="24" s="1"/>
  <c r="BL66" i="24" a="1"/>
  <c r="BL66" i="24" s="1"/>
  <c r="Y24" i="24" s="1"/>
  <c r="BK66" i="24" a="1"/>
  <c r="BK66" i="24" s="1"/>
  <c r="X24" i="24" s="1"/>
  <c r="BJ66" i="24" a="1"/>
  <c r="BJ66" i="24" s="1"/>
  <c r="AT24" i="24" s="1"/>
  <c r="BI66" i="24" a="1"/>
  <c r="BI66" i="24" s="1"/>
  <c r="AS24" i="24" s="1"/>
  <c r="BH66" i="24" a="1"/>
  <c r="BH66" i="24" s="1"/>
  <c r="AM24" i="24" s="1"/>
  <c r="BG66" i="24" a="1"/>
  <c r="BG66" i="24" s="1"/>
  <c r="AL24" i="24" s="1"/>
  <c r="BF66" i="24" a="1"/>
  <c r="BF66" i="24" s="1"/>
  <c r="AF24" i="24" s="1"/>
  <c r="BE66" i="24" a="1"/>
  <c r="BE66" i="24" s="1"/>
  <c r="AE24" i="24" s="1"/>
  <c r="BL65" i="24" a="1"/>
  <c r="BL65" i="24" s="1"/>
  <c r="Y23" i="24" s="1"/>
  <c r="BK65" i="24" a="1"/>
  <c r="BK65" i="24" s="1"/>
  <c r="X23" i="24" s="1"/>
  <c r="BJ65" i="24" a="1"/>
  <c r="BJ65" i="24" s="1"/>
  <c r="AT23" i="24" s="1"/>
  <c r="BI65" i="24" a="1"/>
  <c r="BI65" i="24" s="1"/>
  <c r="AS23" i="24" s="1"/>
  <c r="BH65" i="24" a="1"/>
  <c r="BH65" i="24" s="1"/>
  <c r="AM23" i="24" s="1"/>
  <c r="BG65" i="24" a="1"/>
  <c r="BG65" i="24" s="1"/>
  <c r="AL23" i="24" s="1"/>
  <c r="BF65" i="24" a="1"/>
  <c r="BF65" i="24" s="1"/>
  <c r="AF23" i="24" s="1"/>
  <c r="BE65" i="24" a="1"/>
  <c r="BE65" i="24" s="1"/>
  <c r="AE23" i="24" s="1"/>
  <c r="BL64" i="24" a="1"/>
  <c r="BL64" i="24" s="1"/>
  <c r="Y22" i="24" s="1"/>
  <c r="BK64" i="24" a="1"/>
  <c r="BK64" i="24" s="1"/>
  <c r="X22" i="24" s="1"/>
  <c r="BJ64" i="24" a="1"/>
  <c r="BJ64" i="24" s="1"/>
  <c r="AT22" i="24" s="1"/>
  <c r="BI64" i="24" a="1"/>
  <c r="BI64" i="24" s="1"/>
  <c r="AS22" i="24" s="1"/>
  <c r="BH64" i="24" a="1"/>
  <c r="BH64" i="24" s="1"/>
  <c r="AM22" i="24" s="1"/>
  <c r="BG64" i="24" a="1"/>
  <c r="BG64" i="24" s="1"/>
  <c r="AL22" i="24" s="1"/>
  <c r="BF64" i="24" a="1"/>
  <c r="BF64" i="24" s="1"/>
  <c r="AF22" i="24" s="1"/>
  <c r="BE64" i="24" a="1"/>
  <c r="BE64" i="24" s="1"/>
  <c r="AE22" i="24" s="1"/>
  <c r="BL63" i="24" a="1"/>
  <c r="BL63" i="24" s="1"/>
  <c r="Y21" i="24" s="1"/>
  <c r="BK63" i="24" a="1"/>
  <c r="BK63" i="24" s="1"/>
  <c r="X21" i="24" s="1"/>
  <c r="BJ63" i="24" a="1"/>
  <c r="BJ63" i="24" s="1"/>
  <c r="AT21" i="24" s="1"/>
  <c r="BI63" i="24" a="1"/>
  <c r="BI63" i="24" s="1"/>
  <c r="AS21" i="24" s="1"/>
  <c r="BH63" i="24" a="1"/>
  <c r="BH63" i="24" s="1"/>
  <c r="AM21" i="24" s="1"/>
  <c r="BG63" i="24" a="1"/>
  <c r="BG63" i="24" s="1"/>
  <c r="AL21" i="24" s="1"/>
  <c r="BF63" i="24" a="1"/>
  <c r="BF63" i="24" s="1"/>
  <c r="AF21" i="24" s="1"/>
  <c r="BE63" i="24" a="1"/>
  <c r="BE63" i="24" s="1"/>
  <c r="AE21" i="24" s="1"/>
  <c r="BL62" i="24" a="1"/>
  <c r="BL62" i="24" s="1"/>
  <c r="Y20" i="24" s="1"/>
  <c r="BK62" i="24" a="1"/>
  <c r="BK62" i="24" s="1"/>
  <c r="X20" i="24" s="1"/>
  <c r="BJ62" i="24" a="1"/>
  <c r="BJ62" i="24" s="1"/>
  <c r="AT20" i="24" s="1"/>
  <c r="BI62" i="24" a="1"/>
  <c r="BI62" i="24" s="1"/>
  <c r="AS20" i="24" s="1"/>
  <c r="BH62" i="24" a="1"/>
  <c r="BH62" i="24" s="1"/>
  <c r="AM20" i="24" s="1"/>
  <c r="BG62" i="24" a="1"/>
  <c r="BG62" i="24" s="1"/>
  <c r="AL20" i="24" s="1"/>
  <c r="BF62" i="24" a="1"/>
  <c r="BF62" i="24" s="1"/>
  <c r="AF20" i="24" s="1"/>
  <c r="BE62" i="24" a="1"/>
  <c r="BE62" i="24" s="1"/>
  <c r="AE20" i="24" s="1"/>
  <c r="BL61" i="24" a="1"/>
  <c r="BL61" i="24" s="1"/>
  <c r="Y19" i="24" s="1"/>
  <c r="BK61" i="24" a="1"/>
  <c r="BK61" i="24" s="1"/>
  <c r="X19" i="24" s="1"/>
  <c r="BJ61" i="24" a="1"/>
  <c r="BJ61" i="24" s="1"/>
  <c r="AT19" i="24" s="1"/>
  <c r="BI61" i="24" a="1"/>
  <c r="BI61" i="24" s="1"/>
  <c r="AS19" i="24" s="1"/>
  <c r="BH61" i="24" a="1"/>
  <c r="BH61" i="24" s="1"/>
  <c r="AM19" i="24" s="1"/>
  <c r="BG61" i="24" a="1"/>
  <c r="BG61" i="24" s="1"/>
  <c r="AL19" i="24" s="1"/>
  <c r="BF61" i="24" a="1"/>
  <c r="BF61" i="24" s="1"/>
  <c r="AF19" i="24" s="1"/>
  <c r="BE61" i="24" a="1"/>
  <c r="BE61" i="24" s="1"/>
  <c r="AE19" i="24" s="1"/>
  <c r="BL60" i="24" a="1"/>
  <c r="BL60" i="24" s="1"/>
  <c r="Y18" i="24" s="1"/>
  <c r="BK60" i="24" a="1"/>
  <c r="BK60" i="24" s="1"/>
  <c r="X18" i="24" s="1"/>
  <c r="BJ60" i="24" a="1"/>
  <c r="BJ60" i="24" s="1"/>
  <c r="AT18" i="24" s="1"/>
  <c r="BI60" i="24" a="1"/>
  <c r="BI60" i="24" s="1"/>
  <c r="AS18" i="24" s="1"/>
  <c r="BH60" i="24" a="1"/>
  <c r="BH60" i="24" s="1"/>
  <c r="AM18" i="24" s="1"/>
  <c r="BG60" i="24" a="1"/>
  <c r="BG60" i="24" s="1"/>
  <c r="AL18" i="24" s="1"/>
  <c r="BF60" i="24" a="1"/>
  <c r="BF60" i="24" s="1"/>
  <c r="AF18" i="24" s="1"/>
  <c r="BE60" i="24" a="1"/>
  <c r="BE60" i="24" s="1"/>
  <c r="AE18" i="24" s="1"/>
  <c r="BL59" i="24" a="1"/>
  <c r="BL59" i="24" s="1"/>
  <c r="Y17" i="24" s="1"/>
  <c r="BK59" i="24" a="1"/>
  <c r="BK59" i="24" s="1"/>
  <c r="X17" i="24" s="1"/>
  <c r="BJ59" i="24" a="1"/>
  <c r="BJ59" i="24" s="1"/>
  <c r="AT17" i="24" s="1"/>
  <c r="BI59" i="24" a="1"/>
  <c r="BI59" i="24" s="1"/>
  <c r="AS17" i="24" s="1"/>
  <c r="BH59" i="24" a="1"/>
  <c r="BH59" i="24" s="1"/>
  <c r="AM17" i="24" s="1"/>
  <c r="BG59" i="24" a="1"/>
  <c r="BG59" i="24" s="1"/>
  <c r="AL17" i="24" s="1"/>
  <c r="BF59" i="24" a="1"/>
  <c r="BF59" i="24" s="1"/>
  <c r="AF17" i="24" s="1"/>
  <c r="BE59" i="24" a="1"/>
  <c r="BE59" i="24" s="1"/>
  <c r="AE17" i="24" s="1"/>
  <c r="BL58" i="24" a="1"/>
  <c r="BL58" i="24" s="1"/>
  <c r="Y16" i="24" s="1"/>
  <c r="BK58" i="24" a="1"/>
  <c r="BK58" i="24" s="1"/>
  <c r="X16" i="24" s="1"/>
  <c r="BJ58" i="24" a="1"/>
  <c r="BJ58" i="24" s="1"/>
  <c r="AT16" i="24" s="1"/>
  <c r="BI58" i="24" a="1"/>
  <c r="BI58" i="24" s="1"/>
  <c r="AS16" i="24" s="1"/>
  <c r="BH58" i="24" a="1"/>
  <c r="BH58" i="24" s="1"/>
  <c r="AM16" i="24" s="1"/>
  <c r="BG58" i="24" a="1"/>
  <c r="BG58" i="24" s="1"/>
  <c r="AL16" i="24" s="1"/>
  <c r="BF58" i="24" a="1"/>
  <c r="BF58" i="24" s="1"/>
  <c r="AF16" i="24" s="1"/>
  <c r="BE58" i="24" a="1"/>
  <c r="BE58" i="24" s="1"/>
  <c r="AE16" i="24" s="1"/>
  <c r="BL57" i="24" a="1"/>
  <c r="BL57" i="24" s="1"/>
  <c r="Y15" i="24" s="1"/>
  <c r="BK57" i="24" a="1"/>
  <c r="BK57" i="24" s="1"/>
  <c r="X15" i="24" s="1"/>
  <c r="BJ57" i="24" a="1"/>
  <c r="BJ57" i="24" s="1"/>
  <c r="AT15" i="24" s="1"/>
  <c r="BI57" i="24" a="1"/>
  <c r="BI57" i="24" s="1"/>
  <c r="AS15" i="24" s="1"/>
  <c r="BH57" i="24" a="1"/>
  <c r="BH57" i="24" s="1"/>
  <c r="AM15" i="24" s="1"/>
  <c r="BG57" i="24" a="1"/>
  <c r="BG57" i="24" s="1"/>
  <c r="AL15" i="24" s="1"/>
  <c r="BF57" i="24" a="1"/>
  <c r="BF57" i="24" s="1"/>
  <c r="AF15" i="24" s="1"/>
  <c r="BE57" i="24" a="1"/>
  <c r="BE57" i="24" s="1"/>
  <c r="AE15" i="24" s="1"/>
  <c r="BL56" i="24" a="1"/>
  <c r="BL56" i="24" s="1"/>
  <c r="Y14" i="24" s="1"/>
  <c r="BK56" i="24" a="1"/>
  <c r="BK56" i="24" s="1"/>
  <c r="X14" i="24" s="1"/>
  <c r="BJ56" i="24" a="1"/>
  <c r="BJ56" i="24" s="1"/>
  <c r="AT14" i="24" s="1"/>
  <c r="BI56" i="24" a="1"/>
  <c r="BI56" i="24" s="1"/>
  <c r="AS14" i="24" s="1"/>
  <c r="BH56" i="24" a="1"/>
  <c r="BH56" i="24" s="1"/>
  <c r="AM14" i="24" s="1"/>
  <c r="BG56" i="24" a="1"/>
  <c r="BG56" i="24" s="1"/>
  <c r="AL14" i="24" s="1"/>
  <c r="BF56" i="24" a="1"/>
  <c r="BF56" i="24" s="1"/>
  <c r="AF14" i="24" s="1"/>
  <c r="BE56" i="24" a="1"/>
  <c r="BE56" i="24" s="1"/>
  <c r="AE14" i="24" s="1"/>
  <c r="BL55" i="24" a="1"/>
  <c r="BL55" i="24" s="1"/>
  <c r="Y13" i="24" s="1"/>
  <c r="BK55" i="24" a="1"/>
  <c r="BK55" i="24" s="1"/>
  <c r="X13" i="24" s="1"/>
  <c r="BJ55" i="24" a="1"/>
  <c r="BJ55" i="24" s="1"/>
  <c r="AT13" i="24" s="1"/>
  <c r="BI55" i="24" a="1"/>
  <c r="BI55" i="24" s="1"/>
  <c r="AS13" i="24" s="1"/>
  <c r="BH55" i="24" a="1"/>
  <c r="BH55" i="24" s="1"/>
  <c r="AM13" i="24" s="1"/>
  <c r="BG55" i="24" a="1"/>
  <c r="BG55" i="24" s="1"/>
  <c r="AL13" i="24" s="1"/>
  <c r="BF55" i="24" a="1"/>
  <c r="BF55" i="24" s="1"/>
  <c r="AF13" i="24" s="1"/>
  <c r="BE55" i="24" a="1"/>
  <c r="BE55" i="24" s="1"/>
  <c r="AE13" i="24" s="1"/>
  <c r="BL54" i="24" a="1"/>
  <c r="BL54" i="24" s="1"/>
  <c r="Y12" i="24" s="1"/>
  <c r="BK54" i="24" a="1"/>
  <c r="BK54" i="24" s="1"/>
  <c r="X12" i="24" s="1"/>
  <c r="BJ54" i="24" a="1"/>
  <c r="BJ54" i="24" s="1"/>
  <c r="AT12" i="24" s="1"/>
  <c r="BI54" i="24" a="1"/>
  <c r="BI54" i="24" s="1"/>
  <c r="AS12" i="24" s="1"/>
  <c r="BH54" i="24" a="1"/>
  <c r="BH54" i="24" s="1"/>
  <c r="AM12" i="24" s="1"/>
  <c r="BG54" i="24" a="1"/>
  <c r="BG54" i="24" s="1"/>
  <c r="AL12" i="24" s="1"/>
  <c r="BF54" i="24" a="1"/>
  <c r="BF54" i="24" s="1"/>
  <c r="AF12" i="24" s="1"/>
  <c r="BE54" i="24" a="1"/>
  <c r="BE54" i="24" s="1"/>
  <c r="AE12" i="24" s="1"/>
  <c r="BL53" i="24" a="1"/>
  <c r="BL53" i="24" s="1"/>
  <c r="Y11" i="24" s="1"/>
  <c r="BK53" i="24" a="1"/>
  <c r="BK53" i="24" s="1"/>
  <c r="X11" i="24" s="1"/>
  <c r="BJ53" i="24" a="1"/>
  <c r="BJ53" i="24" s="1"/>
  <c r="AT11" i="24" s="1"/>
  <c r="BI53" i="24" a="1"/>
  <c r="BI53" i="24" s="1"/>
  <c r="AS11" i="24" s="1"/>
  <c r="BH53" i="24" a="1"/>
  <c r="BH53" i="24" s="1"/>
  <c r="AM11" i="24" s="1"/>
  <c r="BG53" i="24" a="1"/>
  <c r="BG53" i="24" s="1"/>
  <c r="AL11" i="24" s="1"/>
  <c r="BF53" i="24" a="1"/>
  <c r="BF53" i="24" s="1"/>
  <c r="AF11" i="24" s="1"/>
  <c r="BE53" i="24" a="1"/>
  <c r="BE53" i="24" s="1"/>
  <c r="AE11" i="24" s="1"/>
  <c r="BL52" i="24" a="1"/>
  <c r="BL52" i="24" s="1"/>
  <c r="Y10" i="24" s="1"/>
  <c r="BK52" i="24" a="1"/>
  <c r="BK52" i="24" s="1"/>
  <c r="X10" i="24" s="1"/>
  <c r="BJ52" i="24" a="1"/>
  <c r="BJ52" i="24" s="1"/>
  <c r="AT10" i="24" s="1"/>
  <c r="BI52" i="24" a="1"/>
  <c r="BI52" i="24" s="1"/>
  <c r="AS10" i="24" s="1"/>
  <c r="BH52" i="24" a="1"/>
  <c r="BH52" i="24" s="1"/>
  <c r="AM10" i="24" s="1"/>
  <c r="BG52" i="24" a="1"/>
  <c r="BG52" i="24" s="1"/>
  <c r="AL10" i="24" s="1"/>
  <c r="BF52" i="24" a="1"/>
  <c r="BF52" i="24" s="1"/>
  <c r="AF10" i="24" s="1"/>
  <c r="BE52" i="24" a="1"/>
  <c r="BE52" i="24" s="1"/>
  <c r="AE10" i="24" s="1"/>
  <c r="BL51" i="24" a="1"/>
  <c r="BL51" i="24" s="1"/>
  <c r="W59" i="24" s="1"/>
  <c r="BK51" i="24" a="1"/>
  <c r="BK51" i="24" s="1"/>
  <c r="V59" i="24" s="1"/>
  <c r="BJ51" i="24" a="1"/>
  <c r="BJ51" i="24" s="1"/>
  <c r="AR59" i="24" s="1"/>
  <c r="BI51" i="24" a="1"/>
  <c r="BI51" i="24" s="1"/>
  <c r="AQ59" i="24" s="1"/>
  <c r="BH51" i="24" a="1"/>
  <c r="BH51" i="24" s="1"/>
  <c r="AK59" i="24" s="1"/>
  <c r="BG51" i="24" a="1"/>
  <c r="BG51" i="24" s="1"/>
  <c r="AJ59" i="24" s="1"/>
  <c r="BF51" i="24" a="1"/>
  <c r="BF51" i="24" s="1"/>
  <c r="AD59" i="24" s="1"/>
  <c r="BE51" i="24" a="1"/>
  <c r="BE51" i="24" s="1"/>
  <c r="AC59" i="24" s="1"/>
  <c r="BL50" i="24" a="1"/>
  <c r="BL50" i="24" s="1"/>
  <c r="W58" i="24" s="1"/>
  <c r="BK50" i="24" a="1"/>
  <c r="BK50" i="24" s="1"/>
  <c r="V58" i="24" s="1"/>
  <c r="BJ50" i="24" a="1"/>
  <c r="BJ50" i="24" s="1"/>
  <c r="AR58" i="24" s="1"/>
  <c r="BI50" i="24" a="1"/>
  <c r="BI50" i="24" s="1"/>
  <c r="AQ58" i="24" s="1"/>
  <c r="BH50" i="24" a="1"/>
  <c r="BH50" i="24" s="1"/>
  <c r="AK58" i="24" s="1"/>
  <c r="BG50" i="24" a="1"/>
  <c r="BG50" i="24" s="1"/>
  <c r="AJ58" i="24" s="1"/>
  <c r="BF50" i="24" a="1"/>
  <c r="BF50" i="24" s="1"/>
  <c r="AD58" i="24" s="1"/>
  <c r="BE50" i="24" a="1"/>
  <c r="BE50" i="24" s="1"/>
  <c r="AC58" i="24" s="1"/>
  <c r="BL49" i="24" a="1"/>
  <c r="BL49" i="24" s="1"/>
  <c r="W57" i="24" s="1"/>
  <c r="BK49" i="24" a="1"/>
  <c r="BK49" i="24" s="1"/>
  <c r="V57" i="24" s="1"/>
  <c r="BJ49" i="24" a="1"/>
  <c r="BJ49" i="24" s="1"/>
  <c r="AR57" i="24" s="1"/>
  <c r="BI49" i="24" a="1"/>
  <c r="BI49" i="24" s="1"/>
  <c r="AQ57" i="24" s="1"/>
  <c r="BH49" i="24" a="1"/>
  <c r="BH49" i="24" s="1"/>
  <c r="AK57" i="24" s="1"/>
  <c r="BG49" i="24" a="1"/>
  <c r="BG49" i="24" s="1"/>
  <c r="AJ57" i="24" s="1"/>
  <c r="BF49" i="24" a="1"/>
  <c r="BF49" i="24" s="1"/>
  <c r="AD57" i="24" s="1"/>
  <c r="BE49" i="24" a="1"/>
  <c r="BE49" i="24" s="1"/>
  <c r="AC57" i="24" s="1"/>
  <c r="BL48" i="24" a="1"/>
  <c r="BL48" i="24" s="1"/>
  <c r="W56" i="24" s="1"/>
  <c r="BK48" i="24" a="1"/>
  <c r="BK48" i="24" s="1"/>
  <c r="V56" i="24" s="1"/>
  <c r="BJ48" i="24" a="1"/>
  <c r="BJ48" i="24" s="1"/>
  <c r="AR56" i="24" s="1"/>
  <c r="BI48" i="24" a="1"/>
  <c r="BI48" i="24" s="1"/>
  <c r="AQ56" i="24" s="1"/>
  <c r="BH48" i="24" a="1"/>
  <c r="BH48" i="24" s="1"/>
  <c r="AK56" i="24" s="1"/>
  <c r="BG48" i="24" a="1"/>
  <c r="BG48" i="24" s="1"/>
  <c r="AJ56" i="24" s="1"/>
  <c r="BF48" i="24" a="1"/>
  <c r="BF48" i="24" s="1"/>
  <c r="AD56" i="24" s="1"/>
  <c r="BE48" i="24" a="1"/>
  <c r="BE48" i="24" s="1"/>
  <c r="AC56" i="24" s="1"/>
  <c r="BL47" i="24" a="1"/>
  <c r="BL47" i="24" s="1"/>
  <c r="W55" i="24" s="1"/>
  <c r="BK47" i="24" a="1"/>
  <c r="BK47" i="24" s="1"/>
  <c r="V55" i="24" s="1"/>
  <c r="BJ47" i="24" a="1"/>
  <c r="BJ47" i="24" s="1"/>
  <c r="AR55" i="24" s="1"/>
  <c r="BI47" i="24" a="1"/>
  <c r="BI47" i="24" s="1"/>
  <c r="AQ55" i="24" s="1"/>
  <c r="BH47" i="24" a="1"/>
  <c r="BH47" i="24" s="1"/>
  <c r="AK55" i="24" s="1"/>
  <c r="BG47" i="24" a="1"/>
  <c r="BG47" i="24" s="1"/>
  <c r="AJ55" i="24" s="1"/>
  <c r="BF47" i="24" a="1"/>
  <c r="BF47" i="24" s="1"/>
  <c r="AD55" i="24" s="1"/>
  <c r="BE47" i="24" a="1"/>
  <c r="BE47" i="24" s="1"/>
  <c r="AC55" i="24" s="1"/>
  <c r="BL46" i="24" a="1"/>
  <c r="BL46" i="24" s="1"/>
  <c r="W54" i="24" s="1"/>
  <c r="BK46" i="24" a="1"/>
  <c r="BK46" i="24" s="1"/>
  <c r="V54" i="24" s="1"/>
  <c r="BJ46" i="24" a="1"/>
  <c r="BJ46" i="24" s="1"/>
  <c r="AR54" i="24" s="1"/>
  <c r="BI46" i="24" a="1"/>
  <c r="BI46" i="24" s="1"/>
  <c r="AQ54" i="24" s="1"/>
  <c r="BH46" i="24" a="1"/>
  <c r="BH46" i="24" s="1"/>
  <c r="AK54" i="24" s="1"/>
  <c r="BG46" i="24" a="1"/>
  <c r="BG46" i="24" s="1"/>
  <c r="AJ54" i="24" s="1"/>
  <c r="BF46" i="24" a="1"/>
  <c r="BF46" i="24" s="1"/>
  <c r="AD54" i="24" s="1"/>
  <c r="BE46" i="24" a="1"/>
  <c r="BE46" i="24" s="1"/>
  <c r="AC54" i="24" s="1"/>
  <c r="BL45" i="24" a="1"/>
  <c r="BL45" i="24" s="1"/>
  <c r="W53" i="24" s="1"/>
  <c r="BK45" i="24" a="1"/>
  <c r="BK45" i="24" s="1"/>
  <c r="V53" i="24" s="1"/>
  <c r="BJ45" i="24" a="1"/>
  <c r="BJ45" i="24" s="1"/>
  <c r="AR53" i="24" s="1"/>
  <c r="BI45" i="24" a="1"/>
  <c r="BI45" i="24" s="1"/>
  <c r="AQ53" i="24" s="1"/>
  <c r="BH45" i="24" a="1"/>
  <c r="BH45" i="24" s="1"/>
  <c r="AK53" i="24" s="1"/>
  <c r="BG45" i="24" a="1"/>
  <c r="BG45" i="24" s="1"/>
  <c r="AJ53" i="24" s="1"/>
  <c r="BF45" i="24" a="1"/>
  <c r="BF45" i="24" s="1"/>
  <c r="AD53" i="24" s="1"/>
  <c r="BE45" i="24" a="1"/>
  <c r="BE45" i="24" s="1"/>
  <c r="AC53" i="24" s="1"/>
  <c r="BL44" i="24" a="1"/>
  <c r="BL44" i="24" s="1"/>
  <c r="W52" i="24" s="1"/>
  <c r="BK44" i="24" a="1"/>
  <c r="BK44" i="24" s="1"/>
  <c r="V52" i="24" s="1"/>
  <c r="BJ44" i="24" a="1"/>
  <c r="BJ44" i="24" s="1"/>
  <c r="AR52" i="24" s="1"/>
  <c r="BI44" i="24" a="1"/>
  <c r="BI44" i="24" s="1"/>
  <c r="AQ52" i="24" s="1"/>
  <c r="BH44" i="24" a="1"/>
  <c r="BH44" i="24" s="1"/>
  <c r="AK52" i="24" s="1"/>
  <c r="BG44" i="24" a="1"/>
  <c r="BG44" i="24" s="1"/>
  <c r="AJ52" i="24" s="1"/>
  <c r="BF44" i="24" a="1"/>
  <c r="BF44" i="24" s="1"/>
  <c r="AD52" i="24" s="1"/>
  <c r="BE44" i="24" a="1"/>
  <c r="BE44" i="24" s="1"/>
  <c r="AC52" i="24" s="1"/>
  <c r="BL43" i="24" a="1"/>
  <c r="BL43" i="24" s="1"/>
  <c r="W51" i="24" s="1"/>
  <c r="BK43" i="24" a="1"/>
  <c r="BK43" i="24" s="1"/>
  <c r="V51" i="24" s="1"/>
  <c r="BJ43" i="24" a="1"/>
  <c r="BJ43" i="24" s="1"/>
  <c r="AR51" i="24" s="1"/>
  <c r="BI43" i="24" a="1"/>
  <c r="BI43" i="24" s="1"/>
  <c r="AQ51" i="24" s="1"/>
  <c r="BH43" i="24" a="1"/>
  <c r="BH43" i="24" s="1"/>
  <c r="AK51" i="24" s="1"/>
  <c r="BG43" i="24" a="1"/>
  <c r="BG43" i="24" s="1"/>
  <c r="AJ51" i="24" s="1"/>
  <c r="BF43" i="24" a="1"/>
  <c r="BF43" i="24" s="1"/>
  <c r="AD51" i="24" s="1"/>
  <c r="BE43" i="24" a="1"/>
  <c r="BE43" i="24" s="1"/>
  <c r="AC51" i="24" s="1"/>
  <c r="BL42" i="24" a="1"/>
  <c r="BL42" i="24" s="1"/>
  <c r="W50" i="24" s="1"/>
  <c r="BK42" i="24" a="1"/>
  <c r="BK42" i="24" s="1"/>
  <c r="V50" i="24" s="1"/>
  <c r="BJ42" i="24" a="1"/>
  <c r="BJ42" i="24" s="1"/>
  <c r="AR50" i="24" s="1"/>
  <c r="BI42" i="24" a="1"/>
  <c r="BI42" i="24" s="1"/>
  <c r="AQ50" i="24" s="1"/>
  <c r="BH42" i="24" a="1"/>
  <c r="BH42" i="24" s="1"/>
  <c r="AK50" i="24" s="1"/>
  <c r="BG42" i="24" a="1"/>
  <c r="BG42" i="24" s="1"/>
  <c r="AJ50" i="24" s="1"/>
  <c r="BF42" i="24" a="1"/>
  <c r="BF42" i="24" s="1"/>
  <c r="AD50" i="24" s="1"/>
  <c r="BE42" i="24" a="1"/>
  <c r="BE42" i="24" s="1"/>
  <c r="AC50" i="24" s="1"/>
  <c r="BL41" i="24" a="1"/>
  <c r="BL41" i="24" s="1"/>
  <c r="W49" i="24" s="1"/>
  <c r="BK41" i="24" a="1"/>
  <c r="BK41" i="24" s="1"/>
  <c r="V49" i="24" s="1"/>
  <c r="BJ41" i="24" a="1"/>
  <c r="BJ41" i="24" s="1"/>
  <c r="AR49" i="24" s="1"/>
  <c r="BI41" i="24" a="1"/>
  <c r="BI41" i="24" s="1"/>
  <c r="AQ49" i="24" s="1"/>
  <c r="BH41" i="24" a="1"/>
  <c r="BH41" i="24" s="1"/>
  <c r="AK49" i="24" s="1"/>
  <c r="BG41" i="24" a="1"/>
  <c r="BG41" i="24" s="1"/>
  <c r="AJ49" i="24" s="1"/>
  <c r="BF41" i="24" a="1"/>
  <c r="BF41" i="24" s="1"/>
  <c r="AD49" i="24" s="1"/>
  <c r="BE41" i="24" a="1"/>
  <c r="BE41" i="24" s="1"/>
  <c r="AC49" i="24" s="1"/>
  <c r="BL40" i="24" a="1"/>
  <c r="BL40" i="24" s="1"/>
  <c r="W48" i="24" s="1"/>
  <c r="BK40" i="24" a="1"/>
  <c r="BK40" i="24" s="1"/>
  <c r="V48" i="24" s="1"/>
  <c r="BJ40" i="24" a="1"/>
  <c r="BJ40" i="24" s="1"/>
  <c r="AR48" i="24" s="1"/>
  <c r="BI40" i="24" a="1"/>
  <c r="BI40" i="24" s="1"/>
  <c r="AQ48" i="24" s="1"/>
  <c r="BH40" i="24" a="1"/>
  <c r="BH40" i="24" s="1"/>
  <c r="AK48" i="24" s="1"/>
  <c r="BG40" i="24" a="1"/>
  <c r="BG40" i="24" s="1"/>
  <c r="AJ48" i="24" s="1"/>
  <c r="BF40" i="24" a="1"/>
  <c r="BF40" i="24" s="1"/>
  <c r="AD48" i="24" s="1"/>
  <c r="BE40" i="24" a="1"/>
  <c r="BE40" i="24" s="1"/>
  <c r="AC48" i="24" s="1"/>
  <c r="BA40" i="24"/>
  <c r="AY40" i="24"/>
  <c r="BL39" i="24" a="1"/>
  <c r="BL39" i="24" s="1"/>
  <c r="W47" i="24" s="1"/>
  <c r="BK39" i="24" a="1"/>
  <c r="BK39" i="24" s="1"/>
  <c r="V47" i="24" s="1"/>
  <c r="BJ39" i="24" a="1"/>
  <c r="BJ39" i="24" s="1"/>
  <c r="AR47" i="24" s="1"/>
  <c r="BI39" i="24" a="1"/>
  <c r="BI39" i="24" s="1"/>
  <c r="AQ47" i="24" s="1"/>
  <c r="BH39" i="24" a="1"/>
  <c r="BH39" i="24" s="1"/>
  <c r="AK47" i="24" s="1"/>
  <c r="BG39" i="24" a="1"/>
  <c r="BG39" i="24" s="1"/>
  <c r="AJ47" i="24" s="1"/>
  <c r="BF39" i="24" a="1"/>
  <c r="BF39" i="24" s="1"/>
  <c r="AD47" i="24" s="1"/>
  <c r="BE39" i="24" a="1"/>
  <c r="BE39" i="24" s="1"/>
  <c r="AC47" i="24" s="1"/>
  <c r="BL38" i="24" a="1"/>
  <c r="BL38" i="24" s="1"/>
  <c r="W46" i="24" s="1"/>
  <c r="BK38" i="24" a="1"/>
  <c r="BK38" i="24" s="1"/>
  <c r="V46" i="24" s="1"/>
  <c r="BJ38" i="24" a="1"/>
  <c r="BJ38" i="24" s="1"/>
  <c r="AR46" i="24" s="1"/>
  <c r="BI38" i="24" a="1"/>
  <c r="BI38" i="24" s="1"/>
  <c r="AQ46" i="24" s="1"/>
  <c r="BH38" i="24" a="1"/>
  <c r="BH38" i="24" s="1"/>
  <c r="AK46" i="24" s="1"/>
  <c r="BG38" i="24" a="1"/>
  <c r="BG38" i="24" s="1"/>
  <c r="AJ46" i="24" s="1"/>
  <c r="BF38" i="24" a="1"/>
  <c r="BF38" i="24" s="1"/>
  <c r="AD46" i="24" s="1"/>
  <c r="BE38" i="24" a="1"/>
  <c r="BE38" i="24" s="1"/>
  <c r="AC46" i="24" s="1"/>
  <c r="BL37" i="24" a="1"/>
  <c r="BL37" i="24" s="1"/>
  <c r="W45" i="24" s="1"/>
  <c r="BK37" i="24" a="1"/>
  <c r="BK37" i="24" s="1"/>
  <c r="V45" i="24" s="1"/>
  <c r="BJ37" i="24" a="1"/>
  <c r="BJ37" i="24" s="1"/>
  <c r="AR45" i="24" s="1"/>
  <c r="BI37" i="24" a="1"/>
  <c r="BI37" i="24" s="1"/>
  <c r="AQ45" i="24" s="1"/>
  <c r="BH37" i="24" a="1"/>
  <c r="BH37" i="24" s="1"/>
  <c r="AK45" i="24" s="1"/>
  <c r="BG37" i="24" a="1"/>
  <c r="BG37" i="24" s="1"/>
  <c r="AJ45" i="24" s="1"/>
  <c r="BF37" i="24" a="1"/>
  <c r="BF37" i="24" s="1"/>
  <c r="AD45" i="24" s="1"/>
  <c r="BE37" i="24" a="1"/>
  <c r="BE37" i="24" s="1"/>
  <c r="AC45" i="24" s="1"/>
  <c r="BL36" i="24" a="1"/>
  <c r="BL36" i="24" s="1"/>
  <c r="W44" i="24" s="1"/>
  <c r="BK36" i="24" a="1"/>
  <c r="BK36" i="24" s="1"/>
  <c r="V44" i="24" s="1"/>
  <c r="BJ36" i="24" a="1"/>
  <c r="BJ36" i="24" s="1"/>
  <c r="AR44" i="24" s="1"/>
  <c r="BI36" i="24" a="1"/>
  <c r="BI36" i="24" s="1"/>
  <c r="AQ44" i="24" s="1"/>
  <c r="BH36" i="24" a="1"/>
  <c r="BH36" i="24" s="1"/>
  <c r="AK44" i="24" s="1"/>
  <c r="BG36" i="24" a="1"/>
  <c r="BG36" i="24" s="1"/>
  <c r="AJ44" i="24" s="1"/>
  <c r="BF36" i="24" a="1"/>
  <c r="BF36" i="24" s="1"/>
  <c r="AD44" i="24" s="1"/>
  <c r="BE36" i="24" a="1"/>
  <c r="BE36" i="24" s="1"/>
  <c r="AC44" i="24" s="1"/>
  <c r="BL35" i="24" a="1"/>
  <c r="BL35" i="24" s="1"/>
  <c r="W43" i="24" s="1"/>
  <c r="BK35" i="24" a="1"/>
  <c r="BK35" i="24" s="1"/>
  <c r="V43" i="24" s="1"/>
  <c r="BJ35" i="24" a="1"/>
  <c r="BJ35" i="24" s="1"/>
  <c r="AR43" i="24" s="1"/>
  <c r="BI35" i="24" a="1"/>
  <c r="BI35" i="24" s="1"/>
  <c r="AQ43" i="24" s="1"/>
  <c r="BH35" i="24" a="1"/>
  <c r="BH35" i="24" s="1"/>
  <c r="AK43" i="24" s="1"/>
  <c r="BG35" i="24" a="1"/>
  <c r="BG35" i="24" s="1"/>
  <c r="AJ43" i="24" s="1"/>
  <c r="BF35" i="24" a="1"/>
  <c r="BF35" i="24" s="1"/>
  <c r="AD43" i="24" s="1"/>
  <c r="BE35" i="24" a="1"/>
  <c r="BE35" i="24" s="1"/>
  <c r="AC43" i="24" s="1"/>
  <c r="BL34" i="24" a="1"/>
  <c r="BL34" i="24" s="1"/>
  <c r="W42" i="24" s="1"/>
  <c r="BK34" i="24" a="1"/>
  <c r="BK34" i="24" s="1"/>
  <c r="V42" i="24" s="1"/>
  <c r="BJ34" i="24" a="1"/>
  <c r="BJ34" i="24" s="1"/>
  <c r="AR42" i="24" s="1"/>
  <c r="BI34" i="24" a="1"/>
  <c r="BI34" i="24" s="1"/>
  <c r="AQ42" i="24" s="1"/>
  <c r="BH34" i="24" a="1"/>
  <c r="BH34" i="24" s="1"/>
  <c r="AK42" i="24" s="1"/>
  <c r="BG34" i="24" a="1"/>
  <c r="BG34" i="24" s="1"/>
  <c r="AJ42" i="24" s="1"/>
  <c r="BF34" i="24" a="1"/>
  <c r="BF34" i="24" s="1"/>
  <c r="AD42" i="24" s="1"/>
  <c r="BE34" i="24" a="1"/>
  <c r="BE34" i="24" s="1"/>
  <c r="AC42" i="24" s="1"/>
  <c r="BL33" i="24" a="1"/>
  <c r="BL33" i="24" s="1"/>
  <c r="W41" i="24" s="1"/>
  <c r="BK33" i="24" a="1"/>
  <c r="BK33" i="24" s="1"/>
  <c r="V41" i="24" s="1"/>
  <c r="BJ33" i="24" a="1"/>
  <c r="BJ33" i="24" s="1"/>
  <c r="AR41" i="24" s="1"/>
  <c r="BI33" i="24" a="1"/>
  <c r="BI33" i="24" s="1"/>
  <c r="AQ41" i="24" s="1"/>
  <c r="BH33" i="24" a="1"/>
  <c r="BH33" i="24" s="1"/>
  <c r="AK41" i="24" s="1"/>
  <c r="BG33" i="24" a="1"/>
  <c r="BG33" i="24" s="1"/>
  <c r="AJ41" i="24" s="1"/>
  <c r="BF33" i="24" a="1"/>
  <c r="BF33" i="24" s="1"/>
  <c r="AD41" i="24" s="1"/>
  <c r="BE33" i="24" a="1"/>
  <c r="BE33" i="24" s="1"/>
  <c r="AC41" i="24" s="1"/>
  <c r="BL32" i="24" a="1"/>
  <c r="BL32" i="24" s="1"/>
  <c r="W40" i="24" s="1"/>
  <c r="BK32" i="24" a="1"/>
  <c r="BK32" i="24" s="1"/>
  <c r="V40" i="24" s="1"/>
  <c r="BJ32" i="24" a="1"/>
  <c r="BJ32" i="24" s="1"/>
  <c r="AR40" i="24" s="1"/>
  <c r="BI32" i="24" a="1"/>
  <c r="BI32" i="24" s="1"/>
  <c r="AQ40" i="24" s="1"/>
  <c r="BH32" i="24" a="1"/>
  <c r="BH32" i="24" s="1"/>
  <c r="AK40" i="24" s="1"/>
  <c r="BG32" i="24" a="1"/>
  <c r="BG32" i="24" s="1"/>
  <c r="AJ40" i="24" s="1"/>
  <c r="BF32" i="24" a="1"/>
  <c r="BF32" i="24" s="1"/>
  <c r="AD40" i="24" s="1"/>
  <c r="BE32" i="24" a="1"/>
  <c r="BE32" i="24" s="1"/>
  <c r="AC40" i="24" s="1"/>
  <c r="BL31" i="24" a="1"/>
  <c r="BL31" i="24" s="1"/>
  <c r="W39" i="24" s="1"/>
  <c r="BK31" i="24" a="1"/>
  <c r="BK31" i="24" s="1"/>
  <c r="V39" i="24" s="1"/>
  <c r="BJ31" i="24" a="1"/>
  <c r="BJ31" i="24" s="1"/>
  <c r="AR39" i="24" s="1"/>
  <c r="BI31" i="24" a="1"/>
  <c r="BI31" i="24" s="1"/>
  <c r="AQ39" i="24" s="1"/>
  <c r="BH31" i="24" a="1"/>
  <c r="BH31" i="24" s="1"/>
  <c r="AK39" i="24" s="1"/>
  <c r="BG31" i="24" a="1"/>
  <c r="BG31" i="24" s="1"/>
  <c r="AJ39" i="24" s="1"/>
  <c r="BF31" i="24" a="1"/>
  <c r="BF31" i="24" s="1"/>
  <c r="AD39" i="24" s="1"/>
  <c r="BE31" i="24" a="1"/>
  <c r="BE31" i="24" s="1"/>
  <c r="AC39" i="24" s="1"/>
  <c r="BL30" i="24" a="1"/>
  <c r="BL30" i="24" s="1"/>
  <c r="W38" i="24" s="1"/>
  <c r="BK30" i="24" a="1"/>
  <c r="BK30" i="24" s="1"/>
  <c r="V38" i="24" s="1"/>
  <c r="BJ30" i="24" a="1"/>
  <c r="BJ30" i="24" s="1"/>
  <c r="AR38" i="24" s="1"/>
  <c r="BI30" i="24" a="1"/>
  <c r="BI30" i="24" s="1"/>
  <c r="AQ38" i="24" s="1"/>
  <c r="BH30" i="24" a="1"/>
  <c r="BH30" i="24" s="1"/>
  <c r="AK38" i="24" s="1"/>
  <c r="BG30" i="24" a="1"/>
  <c r="BG30" i="24" s="1"/>
  <c r="AJ38" i="24" s="1"/>
  <c r="BF30" i="24" a="1"/>
  <c r="BF30" i="24" s="1"/>
  <c r="AD38" i="24" s="1"/>
  <c r="BE30" i="24" a="1"/>
  <c r="BE30" i="24" s="1"/>
  <c r="AC38" i="24" s="1"/>
  <c r="BL29" i="24" a="1"/>
  <c r="BL29" i="24" s="1"/>
  <c r="W37" i="24" s="1"/>
  <c r="BK29" i="24" a="1"/>
  <c r="BK29" i="24" s="1"/>
  <c r="V37" i="24" s="1"/>
  <c r="BJ29" i="24" a="1"/>
  <c r="BJ29" i="24" s="1"/>
  <c r="AR37" i="24" s="1"/>
  <c r="BI29" i="24" a="1"/>
  <c r="BI29" i="24" s="1"/>
  <c r="AQ37" i="24" s="1"/>
  <c r="BH29" i="24" a="1"/>
  <c r="BH29" i="24" s="1"/>
  <c r="AK37" i="24" s="1"/>
  <c r="BG29" i="24" a="1"/>
  <c r="BG29" i="24" s="1"/>
  <c r="AJ37" i="24" s="1"/>
  <c r="BF29" i="24" a="1"/>
  <c r="BF29" i="24" s="1"/>
  <c r="AD37" i="24" s="1"/>
  <c r="BE29" i="24" a="1"/>
  <c r="BE29" i="24" s="1"/>
  <c r="AC37" i="24" s="1"/>
  <c r="BL28" i="24" a="1"/>
  <c r="BL28" i="24" s="1"/>
  <c r="W36" i="24" s="1"/>
  <c r="BK28" i="24" a="1"/>
  <c r="BK28" i="24" s="1"/>
  <c r="V36" i="24" s="1"/>
  <c r="BJ28" i="24" a="1"/>
  <c r="BJ28" i="24" s="1"/>
  <c r="AR36" i="24" s="1"/>
  <c r="BI28" i="24" a="1"/>
  <c r="BI28" i="24" s="1"/>
  <c r="AQ36" i="24" s="1"/>
  <c r="BH28" i="24" a="1"/>
  <c r="BH28" i="24" s="1"/>
  <c r="AK36" i="24" s="1"/>
  <c r="BG28" i="24" a="1"/>
  <c r="BG28" i="24" s="1"/>
  <c r="AJ36" i="24" s="1"/>
  <c r="BF28" i="24" a="1"/>
  <c r="BF28" i="24" s="1"/>
  <c r="AD36" i="24" s="1"/>
  <c r="BE28" i="24" a="1"/>
  <c r="BE28" i="24" s="1"/>
  <c r="AC36" i="24" s="1"/>
  <c r="BL27" i="24" a="1"/>
  <c r="BL27" i="24" s="1"/>
  <c r="W35" i="24" s="1"/>
  <c r="BK27" i="24" a="1"/>
  <c r="BK27" i="24" s="1"/>
  <c r="V35" i="24" s="1"/>
  <c r="BJ27" i="24" a="1"/>
  <c r="BJ27" i="24" s="1"/>
  <c r="AR35" i="24" s="1"/>
  <c r="BI27" i="24" a="1"/>
  <c r="BI27" i="24" s="1"/>
  <c r="AQ35" i="24" s="1"/>
  <c r="BH27" i="24" a="1"/>
  <c r="BH27" i="24" s="1"/>
  <c r="AK35" i="24" s="1"/>
  <c r="BG27" i="24" a="1"/>
  <c r="BG27" i="24" s="1"/>
  <c r="AJ35" i="24" s="1"/>
  <c r="BF27" i="24" a="1"/>
  <c r="BF27" i="24" s="1"/>
  <c r="AD35" i="24" s="1"/>
  <c r="BE27" i="24" a="1"/>
  <c r="BE27" i="24" s="1"/>
  <c r="AC35" i="24" s="1"/>
  <c r="BL26" i="24" a="1"/>
  <c r="BL26" i="24" s="1"/>
  <c r="W34" i="24" s="1"/>
  <c r="BK26" i="24" a="1"/>
  <c r="BK26" i="24" s="1"/>
  <c r="V34" i="24" s="1"/>
  <c r="BJ26" i="24" a="1"/>
  <c r="BJ26" i="24" s="1"/>
  <c r="AR34" i="24" s="1"/>
  <c r="BI26" i="24" a="1"/>
  <c r="BI26" i="24" s="1"/>
  <c r="AQ34" i="24" s="1"/>
  <c r="BH26" i="24" a="1"/>
  <c r="BH26" i="24" s="1"/>
  <c r="AK34" i="24" s="1"/>
  <c r="BG26" i="24" a="1"/>
  <c r="BG26" i="24" s="1"/>
  <c r="AJ34" i="24" s="1"/>
  <c r="BF26" i="24" a="1"/>
  <c r="BF26" i="24" s="1"/>
  <c r="AD34" i="24" s="1"/>
  <c r="BE26" i="24" a="1"/>
  <c r="BE26" i="24" s="1"/>
  <c r="AC34" i="24" s="1"/>
  <c r="BL25" i="24" a="1"/>
  <c r="BL25" i="24" s="1"/>
  <c r="W33" i="24" s="1"/>
  <c r="BK25" i="24" a="1"/>
  <c r="BK25" i="24" s="1"/>
  <c r="V33" i="24" s="1"/>
  <c r="BJ25" i="24" a="1"/>
  <c r="BJ25" i="24" s="1"/>
  <c r="AR33" i="24" s="1"/>
  <c r="BI25" i="24" a="1"/>
  <c r="BI25" i="24" s="1"/>
  <c r="AQ33" i="24" s="1"/>
  <c r="BH25" i="24" a="1"/>
  <c r="BH25" i="24" s="1"/>
  <c r="AK33" i="24" s="1"/>
  <c r="BG25" i="24" a="1"/>
  <c r="BG25" i="24" s="1"/>
  <c r="AJ33" i="24" s="1"/>
  <c r="BF25" i="24" a="1"/>
  <c r="BF25" i="24" s="1"/>
  <c r="AD33" i="24" s="1"/>
  <c r="BE25" i="24" a="1"/>
  <c r="BE25" i="24" s="1"/>
  <c r="AC33" i="24" s="1"/>
  <c r="BL24" i="24" a="1"/>
  <c r="BL24" i="24" s="1"/>
  <c r="W32" i="24" s="1"/>
  <c r="BK24" i="24" a="1"/>
  <c r="BK24" i="24" s="1"/>
  <c r="V32" i="24" s="1"/>
  <c r="BJ24" i="24" a="1"/>
  <c r="BJ24" i="24" s="1"/>
  <c r="AR32" i="24" s="1"/>
  <c r="BI24" i="24" a="1"/>
  <c r="BI24" i="24" s="1"/>
  <c r="AQ32" i="24" s="1"/>
  <c r="BH24" i="24" a="1"/>
  <c r="BH24" i="24" s="1"/>
  <c r="AK32" i="24" s="1"/>
  <c r="BG24" i="24" a="1"/>
  <c r="BG24" i="24" s="1"/>
  <c r="AJ32" i="24" s="1"/>
  <c r="BF24" i="24" a="1"/>
  <c r="BF24" i="24" s="1"/>
  <c r="AD32" i="24" s="1"/>
  <c r="BE24" i="24" a="1"/>
  <c r="BE24" i="24" s="1"/>
  <c r="AC32" i="24" s="1"/>
  <c r="BL23" i="24" a="1"/>
  <c r="BL23" i="24" s="1"/>
  <c r="W31" i="24" s="1"/>
  <c r="BK23" i="24" a="1"/>
  <c r="BK23" i="24" s="1"/>
  <c r="V31" i="24" s="1"/>
  <c r="BJ23" i="24" a="1"/>
  <c r="BJ23" i="24" s="1"/>
  <c r="AR31" i="24" s="1"/>
  <c r="BI23" i="24" a="1"/>
  <c r="BI23" i="24" s="1"/>
  <c r="AQ31" i="24" s="1"/>
  <c r="BH23" i="24" a="1"/>
  <c r="BH23" i="24" s="1"/>
  <c r="AK31" i="24" s="1"/>
  <c r="BG23" i="24" a="1"/>
  <c r="BG23" i="24" s="1"/>
  <c r="AJ31" i="24" s="1"/>
  <c r="BF23" i="24" a="1"/>
  <c r="BF23" i="24" s="1"/>
  <c r="AD31" i="24" s="1"/>
  <c r="BE23" i="24" a="1"/>
  <c r="BE23" i="24" s="1"/>
  <c r="AC31" i="24" s="1"/>
  <c r="BL22" i="24" a="1"/>
  <c r="BL22" i="24" s="1"/>
  <c r="W30" i="24" s="1"/>
  <c r="BK22" i="24" a="1"/>
  <c r="BK22" i="24" s="1"/>
  <c r="V30" i="24" s="1"/>
  <c r="BJ22" i="24" a="1"/>
  <c r="BJ22" i="24" s="1"/>
  <c r="AR30" i="24" s="1"/>
  <c r="BI22" i="24" a="1"/>
  <c r="BI22" i="24" s="1"/>
  <c r="AQ30" i="24" s="1"/>
  <c r="BH22" i="24" a="1"/>
  <c r="BH22" i="24" s="1"/>
  <c r="AK30" i="24" s="1"/>
  <c r="BG22" i="24" a="1"/>
  <c r="BG22" i="24" s="1"/>
  <c r="AJ30" i="24" s="1"/>
  <c r="BF22" i="24" a="1"/>
  <c r="BF22" i="24" s="1"/>
  <c r="AD30" i="24" s="1"/>
  <c r="BE22" i="24" a="1"/>
  <c r="BE22" i="24" s="1"/>
  <c r="AC30" i="24" s="1"/>
  <c r="BA22" i="24"/>
  <c r="AO2" i="24" s="1"/>
  <c r="BL21" i="24" a="1"/>
  <c r="BL21" i="24" s="1"/>
  <c r="W29" i="24" s="1"/>
  <c r="BK21" i="24" a="1"/>
  <c r="BK21" i="24" s="1"/>
  <c r="V29" i="24" s="1"/>
  <c r="BJ21" i="24" a="1"/>
  <c r="BJ21" i="24" s="1"/>
  <c r="AR29" i="24" s="1"/>
  <c r="BI21" i="24" a="1"/>
  <c r="BI21" i="24" s="1"/>
  <c r="AQ29" i="24" s="1"/>
  <c r="BH21" i="24" a="1"/>
  <c r="BH21" i="24" s="1"/>
  <c r="AK29" i="24" s="1"/>
  <c r="BG21" i="24" a="1"/>
  <c r="BG21" i="24" s="1"/>
  <c r="AJ29" i="24" s="1"/>
  <c r="BF21" i="24" a="1"/>
  <c r="BF21" i="24" s="1"/>
  <c r="AD29" i="24" s="1"/>
  <c r="BE21" i="24" a="1"/>
  <c r="BE21" i="24" s="1"/>
  <c r="AC29" i="24" s="1"/>
  <c r="BL20" i="24" a="1"/>
  <c r="BL20" i="24" s="1"/>
  <c r="W28" i="24" s="1"/>
  <c r="BK20" i="24" a="1"/>
  <c r="BK20" i="24" s="1"/>
  <c r="V28" i="24" s="1"/>
  <c r="BJ20" i="24" a="1"/>
  <c r="BJ20" i="24" s="1"/>
  <c r="AR28" i="24" s="1"/>
  <c r="BI20" i="24" a="1"/>
  <c r="BI20" i="24" s="1"/>
  <c r="AQ28" i="24" s="1"/>
  <c r="BH20" i="24" a="1"/>
  <c r="BH20" i="24" s="1"/>
  <c r="AK28" i="24" s="1"/>
  <c r="BG20" i="24" a="1"/>
  <c r="BG20" i="24" s="1"/>
  <c r="AJ28" i="24" s="1"/>
  <c r="BF20" i="24" a="1"/>
  <c r="BF20" i="24" s="1"/>
  <c r="AD28" i="24" s="1"/>
  <c r="BE20" i="24" a="1"/>
  <c r="BE20" i="24" s="1"/>
  <c r="AC28" i="24" s="1"/>
  <c r="BL19" i="24" a="1"/>
  <c r="BL19" i="24" s="1"/>
  <c r="W27" i="24" s="1"/>
  <c r="BK19" i="24" a="1"/>
  <c r="BK19" i="24" s="1"/>
  <c r="V27" i="24" s="1"/>
  <c r="BJ19" i="24" a="1"/>
  <c r="BJ19" i="24" s="1"/>
  <c r="AR27" i="24" s="1"/>
  <c r="BI19" i="24" a="1"/>
  <c r="BI19" i="24" s="1"/>
  <c r="AQ27" i="24" s="1"/>
  <c r="BH19" i="24" a="1"/>
  <c r="BH19" i="24" s="1"/>
  <c r="AK27" i="24" s="1"/>
  <c r="BG19" i="24" a="1"/>
  <c r="BG19" i="24" s="1"/>
  <c r="AJ27" i="24" s="1"/>
  <c r="BF19" i="24" a="1"/>
  <c r="BF19" i="24" s="1"/>
  <c r="AD27" i="24" s="1"/>
  <c r="BE19" i="24" a="1"/>
  <c r="BE19" i="24" s="1"/>
  <c r="AC27" i="24" s="1"/>
  <c r="BL18" i="24" a="1"/>
  <c r="BL18" i="24" s="1"/>
  <c r="W26" i="24" s="1"/>
  <c r="BK18" i="24" a="1"/>
  <c r="BK18" i="24" s="1"/>
  <c r="V26" i="24" s="1"/>
  <c r="BJ18" i="24" a="1"/>
  <c r="BJ18" i="24" s="1"/>
  <c r="AR26" i="24" s="1"/>
  <c r="BI18" i="24" a="1"/>
  <c r="BI18" i="24" s="1"/>
  <c r="AQ26" i="24" s="1"/>
  <c r="BH18" i="24" a="1"/>
  <c r="BH18" i="24" s="1"/>
  <c r="AK26" i="24" s="1"/>
  <c r="BG18" i="24" a="1"/>
  <c r="BG18" i="24" s="1"/>
  <c r="AJ26" i="24" s="1"/>
  <c r="BF18" i="24" a="1"/>
  <c r="BF18" i="24" s="1"/>
  <c r="AD26" i="24" s="1"/>
  <c r="BE18" i="24" a="1"/>
  <c r="BE18" i="24" s="1"/>
  <c r="AC26" i="24" s="1"/>
  <c r="BL17" i="24" a="1"/>
  <c r="BL17" i="24" s="1"/>
  <c r="W25" i="24" s="1"/>
  <c r="BK17" i="24" a="1"/>
  <c r="BK17" i="24" s="1"/>
  <c r="V25" i="24" s="1"/>
  <c r="BJ17" i="24" a="1"/>
  <c r="BJ17" i="24" s="1"/>
  <c r="AR25" i="24" s="1"/>
  <c r="BI17" i="24" a="1"/>
  <c r="BI17" i="24" s="1"/>
  <c r="AQ25" i="24" s="1"/>
  <c r="BH17" i="24" a="1"/>
  <c r="BH17" i="24" s="1"/>
  <c r="AK25" i="24" s="1"/>
  <c r="BG17" i="24" a="1"/>
  <c r="BG17" i="24" s="1"/>
  <c r="AJ25" i="24" s="1"/>
  <c r="BF17" i="24" a="1"/>
  <c r="BF17" i="24" s="1"/>
  <c r="AD25" i="24" s="1"/>
  <c r="BE17" i="24" a="1"/>
  <c r="BE17" i="24" s="1"/>
  <c r="AC25" i="24" s="1"/>
  <c r="BL16" i="24" a="1"/>
  <c r="BL16" i="24" s="1"/>
  <c r="W24" i="24" s="1"/>
  <c r="BK16" i="24" a="1"/>
  <c r="BK16" i="24" s="1"/>
  <c r="V24" i="24" s="1"/>
  <c r="BJ16" i="24" a="1"/>
  <c r="BJ16" i="24" s="1"/>
  <c r="AR24" i="24" s="1"/>
  <c r="BI16" i="24" a="1"/>
  <c r="BI16" i="24" s="1"/>
  <c r="AQ24" i="24" s="1"/>
  <c r="BH16" i="24" a="1"/>
  <c r="BH16" i="24" s="1"/>
  <c r="AK24" i="24" s="1"/>
  <c r="BG16" i="24" a="1"/>
  <c r="BG16" i="24" s="1"/>
  <c r="AJ24" i="24" s="1"/>
  <c r="BF16" i="24" a="1"/>
  <c r="BF16" i="24" s="1"/>
  <c r="AD24" i="24" s="1"/>
  <c r="BE16" i="24" a="1"/>
  <c r="BE16" i="24" s="1"/>
  <c r="AC24" i="24" s="1"/>
  <c r="BL15" i="24" a="1"/>
  <c r="BL15" i="24" s="1"/>
  <c r="W23" i="24" s="1"/>
  <c r="BK15" i="24" a="1"/>
  <c r="BK15" i="24" s="1"/>
  <c r="V23" i="24" s="1"/>
  <c r="BJ15" i="24" a="1"/>
  <c r="BJ15" i="24" s="1"/>
  <c r="AR23" i="24" s="1"/>
  <c r="BI15" i="24" a="1"/>
  <c r="BI15" i="24" s="1"/>
  <c r="AQ23" i="24" s="1"/>
  <c r="BH15" i="24" a="1"/>
  <c r="BH15" i="24" s="1"/>
  <c r="AK23" i="24" s="1"/>
  <c r="BG15" i="24" a="1"/>
  <c r="BG15" i="24" s="1"/>
  <c r="AJ23" i="24" s="1"/>
  <c r="BF15" i="24" a="1"/>
  <c r="BF15" i="24" s="1"/>
  <c r="AD23" i="24" s="1"/>
  <c r="BE15" i="24" a="1"/>
  <c r="BE15" i="24" s="1"/>
  <c r="AC23" i="24" s="1"/>
  <c r="BL14" i="24" a="1"/>
  <c r="BL14" i="24" s="1"/>
  <c r="W22" i="24" s="1"/>
  <c r="BK14" i="24" a="1"/>
  <c r="BK14" i="24" s="1"/>
  <c r="V22" i="24" s="1"/>
  <c r="BJ14" i="24" a="1"/>
  <c r="BJ14" i="24" s="1"/>
  <c r="AR22" i="24" s="1"/>
  <c r="BI14" i="24" a="1"/>
  <c r="BI14" i="24" s="1"/>
  <c r="AQ22" i="24" s="1"/>
  <c r="BH14" i="24" a="1"/>
  <c r="BH14" i="24" s="1"/>
  <c r="AK22" i="24" s="1"/>
  <c r="BG14" i="24" a="1"/>
  <c r="BG14" i="24" s="1"/>
  <c r="AJ22" i="24" s="1"/>
  <c r="BF14" i="24" a="1"/>
  <c r="BF14" i="24" s="1"/>
  <c r="AD22" i="24" s="1"/>
  <c r="BE14" i="24" a="1"/>
  <c r="BE14" i="24" s="1"/>
  <c r="AC22" i="24" s="1"/>
  <c r="BL13" i="24" a="1"/>
  <c r="BL13" i="24" s="1"/>
  <c r="W21" i="24" s="1"/>
  <c r="BK13" i="24" a="1"/>
  <c r="BK13" i="24" s="1"/>
  <c r="V21" i="24" s="1"/>
  <c r="BJ13" i="24" a="1"/>
  <c r="BJ13" i="24" s="1"/>
  <c r="AR21" i="24" s="1"/>
  <c r="BI13" i="24" a="1"/>
  <c r="BI13" i="24" s="1"/>
  <c r="AQ21" i="24" s="1"/>
  <c r="BH13" i="24" a="1"/>
  <c r="BH13" i="24" s="1"/>
  <c r="AK21" i="24" s="1"/>
  <c r="BG13" i="24" a="1"/>
  <c r="BG13" i="24" s="1"/>
  <c r="AJ21" i="24" s="1"/>
  <c r="BF13" i="24" a="1"/>
  <c r="BF13" i="24" s="1"/>
  <c r="AD21" i="24" s="1"/>
  <c r="BE13" i="24" a="1"/>
  <c r="BE13" i="24" s="1"/>
  <c r="AC21" i="24" s="1"/>
  <c r="BL12" i="24" a="1"/>
  <c r="BL12" i="24" s="1"/>
  <c r="W20" i="24" s="1"/>
  <c r="BK12" i="24" a="1"/>
  <c r="BK12" i="24" s="1"/>
  <c r="V20" i="24" s="1"/>
  <c r="BJ12" i="24" a="1"/>
  <c r="BJ12" i="24" s="1"/>
  <c r="AR20" i="24" s="1"/>
  <c r="BI12" i="24" a="1"/>
  <c r="BI12" i="24" s="1"/>
  <c r="AQ20" i="24" s="1"/>
  <c r="BH12" i="24" a="1"/>
  <c r="BH12" i="24" s="1"/>
  <c r="AK20" i="24" s="1"/>
  <c r="BG12" i="24" a="1"/>
  <c r="BG12" i="24" s="1"/>
  <c r="AJ20" i="24" s="1"/>
  <c r="BF12" i="24" a="1"/>
  <c r="BF12" i="24" s="1"/>
  <c r="AD20" i="24" s="1"/>
  <c r="BE12" i="24" a="1"/>
  <c r="BE12" i="24" s="1"/>
  <c r="AC20" i="24" s="1"/>
  <c r="BL11" i="24" a="1"/>
  <c r="BL11" i="24" s="1"/>
  <c r="W19" i="24" s="1"/>
  <c r="BK11" i="24" a="1"/>
  <c r="BK11" i="24" s="1"/>
  <c r="V19" i="24" s="1"/>
  <c r="BJ11" i="24" a="1"/>
  <c r="BJ11" i="24" s="1"/>
  <c r="AR19" i="24" s="1"/>
  <c r="BI11" i="24" a="1"/>
  <c r="BI11" i="24" s="1"/>
  <c r="AQ19" i="24" s="1"/>
  <c r="BH11" i="24" a="1"/>
  <c r="BH11" i="24" s="1"/>
  <c r="AK19" i="24" s="1"/>
  <c r="BG11" i="24" a="1"/>
  <c r="BG11" i="24" s="1"/>
  <c r="AJ19" i="24" s="1"/>
  <c r="BF11" i="24" a="1"/>
  <c r="BF11" i="24" s="1"/>
  <c r="AD19" i="24" s="1"/>
  <c r="BE11" i="24" a="1"/>
  <c r="BE11" i="24" s="1"/>
  <c r="AC19" i="24" s="1"/>
  <c r="BL10" i="24" a="1"/>
  <c r="BL10" i="24" s="1"/>
  <c r="W18" i="24" s="1"/>
  <c r="BK10" i="24" a="1"/>
  <c r="BK10" i="24" s="1"/>
  <c r="V18" i="24" s="1"/>
  <c r="BI10" i="24" a="1"/>
  <c r="BI10" i="24" s="1"/>
  <c r="AQ18" i="24" s="1"/>
  <c r="BH10" i="24" a="1"/>
  <c r="BH10" i="24" s="1"/>
  <c r="AK18" i="24" s="1"/>
  <c r="BG10" i="24" a="1"/>
  <c r="BG10" i="24" s="1"/>
  <c r="AJ18" i="24" s="1"/>
  <c r="BF10" i="24" a="1"/>
  <c r="BF10" i="24" s="1"/>
  <c r="AD18" i="24" s="1"/>
  <c r="BE10" i="24" a="1"/>
  <c r="BE10" i="24" s="1"/>
  <c r="AC18" i="24" s="1"/>
  <c r="BL9" i="24" a="1"/>
  <c r="BL9" i="24" s="1"/>
  <c r="W17" i="24" s="1"/>
  <c r="BK9" i="24" a="1"/>
  <c r="BK9" i="24" s="1"/>
  <c r="V17" i="24" s="1"/>
  <c r="BI9" i="24" a="1"/>
  <c r="BI9" i="24" s="1"/>
  <c r="AQ17" i="24" s="1"/>
  <c r="BH9" i="24" a="1"/>
  <c r="BH9" i="24" s="1"/>
  <c r="AK17" i="24" s="1"/>
  <c r="BG9" i="24" a="1"/>
  <c r="BG9" i="24" s="1"/>
  <c r="AJ17" i="24" s="1"/>
  <c r="BF9" i="24" a="1"/>
  <c r="BF9" i="24" s="1"/>
  <c r="AD17" i="24" s="1"/>
  <c r="BE9" i="24" a="1"/>
  <c r="BE9" i="24" s="1"/>
  <c r="AC17" i="24" s="1"/>
  <c r="BL8" i="24" a="1"/>
  <c r="BL8" i="24" s="1"/>
  <c r="W16" i="24" s="1"/>
  <c r="BK8" i="24" a="1"/>
  <c r="BK8" i="24" s="1"/>
  <c r="V16" i="24" s="1"/>
  <c r="BI8" i="24" a="1"/>
  <c r="BI8" i="24" s="1"/>
  <c r="AQ16" i="24" s="1"/>
  <c r="BH8" i="24" a="1"/>
  <c r="BH8" i="24" s="1"/>
  <c r="AK16" i="24" s="1"/>
  <c r="BG8" i="24" a="1"/>
  <c r="BG8" i="24" s="1"/>
  <c r="AJ16" i="24" s="1"/>
  <c r="BF8" i="24" a="1"/>
  <c r="BF8" i="24" s="1"/>
  <c r="AD16" i="24" s="1"/>
  <c r="BE8" i="24" a="1"/>
  <c r="BE8" i="24" s="1"/>
  <c r="AC16" i="24" s="1"/>
  <c r="J8" i="24"/>
  <c r="BL7" i="24" a="1"/>
  <c r="BL7" i="24" s="1"/>
  <c r="W15" i="24" s="1"/>
  <c r="BK7" i="24" a="1"/>
  <c r="BK7" i="24" s="1"/>
  <c r="V15" i="24" s="1"/>
  <c r="BI7" i="24" a="1"/>
  <c r="BI7" i="24" s="1"/>
  <c r="AQ15" i="24" s="1"/>
  <c r="BH7" i="24" a="1"/>
  <c r="BH7" i="24" s="1"/>
  <c r="AK15" i="24" s="1"/>
  <c r="BG7" i="24" a="1"/>
  <c r="BG7" i="24" s="1"/>
  <c r="AJ15" i="24" s="1"/>
  <c r="BF7" i="24" a="1"/>
  <c r="BF7" i="24" s="1"/>
  <c r="AD15" i="24" s="1"/>
  <c r="BE7" i="24" a="1"/>
  <c r="BE7" i="24" s="1"/>
  <c r="AC15" i="24" s="1"/>
  <c r="Q7" i="24"/>
  <c r="Q8" i="24" s="1"/>
  <c r="J7" i="24"/>
  <c r="C7" i="24"/>
  <c r="C8" i="24" s="1"/>
  <c r="BL6" i="24" a="1"/>
  <c r="BL6" i="24" s="1"/>
  <c r="W14" i="24" s="1"/>
  <c r="BK6" i="24" a="1"/>
  <c r="BK6" i="24" s="1"/>
  <c r="V14" i="24" s="1"/>
  <c r="BI6" i="24" a="1"/>
  <c r="BI6" i="24" s="1"/>
  <c r="AQ14" i="24" s="1"/>
  <c r="BH6" i="24" a="1"/>
  <c r="BH6" i="24" s="1"/>
  <c r="AK14" i="24" s="1"/>
  <c r="BG6" i="24" a="1"/>
  <c r="BG6" i="24" s="1"/>
  <c r="AJ14" i="24" s="1"/>
  <c r="BF6" i="24" a="1"/>
  <c r="BF6" i="24" s="1"/>
  <c r="AD14" i="24" s="1"/>
  <c r="BE6" i="24" a="1"/>
  <c r="BE6" i="24" s="1"/>
  <c r="AC14" i="24" s="1"/>
  <c r="BA6" i="24"/>
  <c r="BL5" i="24" a="1"/>
  <c r="BL5" i="24" s="1"/>
  <c r="W13" i="24" s="1"/>
  <c r="BK5" i="24" a="1"/>
  <c r="BK5" i="24" s="1"/>
  <c r="V13" i="24" s="1"/>
  <c r="BI5" i="24" a="1"/>
  <c r="BI5" i="24" s="1"/>
  <c r="AQ13" i="24" s="1"/>
  <c r="BH5" i="24" a="1"/>
  <c r="BH5" i="24" s="1"/>
  <c r="AK13" i="24" s="1"/>
  <c r="BG5" i="24" a="1"/>
  <c r="BG5" i="24" s="1"/>
  <c r="AJ13" i="24" s="1"/>
  <c r="BF5" i="24" a="1"/>
  <c r="BF5" i="24" s="1"/>
  <c r="AD13" i="24" s="1"/>
  <c r="BE5" i="24" a="1"/>
  <c r="BE5" i="24" s="1"/>
  <c r="AC13" i="24" s="1"/>
  <c r="AO5" i="24"/>
  <c r="Y5" i="24"/>
  <c r="BK4" i="24" a="1"/>
  <c r="BK4" i="24" s="1"/>
  <c r="V12" i="24" s="1"/>
  <c r="BI4" i="24" a="1"/>
  <c r="BI4" i="24" s="1"/>
  <c r="AQ12" i="24" s="1"/>
  <c r="BH4" i="24" a="1"/>
  <c r="BH4" i="24" s="1"/>
  <c r="AK12" i="24" s="1"/>
  <c r="BG4" i="24" a="1"/>
  <c r="BG4" i="24" s="1"/>
  <c r="AJ12" i="24" s="1"/>
  <c r="BF4" i="24" a="1"/>
  <c r="BF4" i="24" s="1"/>
  <c r="AD12" i="24" s="1"/>
  <c r="BE4" i="24" a="1"/>
  <c r="BE4" i="24" s="1"/>
  <c r="AC12" i="24" s="1"/>
  <c r="BA4" i="24"/>
  <c r="AO4" i="24"/>
  <c r="BK3" i="24" a="1"/>
  <c r="BK3" i="24" s="1"/>
  <c r="V11" i="24" s="1"/>
  <c r="BI3" i="24" a="1"/>
  <c r="BI3" i="24" s="1"/>
  <c r="AQ11" i="24" s="1"/>
  <c r="BG3" i="24" a="1"/>
  <c r="BG3" i="24" s="1"/>
  <c r="AJ11" i="24" s="1"/>
  <c r="BF3" i="24" a="1"/>
  <c r="BF3" i="24" s="1"/>
  <c r="AD11" i="24" s="1"/>
  <c r="BE3" i="24" a="1"/>
  <c r="BE3" i="24" s="1"/>
  <c r="AC11" i="24" s="1"/>
  <c r="BK2" i="24" a="1"/>
  <c r="BK2" i="24" s="1"/>
  <c r="V10" i="24" s="1"/>
  <c r="BI2" i="24" a="1"/>
  <c r="BI2" i="24" s="1"/>
  <c r="AQ10" i="24" s="1"/>
  <c r="BG2" i="24" a="1"/>
  <c r="BG2" i="24" s="1"/>
  <c r="AJ10" i="24" s="1"/>
  <c r="BF2" i="24" a="1"/>
  <c r="BF2" i="24" s="1"/>
  <c r="AD10" i="24" s="1"/>
  <c r="BE2" i="24" a="1"/>
  <c r="BE2" i="24" s="1"/>
  <c r="AC10" i="24" s="1"/>
  <c r="BI192" i="23" a="1"/>
  <c r="BI192" i="23" s="1"/>
  <c r="BH192" i="23" a="1"/>
  <c r="BH192" i="23" s="1"/>
  <c r="BL191" i="23" a="1"/>
  <c r="BL191" i="23" s="1"/>
  <c r="BK191" i="23" a="1"/>
  <c r="BK191" i="23" s="1"/>
  <c r="BJ191" i="23" a="1"/>
  <c r="BJ191" i="23" s="1"/>
  <c r="BI191" i="23" a="1"/>
  <c r="BI191" i="23" s="1"/>
  <c r="BH191" i="23" a="1"/>
  <c r="BH191" i="23" s="1"/>
  <c r="BG191" i="23" a="1"/>
  <c r="BG191" i="23" s="1"/>
  <c r="BF191" i="23" a="1"/>
  <c r="BF191" i="23" s="1"/>
  <c r="BE191" i="23" a="1"/>
  <c r="BE191" i="23" s="1"/>
  <c r="BL190" i="23" a="1"/>
  <c r="BL190" i="23" s="1"/>
  <c r="BK190" i="23" a="1"/>
  <c r="BK190" i="23" s="1"/>
  <c r="BJ190" i="23" a="1"/>
  <c r="BJ190" i="23" s="1"/>
  <c r="BI190" i="23" a="1"/>
  <c r="BI190" i="23" s="1"/>
  <c r="BH190" i="23" a="1"/>
  <c r="BH190" i="23" s="1"/>
  <c r="BG190" i="23" a="1"/>
  <c r="BG190" i="23" s="1"/>
  <c r="BF190" i="23" a="1"/>
  <c r="BF190" i="23" s="1"/>
  <c r="BE190" i="23" a="1"/>
  <c r="BE190" i="23" s="1"/>
  <c r="BL189" i="23" a="1"/>
  <c r="BL189" i="23" s="1"/>
  <c r="BK189" i="23" a="1"/>
  <c r="BK189" i="23" s="1"/>
  <c r="BJ189" i="23" a="1"/>
  <c r="BJ189" i="23" s="1"/>
  <c r="BI189" i="23" a="1"/>
  <c r="BI189" i="23" s="1"/>
  <c r="BH189" i="23" a="1"/>
  <c r="BH189" i="23" s="1"/>
  <c r="BG189" i="23" a="1"/>
  <c r="BG189" i="23" s="1"/>
  <c r="BF189" i="23" a="1"/>
  <c r="BF189" i="23" s="1"/>
  <c r="BE189" i="23" a="1"/>
  <c r="BE189" i="23" s="1"/>
  <c r="BL188" i="23" a="1"/>
  <c r="BL188" i="23" s="1"/>
  <c r="BK188" i="23" a="1"/>
  <c r="BK188" i="23" s="1"/>
  <c r="BJ188" i="23" a="1"/>
  <c r="BJ188" i="23" s="1"/>
  <c r="BI188" i="23" a="1"/>
  <c r="BI188" i="23" s="1"/>
  <c r="BH188" i="23" a="1"/>
  <c r="BH188" i="23" s="1"/>
  <c r="BG188" i="23" a="1"/>
  <c r="BG188" i="23" s="1"/>
  <c r="BF188" i="23" a="1"/>
  <c r="BF188" i="23" s="1"/>
  <c r="BE188" i="23" a="1"/>
  <c r="BE188" i="23" s="1"/>
  <c r="BL187" i="23" a="1"/>
  <c r="BL187" i="23" s="1"/>
  <c r="BK187" i="23" a="1"/>
  <c r="BK187" i="23" s="1"/>
  <c r="BJ187" i="23" a="1"/>
  <c r="BJ187" i="23" s="1"/>
  <c r="BI187" i="23" a="1"/>
  <c r="BI187" i="23" s="1"/>
  <c r="BH187" i="23" a="1"/>
  <c r="BH187" i="23" s="1"/>
  <c r="BG187" i="23" a="1"/>
  <c r="BG187" i="23" s="1"/>
  <c r="BF187" i="23" a="1"/>
  <c r="BF187" i="23" s="1"/>
  <c r="BE187" i="23" a="1"/>
  <c r="BE187" i="23" s="1"/>
  <c r="BL186" i="23" a="1"/>
  <c r="BL186" i="23" s="1"/>
  <c r="BK186" i="23" a="1"/>
  <c r="BK186" i="23" s="1"/>
  <c r="BJ186" i="23" a="1"/>
  <c r="BJ186" i="23" s="1"/>
  <c r="BI186" i="23" a="1"/>
  <c r="BI186" i="23" s="1"/>
  <c r="BH186" i="23" a="1"/>
  <c r="BH186" i="23" s="1"/>
  <c r="BG186" i="23" a="1"/>
  <c r="BG186" i="23" s="1"/>
  <c r="BF186" i="23" a="1"/>
  <c r="BF186" i="23" s="1"/>
  <c r="BE186" i="23" a="1"/>
  <c r="BE186" i="23" s="1"/>
  <c r="BL185" i="23" a="1"/>
  <c r="BL185" i="23" s="1"/>
  <c r="BK185" i="23" a="1"/>
  <c r="BK185" i="23" s="1"/>
  <c r="BJ185" i="23" a="1"/>
  <c r="BJ185" i="23" s="1"/>
  <c r="BI185" i="23" a="1"/>
  <c r="BI185" i="23" s="1"/>
  <c r="BH185" i="23" a="1"/>
  <c r="BH185" i="23" s="1"/>
  <c r="BG185" i="23" a="1"/>
  <c r="BG185" i="23" s="1"/>
  <c r="BF185" i="23" a="1"/>
  <c r="BF185" i="23" s="1"/>
  <c r="BE185" i="23" a="1"/>
  <c r="BE185" i="23" s="1"/>
  <c r="BL184" i="23" a="1"/>
  <c r="BL184" i="23" s="1"/>
  <c r="BK184" i="23" a="1"/>
  <c r="BK184" i="23" s="1"/>
  <c r="BJ184" i="23" a="1"/>
  <c r="BJ184" i="23" s="1"/>
  <c r="BI184" i="23" a="1"/>
  <c r="BI184" i="23" s="1"/>
  <c r="BH184" i="23" a="1"/>
  <c r="BH184" i="23" s="1"/>
  <c r="BG184" i="23" a="1"/>
  <c r="BG184" i="23" s="1"/>
  <c r="BF184" i="23" a="1"/>
  <c r="BF184" i="23" s="1"/>
  <c r="BE184" i="23" a="1"/>
  <c r="BE184" i="23" s="1"/>
  <c r="BL183" i="23" a="1"/>
  <c r="BL183" i="23" s="1"/>
  <c r="BK183" i="23" a="1"/>
  <c r="BK183" i="23" s="1"/>
  <c r="BJ183" i="23" a="1"/>
  <c r="BJ183" i="23" s="1"/>
  <c r="BI183" i="23" a="1"/>
  <c r="BI183" i="23" s="1"/>
  <c r="BH183" i="23" a="1"/>
  <c r="BH183" i="23" s="1"/>
  <c r="BG183" i="23" a="1"/>
  <c r="BG183" i="23" s="1"/>
  <c r="BF183" i="23" a="1"/>
  <c r="BF183" i="23" s="1"/>
  <c r="BE183" i="23" a="1"/>
  <c r="BE183" i="23" s="1"/>
  <c r="BL182" i="23" a="1"/>
  <c r="BL182" i="23" s="1"/>
  <c r="BK182" i="23" a="1"/>
  <c r="BK182" i="23" s="1"/>
  <c r="BJ182" i="23" a="1"/>
  <c r="BJ182" i="23" s="1"/>
  <c r="BI182" i="23" a="1"/>
  <c r="BI182" i="23" s="1"/>
  <c r="BH182" i="23" a="1"/>
  <c r="BH182" i="23" s="1"/>
  <c r="BG182" i="23" a="1"/>
  <c r="BG182" i="23" s="1"/>
  <c r="BF182" i="23" a="1"/>
  <c r="BF182" i="23" s="1"/>
  <c r="BE182" i="23" a="1"/>
  <c r="BE182" i="23" s="1"/>
  <c r="BL181" i="23" a="1"/>
  <c r="BL181" i="23" s="1"/>
  <c r="BK181" i="23" a="1"/>
  <c r="BK181" i="23" s="1"/>
  <c r="BJ181" i="23" a="1"/>
  <c r="BJ181" i="23" s="1"/>
  <c r="BI181" i="23" a="1"/>
  <c r="BI181" i="23" s="1"/>
  <c r="BH181" i="23" a="1"/>
  <c r="BH181" i="23" s="1"/>
  <c r="BG181" i="23" a="1"/>
  <c r="BG181" i="23" s="1"/>
  <c r="BF181" i="23" a="1"/>
  <c r="BF181" i="23" s="1"/>
  <c r="BE181" i="23" a="1"/>
  <c r="BE181" i="23" s="1"/>
  <c r="BL180" i="23" a="1"/>
  <c r="BL180" i="23" s="1"/>
  <c r="BK180" i="23" a="1"/>
  <c r="BK180" i="23" s="1"/>
  <c r="BJ180" i="23" a="1"/>
  <c r="BJ180" i="23" s="1"/>
  <c r="BI180" i="23" a="1"/>
  <c r="BI180" i="23" s="1"/>
  <c r="BH180" i="23" a="1"/>
  <c r="BH180" i="23" s="1"/>
  <c r="BG180" i="23" a="1"/>
  <c r="BG180" i="23" s="1"/>
  <c r="BF180" i="23" a="1"/>
  <c r="BF180" i="23" s="1"/>
  <c r="BE180" i="23" a="1"/>
  <c r="BE180" i="23" s="1"/>
  <c r="BL179" i="23" a="1"/>
  <c r="BL179" i="23" s="1"/>
  <c r="BK179" i="23" a="1"/>
  <c r="BK179" i="23" s="1"/>
  <c r="BJ179" i="23" a="1"/>
  <c r="BJ179" i="23" s="1"/>
  <c r="BI179" i="23" a="1"/>
  <c r="BI179" i="23" s="1"/>
  <c r="BH179" i="23" a="1"/>
  <c r="BH179" i="23" s="1"/>
  <c r="BG179" i="23" a="1"/>
  <c r="BG179" i="23" s="1"/>
  <c r="BF179" i="23" a="1"/>
  <c r="BF179" i="23" s="1"/>
  <c r="BE179" i="23" a="1"/>
  <c r="BE179" i="23" s="1"/>
  <c r="BL178" i="23" a="1"/>
  <c r="BL178" i="23" s="1"/>
  <c r="BK178" i="23" a="1"/>
  <c r="BK178" i="23" s="1"/>
  <c r="BJ178" i="23" a="1"/>
  <c r="BJ178" i="23" s="1"/>
  <c r="BI178" i="23" a="1"/>
  <c r="BI178" i="23" s="1"/>
  <c r="BH178" i="23" a="1"/>
  <c r="BH178" i="23" s="1"/>
  <c r="BG178" i="23" a="1"/>
  <c r="BG178" i="23" s="1"/>
  <c r="BF178" i="23" a="1"/>
  <c r="BF178" i="23" s="1"/>
  <c r="BE178" i="23" a="1"/>
  <c r="BE178" i="23" s="1"/>
  <c r="BL177" i="23" a="1"/>
  <c r="BL177" i="23" s="1"/>
  <c r="BK177" i="23" a="1"/>
  <c r="BK177" i="23" s="1"/>
  <c r="BJ177" i="23" a="1"/>
  <c r="BJ177" i="23" s="1"/>
  <c r="BI177" i="23" a="1"/>
  <c r="BI177" i="23" s="1"/>
  <c r="BH177" i="23" a="1"/>
  <c r="BH177" i="23" s="1"/>
  <c r="BG177" i="23" a="1"/>
  <c r="BG177" i="23" s="1"/>
  <c r="BF177" i="23" a="1"/>
  <c r="BF177" i="23" s="1"/>
  <c r="BE177" i="23" a="1"/>
  <c r="BE177" i="23" s="1"/>
  <c r="BL176" i="23" a="1"/>
  <c r="BL176" i="23" s="1"/>
  <c r="BK176" i="23" a="1"/>
  <c r="BK176" i="23" s="1"/>
  <c r="BJ176" i="23" a="1"/>
  <c r="BJ176" i="23" s="1"/>
  <c r="BI176" i="23" a="1"/>
  <c r="BI176" i="23" s="1"/>
  <c r="BH176" i="23" a="1"/>
  <c r="BH176" i="23" s="1"/>
  <c r="BG176" i="23" a="1"/>
  <c r="BG176" i="23" s="1"/>
  <c r="BF176" i="23" a="1"/>
  <c r="BF176" i="23" s="1"/>
  <c r="BE176" i="23" a="1"/>
  <c r="BE176" i="23" s="1"/>
  <c r="BL175" i="23" a="1"/>
  <c r="BL175" i="23" s="1"/>
  <c r="BK175" i="23" a="1"/>
  <c r="BK175" i="23" s="1"/>
  <c r="BJ175" i="23" a="1"/>
  <c r="BJ175" i="23" s="1"/>
  <c r="BI175" i="23" a="1"/>
  <c r="BI175" i="23" s="1"/>
  <c r="BH175" i="23" a="1"/>
  <c r="BH175" i="23" s="1"/>
  <c r="BG175" i="23" a="1"/>
  <c r="BG175" i="23" s="1"/>
  <c r="BF175" i="23" a="1"/>
  <c r="BF175" i="23" s="1"/>
  <c r="BE175" i="23" a="1"/>
  <c r="BE175" i="23" s="1"/>
  <c r="BL174" i="23" a="1"/>
  <c r="BL174" i="23" s="1"/>
  <c r="BK174" i="23" a="1"/>
  <c r="BK174" i="23" s="1"/>
  <c r="BJ174" i="23" a="1"/>
  <c r="BJ174" i="23" s="1"/>
  <c r="BI174" i="23" a="1"/>
  <c r="BI174" i="23" s="1"/>
  <c r="BH174" i="23" a="1"/>
  <c r="BH174" i="23" s="1"/>
  <c r="BG174" i="23" a="1"/>
  <c r="BG174" i="23" s="1"/>
  <c r="BF174" i="23" a="1"/>
  <c r="BF174" i="23" s="1"/>
  <c r="BE174" i="23" a="1"/>
  <c r="BE174" i="23" s="1"/>
  <c r="BL173" i="23" a="1"/>
  <c r="BL173" i="23" s="1"/>
  <c r="BK173" i="23" a="1"/>
  <c r="BK173" i="23" s="1"/>
  <c r="BJ173" i="23" a="1"/>
  <c r="BJ173" i="23" s="1"/>
  <c r="BI173" i="23" a="1"/>
  <c r="BI173" i="23" s="1"/>
  <c r="BH173" i="23" a="1"/>
  <c r="BH173" i="23" s="1"/>
  <c r="BG173" i="23" a="1"/>
  <c r="BG173" i="23" s="1"/>
  <c r="BF173" i="23" a="1"/>
  <c r="BF173" i="23" s="1"/>
  <c r="BE173" i="23" a="1"/>
  <c r="BE173" i="23" s="1"/>
  <c r="BL172" i="23" a="1"/>
  <c r="BL172" i="23" s="1"/>
  <c r="BK172" i="23" a="1"/>
  <c r="BK172" i="23" s="1"/>
  <c r="BJ172" i="23" a="1"/>
  <c r="BJ172" i="23" s="1"/>
  <c r="BI172" i="23" a="1"/>
  <c r="BI172" i="23" s="1"/>
  <c r="BH172" i="23" a="1"/>
  <c r="BH172" i="23" s="1"/>
  <c r="BG172" i="23" a="1"/>
  <c r="BG172" i="23" s="1"/>
  <c r="BF172" i="23" a="1"/>
  <c r="BF172" i="23" s="1"/>
  <c r="BE172" i="23" a="1"/>
  <c r="BE172" i="23" s="1"/>
  <c r="BL171" i="23" a="1"/>
  <c r="BL171" i="23" s="1"/>
  <c r="BK171" i="23" a="1"/>
  <c r="BK171" i="23" s="1"/>
  <c r="BJ171" i="23" a="1"/>
  <c r="BJ171" i="23" s="1"/>
  <c r="BI171" i="23" a="1"/>
  <c r="BI171" i="23" s="1"/>
  <c r="BH171" i="23" a="1"/>
  <c r="BH171" i="23" s="1"/>
  <c r="BG171" i="23" a="1"/>
  <c r="BG171" i="23" s="1"/>
  <c r="BF171" i="23" a="1"/>
  <c r="BF171" i="23" s="1"/>
  <c r="BE171" i="23" a="1"/>
  <c r="BE171" i="23" s="1"/>
  <c r="BL170" i="23" a="1"/>
  <c r="BL170" i="23" s="1"/>
  <c r="BK170" i="23" a="1"/>
  <c r="BK170" i="23" s="1"/>
  <c r="BJ170" i="23" a="1"/>
  <c r="BJ170" i="23" s="1"/>
  <c r="BI170" i="23" a="1"/>
  <c r="BI170" i="23" s="1"/>
  <c r="BH170" i="23" a="1"/>
  <c r="BH170" i="23" s="1"/>
  <c r="BG170" i="23" a="1"/>
  <c r="BG170" i="23" s="1"/>
  <c r="BF170" i="23" a="1"/>
  <c r="BF170" i="23" s="1"/>
  <c r="BE170" i="23" a="1"/>
  <c r="BE170" i="23" s="1"/>
  <c r="BL169" i="23" a="1"/>
  <c r="BL169" i="23" s="1"/>
  <c r="BK169" i="23" a="1"/>
  <c r="BK169" i="23" s="1"/>
  <c r="BJ169" i="23" a="1"/>
  <c r="BJ169" i="23" s="1"/>
  <c r="BI169" i="23" a="1"/>
  <c r="BI169" i="23" s="1"/>
  <c r="BH169" i="23" a="1"/>
  <c r="BH169" i="23" s="1"/>
  <c r="BG169" i="23" a="1"/>
  <c r="BG169" i="23" s="1"/>
  <c r="BF169" i="23" a="1"/>
  <c r="BF169" i="23" s="1"/>
  <c r="BE169" i="23" a="1"/>
  <c r="BE169" i="23" s="1"/>
  <c r="BL168" i="23" a="1"/>
  <c r="BL168" i="23" s="1"/>
  <c r="BK168" i="23" a="1"/>
  <c r="BK168" i="23" s="1"/>
  <c r="BJ168" i="23" a="1"/>
  <c r="BJ168" i="23" s="1"/>
  <c r="BI168" i="23" a="1"/>
  <c r="BI168" i="23" s="1"/>
  <c r="BH168" i="23" a="1"/>
  <c r="BH168" i="23" s="1"/>
  <c r="BG168" i="23" a="1"/>
  <c r="BG168" i="23" s="1"/>
  <c r="BF168" i="23" a="1"/>
  <c r="BF168" i="23" s="1"/>
  <c r="BE168" i="23" a="1"/>
  <c r="BE168" i="23" s="1"/>
  <c r="BL167" i="23" a="1"/>
  <c r="BL167" i="23" s="1"/>
  <c r="BK167" i="23" a="1"/>
  <c r="BK167" i="23" s="1"/>
  <c r="BJ167" i="23" a="1"/>
  <c r="BJ167" i="23" s="1"/>
  <c r="BI167" i="23" a="1"/>
  <c r="BI167" i="23" s="1"/>
  <c r="BH167" i="23" a="1"/>
  <c r="BH167" i="23" s="1"/>
  <c r="BG167" i="23" a="1"/>
  <c r="BG167" i="23" s="1"/>
  <c r="BF167" i="23" a="1"/>
  <c r="BF167" i="23" s="1"/>
  <c r="BE167" i="23" a="1"/>
  <c r="BE167" i="23" s="1"/>
  <c r="BL166" i="23" a="1"/>
  <c r="BL166" i="23" s="1"/>
  <c r="BK166" i="23" a="1"/>
  <c r="BK166" i="23" s="1"/>
  <c r="BJ166" i="23" a="1"/>
  <c r="BJ166" i="23" s="1"/>
  <c r="BI166" i="23" a="1"/>
  <c r="BI166" i="23" s="1"/>
  <c r="BH166" i="23" a="1"/>
  <c r="BH166" i="23" s="1"/>
  <c r="BG166" i="23" a="1"/>
  <c r="BG166" i="23" s="1"/>
  <c r="BF166" i="23" a="1"/>
  <c r="BF166" i="23" s="1"/>
  <c r="BE166" i="23" a="1"/>
  <c r="BE166" i="23" s="1"/>
  <c r="BL165" i="23" a="1"/>
  <c r="BL165" i="23" s="1"/>
  <c r="BK165" i="23" a="1"/>
  <c r="BK165" i="23" s="1"/>
  <c r="BJ165" i="23" a="1"/>
  <c r="BJ165" i="23" s="1"/>
  <c r="BI165" i="23" a="1"/>
  <c r="BI165" i="23" s="1"/>
  <c r="BH165" i="23" a="1"/>
  <c r="BH165" i="23" s="1"/>
  <c r="BG165" i="23" a="1"/>
  <c r="BG165" i="23" s="1"/>
  <c r="BF165" i="23" a="1"/>
  <c r="BF165" i="23" s="1"/>
  <c r="BE165" i="23" a="1"/>
  <c r="BE165" i="23" s="1"/>
  <c r="BL164" i="23" a="1"/>
  <c r="BL164" i="23" s="1"/>
  <c r="BK164" i="23" a="1"/>
  <c r="BK164" i="23" s="1"/>
  <c r="BJ164" i="23" a="1"/>
  <c r="BJ164" i="23" s="1"/>
  <c r="BI164" i="23" a="1"/>
  <c r="BI164" i="23" s="1"/>
  <c r="BH164" i="23" a="1"/>
  <c r="BH164" i="23" s="1"/>
  <c r="BG164" i="23" a="1"/>
  <c r="BG164" i="23" s="1"/>
  <c r="BF164" i="23" a="1"/>
  <c r="BF164" i="23" s="1"/>
  <c r="BE164" i="23" a="1"/>
  <c r="BE164" i="23" s="1"/>
  <c r="BL163" i="23" a="1"/>
  <c r="BL163" i="23" s="1"/>
  <c r="BK163" i="23" a="1"/>
  <c r="BK163" i="23" s="1"/>
  <c r="BJ163" i="23" a="1"/>
  <c r="BJ163" i="23" s="1"/>
  <c r="BI163" i="23" a="1"/>
  <c r="BI163" i="23" s="1"/>
  <c r="BH163" i="23" a="1"/>
  <c r="BH163" i="23" s="1"/>
  <c r="BG163" i="23" a="1"/>
  <c r="BG163" i="23" s="1"/>
  <c r="BF163" i="23" a="1"/>
  <c r="BF163" i="23" s="1"/>
  <c r="BE163" i="23" a="1"/>
  <c r="BE163" i="23" s="1"/>
  <c r="BL162" i="23" a="1"/>
  <c r="BL162" i="23" s="1"/>
  <c r="BK162" i="23" a="1"/>
  <c r="BK162" i="23" s="1"/>
  <c r="BJ162" i="23" a="1"/>
  <c r="BJ162" i="23" s="1"/>
  <c r="BI162" i="23" a="1"/>
  <c r="BI162" i="23" s="1"/>
  <c r="BH162" i="23" a="1"/>
  <c r="BH162" i="23" s="1"/>
  <c r="BG162" i="23" a="1"/>
  <c r="BG162" i="23" s="1"/>
  <c r="BF162" i="23" a="1"/>
  <c r="BF162" i="23" s="1"/>
  <c r="BE162" i="23" a="1"/>
  <c r="BE162" i="23" s="1"/>
  <c r="BL161" i="23" a="1"/>
  <c r="BL161" i="23" s="1"/>
  <c r="BK161" i="23" a="1"/>
  <c r="BK161" i="23" s="1"/>
  <c r="BJ161" i="23" a="1"/>
  <c r="BJ161" i="23" s="1"/>
  <c r="BI161" i="23" a="1"/>
  <c r="BI161" i="23" s="1"/>
  <c r="BH161" i="23" a="1"/>
  <c r="BH161" i="23" s="1"/>
  <c r="BG161" i="23" a="1"/>
  <c r="BG161" i="23" s="1"/>
  <c r="BF161" i="23" a="1"/>
  <c r="BF161" i="23" s="1"/>
  <c r="BE161" i="23" a="1"/>
  <c r="BE161" i="23" s="1"/>
  <c r="BL160" i="23" a="1"/>
  <c r="BL160" i="23" s="1"/>
  <c r="BK160" i="23" a="1"/>
  <c r="BK160" i="23" s="1"/>
  <c r="BJ160" i="23" a="1"/>
  <c r="BJ160" i="23" s="1"/>
  <c r="BI160" i="23" a="1"/>
  <c r="BI160" i="23" s="1"/>
  <c r="BH160" i="23" a="1"/>
  <c r="BH160" i="23" s="1"/>
  <c r="BG160" i="23" a="1"/>
  <c r="BG160" i="23" s="1"/>
  <c r="BF160" i="23" a="1"/>
  <c r="BF160" i="23" s="1"/>
  <c r="BE160" i="23" a="1"/>
  <c r="BE160" i="23" s="1"/>
  <c r="BL159" i="23" a="1"/>
  <c r="BL159" i="23" s="1"/>
  <c r="BK159" i="23" a="1"/>
  <c r="BK159" i="23" s="1"/>
  <c r="BJ159" i="23" a="1"/>
  <c r="BJ159" i="23" s="1"/>
  <c r="BI159" i="23" a="1"/>
  <c r="BI159" i="23" s="1"/>
  <c r="BH159" i="23" a="1"/>
  <c r="BH159" i="23" s="1"/>
  <c r="BG159" i="23" a="1"/>
  <c r="BG159" i="23" s="1"/>
  <c r="BF159" i="23" a="1"/>
  <c r="BF159" i="23" s="1"/>
  <c r="BE159" i="23" a="1"/>
  <c r="BE159" i="23" s="1"/>
  <c r="BL158" i="23" a="1"/>
  <c r="BL158" i="23" s="1"/>
  <c r="BK158" i="23" a="1"/>
  <c r="BK158" i="23" s="1"/>
  <c r="BJ158" i="23" a="1"/>
  <c r="BJ158" i="23" s="1"/>
  <c r="BI158" i="23" a="1"/>
  <c r="BI158" i="23" s="1"/>
  <c r="BH158" i="23" a="1"/>
  <c r="BH158" i="23" s="1"/>
  <c r="BG158" i="23" a="1"/>
  <c r="BG158" i="23" s="1"/>
  <c r="BF158" i="23" a="1"/>
  <c r="BF158" i="23" s="1"/>
  <c r="BE158" i="23" a="1"/>
  <c r="BE158" i="23" s="1"/>
  <c r="BL157" i="23" a="1"/>
  <c r="BL157" i="23" s="1"/>
  <c r="BK157" i="23" a="1"/>
  <c r="BK157" i="23" s="1"/>
  <c r="BJ157" i="23" a="1"/>
  <c r="BJ157" i="23" s="1"/>
  <c r="BI157" i="23" a="1"/>
  <c r="BI157" i="23" s="1"/>
  <c r="BH157" i="23" a="1"/>
  <c r="BH157" i="23" s="1"/>
  <c r="BG157" i="23" a="1"/>
  <c r="BG157" i="23" s="1"/>
  <c r="BF157" i="23" a="1"/>
  <c r="BF157" i="23" s="1"/>
  <c r="BE157" i="23" a="1"/>
  <c r="BE157" i="23" s="1"/>
  <c r="BL156" i="23" a="1"/>
  <c r="BL156" i="23" s="1"/>
  <c r="BK156" i="23" a="1"/>
  <c r="BK156" i="23" s="1"/>
  <c r="BJ156" i="23" a="1"/>
  <c r="BJ156" i="23" s="1"/>
  <c r="BI156" i="23" a="1"/>
  <c r="BI156" i="23" s="1"/>
  <c r="BH156" i="23" a="1"/>
  <c r="BH156" i="23" s="1"/>
  <c r="BG156" i="23" a="1"/>
  <c r="BG156" i="23" s="1"/>
  <c r="BF156" i="23" a="1"/>
  <c r="BF156" i="23" s="1"/>
  <c r="BE156" i="23" a="1"/>
  <c r="BE156" i="23" s="1"/>
  <c r="BL155" i="23" a="1"/>
  <c r="BL155" i="23" s="1"/>
  <c r="BK155" i="23" a="1"/>
  <c r="BK155" i="23" s="1"/>
  <c r="BJ155" i="23" a="1"/>
  <c r="BJ155" i="23" s="1"/>
  <c r="BI155" i="23" a="1"/>
  <c r="BI155" i="23" s="1"/>
  <c r="BH155" i="23" a="1"/>
  <c r="BH155" i="23" s="1"/>
  <c r="BG155" i="23" a="1"/>
  <c r="BG155" i="23" s="1"/>
  <c r="BF155" i="23" a="1"/>
  <c r="BF155" i="23" s="1"/>
  <c r="BE155" i="23" a="1"/>
  <c r="BE155" i="23" s="1"/>
  <c r="BL154" i="23" a="1"/>
  <c r="BL154" i="23" s="1"/>
  <c r="BK154" i="23" a="1"/>
  <c r="BK154" i="23" s="1"/>
  <c r="BJ154" i="23" a="1"/>
  <c r="BJ154" i="23" s="1"/>
  <c r="BI154" i="23" a="1"/>
  <c r="BI154" i="23" s="1"/>
  <c r="BH154" i="23" a="1"/>
  <c r="BH154" i="23" s="1"/>
  <c r="BG154" i="23" a="1"/>
  <c r="BG154" i="23" s="1"/>
  <c r="BF154" i="23" a="1"/>
  <c r="BF154" i="23" s="1"/>
  <c r="BE154" i="23" a="1"/>
  <c r="BE154" i="23" s="1"/>
  <c r="BL153" i="23" a="1"/>
  <c r="BL153" i="23" s="1"/>
  <c r="BK153" i="23" a="1"/>
  <c r="BK153" i="23" s="1"/>
  <c r="BJ153" i="23" a="1"/>
  <c r="BJ153" i="23" s="1"/>
  <c r="BI153" i="23" a="1"/>
  <c r="BI153" i="23" s="1"/>
  <c r="BH153" i="23" a="1"/>
  <c r="BH153" i="23" s="1"/>
  <c r="BG153" i="23" a="1"/>
  <c r="BG153" i="23" s="1"/>
  <c r="BF153" i="23" a="1"/>
  <c r="BF153" i="23" s="1"/>
  <c r="BE153" i="23" a="1"/>
  <c r="BE153" i="23" s="1"/>
  <c r="BL152" i="23" a="1"/>
  <c r="BL152" i="23" s="1"/>
  <c r="BK152" i="23" a="1"/>
  <c r="BK152" i="23" s="1"/>
  <c r="BJ152" i="23" a="1"/>
  <c r="BJ152" i="23" s="1"/>
  <c r="BI152" i="23" a="1"/>
  <c r="BI152" i="23" s="1"/>
  <c r="BH152" i="23" a="1"/>
  <c r="BH152" i="23" s="1"/>
  <c r="BG152" i="23" a="1"/>
  <c r="BG152" i="23" s="1"/>
  <c r="BF152" i="23" a="1"/>
  <c r="BF152" i="23" s="1"/>
  <c r="BE152" i="23" a="1"/>
  <c r="BE152" i="23" s="1"/>
  <c r="BL151" i="23" a="1"/>
  <c r="BL151" i="23" s="1"/>
  <c r="AA59" i="23" s="1"/>
  <c r="BK151" i="23" a="1"/>
  <c r="BK151" i="23" s="1"/>
  <c r="Z59" i="23" s="1"/>
  <c r="BJ151" i="23" a="1"/>
  <c r="BJ151" i="23" s="1"/>
  <c r="AV59" i="23" s="1"/>
  <c r="BI151" i="23" a="1"/>
  <c r="BI151" i="23" s="1"/>
  <c r="AU59" i="23" s="1"/>
  <c r="BH151" i="23" a="1"/>
  <c r="BH151" i="23" s="1"/>
  <c r="AO59" i="23" s="1"/>
  <c r="BG151" i="23" a="1"/>
  <c r="BG151" i="23" s="1"/>
  <c r="AN59" i="23" s="1"/>
  <c r="BF151" i="23" a="1"/>
  <c r="BF151" i="23" s="1"/>
  <c r="AH59" i="23" s="1"/>
  <c r="BE151" i="23" a="1"/>
  <c r="BE151" i="23" s="1"/>
  <c r="AG59" i="23" s="1"/>
  <c r="BL150" i="23" a="1"/>
  <c r="BL150" i="23" s="1"/>
  <c r="AA58" i="23" s="1"/>
  <c r="BK150" i="23" a="1"/>
  <c r="BK150" i="23" s="1"/>
  <c r="Z58" i="23" s="1"/>
  <c r="BJ150" i="23" a="1"/>
  <c r="BJ150" i="23" s="1"/>
  <c r="AV58" i="23" s="1"/>
  <c r="BI150" i="23" a="1"/>
  <c r="BI150" i="23" s="1"/>
  <c r="AU58" i="23" s="1"/>
  <c r="BH150" i="23" a="1"/>
  <c r="BH150" i="23" s="1"/>
  <c r="AO58" i="23" s="1"/>
  <c r="BG150" i="23" a="1"/>
  <c r="BG150" i="23" s="1"/>
  <c r="AN58" i="23" s="1"/>
  <c r="BF150" i="23" a="1"/>
  <c r="BF150" i="23" s="1"/>
  <c r="AH58" i="23" s="1"/>
  <c r="BE150" i="23" a="1"/>
  <c r="BE150" i="23" s="1"/>
  <c r="AG58" i="23" s="1"/>
  <c r="BL149" i="23" a="1"/>
  <c r="BL149" i="23" s="1"/>
  <c r="AA57" i="23" s="1"/>
  <c r="BK149" i="23" a="1"/>
  <c r="BK149" i="23" s="1"/>
  <c r="Z57" i="23" s="1"/>
  <c r="BJ149" i="23" a="1"/>
  <c r="BJ149" i="23" s="1"/>
  <c r="AV57" i="23" s="1"/>
  <c r="BI149" i="23" a="1"/>
  <c r="BI149" i="23" s="1"/>
  <c r="AU57" i="23" s="1"/>
  <c r="BH149" i="23" a="1"/>
  <c r="BH149" i="23" s="1"/>
  <c r="AO57" i="23" s="1"/>
  <c r="BG149" i="23" a="1"/>
  <c r="BG149" i="23" s="1"/>
  <c r="AN57" i="23" s="1"/>
  <c r="BF149" i="23" a="1"/>
  <c r="BF149" i="23" s="1"/>
  <c r="AH57" i="23" s="1"/>
  <c r="BE149" i="23" a="1"/>
  <c r="BE149" i="23" s="1"/>
  <c r="AG57" i="23" s="1"/>
  <c r="BL148" i="23" a="1"/>
  <c r="BL148" i="23" s="1"/>
  <c r="AA56" i="23" s="1"/>
  <c r="BK148" i="23" a="1"/>
  <c r="BK148" i="23" s="1"/>
  <c r="Z56" i="23" s="1"/>
  <c r="BJ148" i="23" a="1"/>
  <c r="BJ148" i="23" s="1"/>
  <c r="AV56" i="23" s="1"/>
  <c r="BI148" i="23" a="1"/>
  <c r="BI148" i="23" s="1"/>
  <c r="AU56" i="23" s="1"/>
  <c r="BH148" i="23" a="1"/>
  <c r="BH148" i="23" s="1"/>
  <c r="AO56" i="23" s="1"/>
  <c r="BG148" i="23" a="1"/>
  <c r="BG148" i="23" s="1"/>
  <c r="AN56" i="23" s="1"/>
  <c r="BF148" i="23" a="1"/>
  <c r="BF148" i="23" s="1"/>
  <c r="AH56" i="23" s="1"/>
  <c r="BE148" i="23" a="1"/>
  <c r="BE148" i="23" s="1"/>
  <c r="AG56" i="23" s="1"/>
  <c r="BL147" i="23" a="1"/>
  <c r="BL147" i="23" s="1"/>
  <c r="AA55" i="23" s="1"/>
  <c r="BK147" i="23" a="1"/>
  <c r="BK147" i="23" s="1"/>
  <c r="Z55" i="23" s="1"/>
  <c r="BJ147" i="23" a="1"/>
  <c r="BJ147" i="23" s="1"/>
  <c r="AV55" i="23" s="1"/>
  <c r="BI147" i="23" a="1"/>
  <c r="BI147" i="23" s="1"/>
  <c r="AU55" i="23" s="1"/>
  <c r="BH147" i="23" a="1"/>
  <c r="BH147" i="23" s="1"/>
  <c r="AO55" i="23" s="1"/>
  <c r="BG147" i="23" a="1"/>
  <c r="BG147" i="23" s="1"/>
  <c r="AN55" i="23" s="1"/>
  <c r="BF147" i="23" a="1"/>
  <c r="BF147" i="23" s="1"/>
  <c r="AH55" i="23" s="1"/>
  <c r="BE147" i="23" a="1"/>
  <c r="BE147" i="23" s="1"/>
  <c r="AG55" i="23" s="1"/>
  <c r="BL146" i="23" a="1"/>
  <c r="BL146" i="23" s="1"/>
  <c r="AA54" i="23" s="1"/>
  <c r="BK146" i="23" a="1"/>
  <c r="BK146" i="23" s="1"/>
  <c r="Z54" i="23" s="1"/>
  <c r="BJ146" i="23" a="1"/>
  <c r="BJ146" i="23" s="1"/>
  <c r="AV54" i="23" s="1"/>
  <c r="BI146" i="23" a="1"/>
  <c r="BI146" i="23" s="1"/>
  <c r="AU54" i="23" s="1"/>
  <c r="BH146" i="23" a="1"/>
  <c r="BH146" i="23" s="1"/>
  <c r="AO54" i="23" s="1"/>
  <c r="BG146" i="23" a="1"/>
  <c r="BG146" i="23" s="1"/>
  <c r="AN54" i="23" s="1"/>
  <c r="BF146" i="23" a="1"/>
  <c r="BF146" i="23" s="1"/>
  <c r="AH54" i="23" s="1"/>
  <c r="BE146" i="23" a="1"/>
  <c r="BE146" i="23" s="1"/>
  <c r="AG54" i="23" s="1"/>
  <c r="BL145" i="23" a="1"/>
  <c r="BL145" i="23" s="1"/>
  <c r="AA53" i="23" s="1"/>
  <c r="BK145" i="23" a="1"/>
  <c r="BK145" i="23" s="1"/>
  <c r="Z53" i="23" s="1"/>
  <c r="BJ145" i="23" a="1"/>
  <c r="BJ145" i="23" s="1"/>
  <c r="AV53" i="23" s="1"/>
  <c r="BI145" i="23" a="1"/>
  <c r="BI145" i="23" s="1"/>
  <c r="AU53" i="23" s="1"/>
  <c r="BH145" i="23" a="1"/>
  <c r="BH145" i="23" s="1"/>
  <c r="AO53" i="23" s="1"/>
  <c r="BG145" i="23" a="1"/>
  <c r="BG145" i="23" s="1"/>
  <c r="AN53" i="23" s="1"/>
  <c r="BF145" i="23" a="1"/>
  <c r="BF145" i="23" s="1"/>
  <c r="AH53" i="23" s="1"/>
  <c r="BE145" i="23" a="1"/>
  <c r="BE145" i="23" s="1"/>
  <c r="AG53" i="23" s="1"/>
  <c r="BL144" i="23" a="1"/>
  <c r="BL144" i="23" s="1"/>
  <c r="AA52" i="23" s="1"/>
  <c r="BK144" i="23" a="1"/>
  <c r="BK144" i="23" s="1"/>
  <c r="Z52" i="23" s="1"/>
  <c r="BJ144" i="23" a="1"/>
  <c r="BJ144" i="23" s="1"/>
  <c r="AV52" i="23" s="1"/>
  <c r="BI144" i="23" a="1"/>
  <c r="BI144" i="23" s="1"/>
  <c r="AU52" i="23" s="1"/>
  <c r="BH144" i="23" a="1"/>
  <c r="BH144" i="23" s="1"/>
  <c r="AO52" i="23" s="1"/>
  <c r="BG144" i="23" a="1"/>
  <c r="BG144" i="23" s="1"/>
  <c r="AN52" i="23" s="1"/>
  <c r="BF144" i="23" a="1"/>
  <c r="BF144" i="23" s="1"/>
  <c r="AH52" i="23" s="1"/>
  <c r="BE144" i="23" a="1"/>
  <c r="BE144" i="23" s="1"/>
  <c r="AG52" i="23" s="1"/>
  <c r="BL143" i="23" a="1"/>
  <c r="BL143" i="23" s="1"/>
  <c r="AA51" i="23" s="1"/>
  <c r="BK143" i="23" a="1"/>
  <c r="BK143" i="23" s="1"/>
  <c r="Z51" i="23" s="1"/>
  <c r="BJ143" i="23" a="1"/>
  <c r="BJ143" i="23" s="1"/>
  <c r="AV51" i="23" s="1"/>
  <c r="BI143" i="23" a="1"/>
  <c r="BI143" i="23" s="1"/>
  <c r="AU51" i="23" s="1"/>
  <c r="BH143" i="23" a="1"/>
  <c r="BH143" i="23" s="1"/>
  <c r="AO51" i="23" s="1"/>
  <c r="BG143" i="23" a="1"/>
  <c r="BG143" i="23" s="1"/>
  <c r="AN51" i="23" s="1"/>
  <c r="BF143" i="23" a="1"/>
  <c r="BF143" i="23" s="1"/>
  <c r="AH51" i="23" s="1"/>
  <c r="BE143" i="23" a="1"/>
  <c r="BE143" i="23" s="1"/>
  <c r="AG51" i="23" s="1"/>
  <c r="BL142" i="23" a="1"/>
  <c r="BL142" i="23" s="1"/>
  <c r="AA50" i="23" s="1"/>
  <c r="BK142" i="23" a="1"/>
  <c r="BK142" i="23" s="1"/>
  <c r="Z50" i="23" s="1"/>
  <c r="BJ142" i="23" a="1"/>
  <c r="BJ142" i="23" s="1"/>
  <c r="AV50" i="23" s="1"/>
  <c r="BI142" i="23" a="1"/>
  <c r="BI142" i="23" s="1"/>
  <c r="AU50" i="23" s="1"/>
  <c r="BH142" i="23" a="1"/>
  <c r="BH142" i="23" s="1"/>
  <c r="AO50" i="23" s="1"/>
  <c r="BG142" i="23" a="1"/>
  <c r="BG142" i="23" s="1"/>
  <c r="AN50" i="23" s="1"/>
  <c r="BF142" i="23" a="1"/>
  <c r="BF142" i="23" s="1"/>
  <c r="AH50" i="23" s="1"/>
  <c r="BE142" i="23" a="1"/>
  <c r="BE142" i="23" s="1"/>
  <c r="AG50" i="23" s="1"/>
  <c r="BL141" i="23" a="1"/>
  <c r="BL141" i="23" s="1"/>
  <c r="AA49" i="23" s="1"/>
  <c r="BK141" i="23" a="1"/>
  <c r="BK141" i="23" s="1"/>
  <c r="Z49" i="23" s="1"/>
  <c r="BJ141" i="23" a="1"/>
  <c r="BJ141" i="23" s="1"/>
  <c r="AV49" i="23" s="1"/>
  <c r="BI141" i="23" a="1"/>
  <c r="BI141" i="23" s="1"/>
  <c r="AU49" i="23" s="1"/>
  <c r="BH141" i="23" a="1"/>
  <c r="BH141" i="23" s="1"/>
  <c r="AO49" i="23" s="1"/>
  <c r="BG141" i="23" a="1"/>
  <c r="BG141" i="23" s="1"/>
  <c r="AN49" i="23" s="1"/>
  <c r="BF141" i="23" a="1"/>
  <c r="BF141" i="23" s="1"/>
  <c r="AH49" i="23" s="1"/>
  <c r="BE141" i="23" a="1"/>
  <c r="BE141" i="23" s="1"/>
  <c r="AG49" i="23" s="1"/>
  <c r="BL140" i="23" a="1"/>
  <c r="BL140" i="23" s="1"/>
  <c r="AA48" i="23" s="1"/>
  <c r="BK140" i="23" a="1"/>
  <c r="BK140" i="23" s="1"/>
  <c r="Z48" i="23" s="1"/>
  <c r="BJ140" i="23" a="1"/>
  <c r="BJ140" i="23" s="1"/>
  <c r="AV48" i="23" s="1"/>
  <c r="BI140" i="23" a="1"/>
  <c r="BI140" i="23" s="1"/>
  <c r="AU48" i="23" s="1"/>
  <c r="BH140" i="23" a="1"/>
  <c r="BH140" i="23" s="1"/>
  <c r="AO48" i="23" s="1"/>
  <c r="BG140" i="23" a="1"/>
  <c r="BG140" i="23" s="1"/>
  <c r="AN48" i="23" s="1"/>
  <c r="BF140" i="23" a="1"/>
  <c r="BF140" i="23" s="1"/>
  <c r="AH48" i="23" s="1"/>
  <c r="BE140" i="23" a="1"/>
  <c r="BE140" i="23" s="1"/>
  <c r="AG48" i="23" s="1"/>
  <c r="BL139" i="23" a="1"/>
  <c r="BL139" i="23" s="1"/>
  <c r="AA47" i="23" s="1"/>
  <c r="BK139" i="23" a="1"/>
  <c r="BK139" i="23" s="1"/>
  <c r="Z47" i="23" s="1"/>
  <c r="BJ139" i="23" a="1"/>
  <c r="BJ139" i="23" s="1"/>
  <c r="AV47" i="23" s="1"/>
  <c r="BI139" i="23" a="1"/>
  <c r="BI139" i="23" s="1"/>
  <c r="AU47" i="23" s="1"/>
  <c r="BH139" i="23" a="1"/>
  <c r="BH139" i="23" s="1"/>
  <c r="AO47" i="23" s="1"/>
  <c r="BG139" i="23" a="1"/>
  <c r="BG139" i="23" s="1"/>
  <c r="AN47" i="23" s="1"/>
  <c r="BF139" i="23" a="1"/>
  <c r="BF139" i="23" s="1"/>
  <c r="AH47" i="23" s="1"/>
  <c r="BE139" i="23" a="1"/>
  <c r="BE139" i="23" s="1"/>
  <c r="AG47" i="23" s="1"/>
  <c r="BL138" i="23" a="1"/>
  <c r="BL138" i="23" s="1"/>
  <c r="AA46" i="23" s="1"/>
  <c r="BK138" i="23" a="1"/>
  <c r="BK138" i="23" s="1"/>
  <c r="Z46" i="23" s="1"/>
  <c r="BJ138" i="23" a="1"/>
  <c r="BJ138" i="23" s="1"/>
  <c r="AV46" i="23" s="1"/>
  <c r="BI138" i="23" a="1"/>
  <c r="BI138" i="23" s="1"/>
  <c r="AU46" i="23" s="1"/>
  <c r="BH138" i="23" a="1"/>
  <c r="BH138" i="23" s="1"/>
  <c r="AO46" i="23" s="1"/>
  <c r="BG138" i="23" a="1"/>
  <c r="BG138" i="23" s="1"/>
  <c r="AN46" i="23" s="1"/>
  <c r="BF138" i="23" a="1"/>
  <c r="BF138" i="23" s="1"/>
  <c r="AH46" i="23" s="1"/>
  <c r="BE138" i="23" a="1"/>
  <c r="BE138" i="23" s="1"/>
  <c r="AG46" i="23" s="1"/>
  <c r="BL137" i="23" a="1"/>
  <c r="BL137" i="23" s="1"/>
  <c r="AA45" i="23" s="1"/>
  <c r="BK137" i="23" a="1"/>
  <c r="BK137" i="23" s="1"/>
  <c r="Z45" i="23" s="1"/>
  <c r="BJ137" i="23" a="1"/>
  <c r="BJ137" i="23" s="1"/>
  <c r="AV45" i="23" s="1"/>
  <c r="BI137" i="23" a="1"/>
  <c r="BI137" i="23" s="1"/>
  <c r="AU45" i="23" s="1"/>
  <c r="BH137" i="23" a="1"/>
  <c r="BH137" i="23" s="1"/>
  <c r="AO45" i="23" s="1"/>
  <c r="BG137" i="23" a="1"/>
  <c r="BG137" i="23" s="1"/>
  <c r="AN45" i="23" s="1"/>
  <c r="BF137" i="23" a="1"/>
  <c r="BF137" i="23" s="1"/>
  <c r="AH45" i="23" s="1"/>
  <c r="BE137" i="23" a="1"/>
  <c r="BE137" i="23" s="1"/>
  <c r="AG45" i="23" s="1"/>
  <c r="BL136" i="23" a="1"/>
  <c r="BL136" i="23" s="1"/>
  <c r="AA44" i="23" s="1"/>
  <c r="BK136" i="23" a="1"/>
  <c r="BK136" i="23" s="1"/>
  <c r="Z44" i="23" s="1"/>
  <c r="BJ136" i="23" a="1"/>
  <c r="BJ136" i="23" s="1"/>
  <c r="AV44" i="23" s="1"/>
  <c r="BI136" i="23" a="1"/>
  <c r="BI136" i="23" s="1"/>
  <c r="AU44" i="23" s="1"/>
  <c r="BH136" i="23" a="1"/>
  <c r="BH136" i="23" s="1"/>
  <c r="AO44" i="23" s="1"/>
  <c r="BG136" i="23" a="1"/>
  <c r="BG136" i="23" s="1"/>
  <c r="AN44" i="23" s="1"/>
  <c r="BF136" i="23" a="1"/>
  <c r="BF136" i="23" s="1"/>
  <c r="AH44" i="23" s="1"/>
  <c r="BE136" i="23" a="1"/>
  <c r="BE136" i="23" s="1"/>
  <c r="AG44" i="23" s="1"/>
  <c r="BL135" i="23" a="1"/>
  <c r="BL135" i="23" s="1"/>
  <c r="AA43" i="23" s="1"/>
  <c r="BK135" i="23" a="1"/>
  <c r="BK135" i="23" s="1"/>
  <c r="Z43" i="23" s="1"/>
  <c r="BJ135" i="23" a="1"/>
  <c r="BJ135" i="23" s="1"/>
  <c r="AV43" i="23" s="1"/>
  <c r="BI135" i="23" a="1"/>
  <c r="BI135" i="23" s="1"/>
  <c r="AU43" i="23" s="1"/>
  <c r="BH135" i="23" a="1"/>
  <c r="BH135" i="23" s="1"/>
  <c r="AO43" i="23" s="1"/>
  <c r="BG135" i="23" a="1"/>
  <c r="BG135" i="23" s="1"/>
  <c r="AN43" i="23" s="1"/>
  <c r="BF135" i="23" a="1"/>
  <c r="BF135" i="23" s="1"/>
  <c r="AH43" i="23" s="1"/>
  <c r="BE135" i="23" a="1"/>
  <c r="BE135" i="23" s="1"/>
  <c r="AG43" i="23" s="1"/>
  <c r="BL134" i="23" a="1"/>
  <c r="BL134" i="23" s="1"/>
  <c r="AA42" i="23" s="1"/>
  <c r="BK134" i="23" a="1"/>
  <c r="BK134" i="23" s="1"/>
  <c r="Z42" i="23" s="1"/>
  <c r="BJ134" i="23" a="1"/>
  <c r="BJ134" i="23" s="1"/>
  <c r="AV42" i="23" s="1"/>
  <c r="BI134" i="23" a="1"/>
  <c r="BI134" i="23" s="1"/>
  <c r="AU42" i="23" s="1"/>
  <c r="BH134" i="23" a="1"/>
  <c r="BH134" i="23" s="1"/>
  <c r="AO42" i="23" s="1"/>
  <c r="BG134" i="23" a="1"/>
  <c r="BG134" i="23" s="1"/>
  <c r="AN42" i="23" s="1"/>
  <c r="BF134" i="23" a="1"/>
  <c r="BF134" i="23" s="1"/>
  <c r="AH42" i="23" s="1"/>
  <c r="BE134" i="23" a="1"/>
  <c r="BE134" i="23" s="1"/>
  <c r="AG42" i="23" s="1"/>
  <c r="BL133" i="23" a="1"/>
  <c r="BL133" i="23" s="1"/>
  <c r="AA41" i="23" s="1"/>
  <c r="BK133" i="23" a="1"/>
  <c r="BK133" i="23" s="1"/>
  <c r="Z41" i="23" s="1"/>
  <c r="BJ133" i="23" a="1"/>
  <c r="BJ133" i="23" s="1"/>
  <c r="AV41" i="23" s="1"/>
  <c r="BI133" i="23" a="1"/>
  <c r="BI133" i="23" s="1"/>
  <c r="AU41" i="23" s="1"/>
  <c r="BH133" i="23" a="1"/>
  <c r="BH133" i="23" s="1"/>
  <c r="AO41" i="23" s="1"/>
  <c r="BG133" i="23" a="1"/>
  <c r="BG133" i="23" s="1"/>
  <c r="AN41" i="23" s="1"/>
  <c r="BF133" i="23" a="1"/>
  <c r="BF133" i="23" s="1"/>
  <c r="AH41" i="23" s="1"/>
  <c r="BE133" i="23" a="1"/>
  <c r="BE133" i="23" s="1"/>
  <c r="AG41" i="23" s="1"/>
  <c r="BL132" i="23" a="1"/>
  <c r="BL132" i="23" s="1"/>
  <c r="AA40" i="23" s="1"/>
  <c r="BK132" i="23" a="1"/>
  <c r="BK132" i="23" s="1"/>
  <c r="Z40" i="23" s="1"/>
  <c r="BJ132" i="23" a="1"/>
  <c r="BJ132" i="23" s="1"/>
  <c r="AV40" i="23" s="1"/>
  <c r="BI132" i="23" a="1"/>
  <c r="BI132" i="23" s="1"/>
  <c r="AU40" i="23" s="1"/>
  <c r="BH132" i="23" a="1"/>
  <c r="BH132" i="23" s="1"/>
  <c r="AO40" i="23" s="1"/>
  <c r="BG132" i="23" a="1"/>
  <c r="BG132" i="23" s="1"/>
  <c r="AN40" i="23" s="1"/>
  <c r="BF132" i="23" a="1"/>
  <c r="BF132" i="23" s="1"/>
  <c r="AH40" i="23" s="1"/>
  <c r="BE132" i="23" a="1"/>
  <c r="BE132" i="23" s="1"/>
  <c r="AG40" i="23" s="1"/>
  <c r="BL131" i="23" a="1"/>
  <c r="BL131" i="23" s="1"/>
  <c r="AA39" i="23" s="1"/>
  <c r="BK131" i="23" a="1"/>
  <c r="BK131" i="23" s="1"/>
  <c r="Z39" i="23" s="1"/>
  <c r="BJ131" i="23" a="1"/>
  <c r="BJ131" i="23" s="1"/>
  <c r="AV39" i="23" s="1"/>
  <c r="BI131" i="23" a="1"/>
  <c r="BI131" i="23" s="1"/>
  <c r="AU39" i="23" s="1"/>
  <c r="BH131" i="23" a="1"/>
  <c r="BH131" i="23" s="1"/>
  <c r="AO39" i="23" s="1"/>
  <c r="BG131" i="23" a="1"/>
  <c r="BG131" i="23" s="1"/>
  <c r="AN39" i="23" s="1"/>
  <c r="BF131" i="23" a="1"/>
  <c r="BF131" i="23" s="1"/>
  <c r="AH39" i="23" s="1"/>
  <c r="BE131" i="23" a="1"/>
  <c r="BE131" i="23" s="1"/>
  <c r="AG39" i="23" s="1"/>
  <c r="BL130" i="23" a="1"/>
  <c r="BL130" i="23" s="1"/>
  <c r="AA38" i="23" s="1"/>
  <c r="BK130" i="23" a="1"/>
  <c r="BK130" i="23" s="1"/>
  <c r="Z38" i="23" s="1"/>
  <c r="BJ130" i="23" a="1"/>
  <c r="BJ130" i="23" s="1"/>
  <c r="AV38" i="23" s="1"/>
  <c r="BI130" i="23" a="1"/>
  <c r="BI130" i="23" s="1"/>
  <c r="AU38" i="23" s="1"/>
  <c r="BH130" i="23" a="1"/>
  <c r="BH130" i="23" s="1"/>
  <c r="AO38" i="23" s="1"/>
  <c r="BG130" i="23" a="1"/>
  <c r="BG130" i="23" s="1"/>
  <c r="AN38" i="23" s="1"/>
  <c r="BF130" i="23" a="1"/>
  <c r="BF130" i="23" s="1"/>
  <c r="AH38" i="23" s="1"/>
  <c r="BE130" i="23" a="1"/>
  <c r="BE130" i="23" s="1"/>
  <c r="AG38" i="23" s="1"/>
  <c r="BL129" i="23" a="1"/>
  <c r="BL129" i="23" s="1"/>
  <c r="AA37" i="23" s="1"/>
  <c r="BK129" i="23" a="1"/>
  <c r="BK129" i="23" s="1"/>
  <c r="Z37" i="23" s="1"/>
  <c r="BJ129" i="23" a="1"/>
  <c r="BJ129" i="23" s="1"/>
  <c r="AV37" i="23" s="1"/>
  <c r="BI129" i="23" a="1"/>
  <c r="BI129" i="23" s="1"/>
  <c r="AU37" i="23" s="1"/>
  <c r="BH129" i="23" a="1"/>
  <c r="BH129" i="23" s="1"/>
  <c r="AO37" i="23" s="1"/>
  <c r="BG129" i="23" a="1"/>
  <c r="BG129" i="23" s="1"/>
  <c r="AN37" i="23" s="1"/>
  <c r="BF129" i="23" a="1"/>
  <c r="BF129" i="23" s="1"/>
  <c r="AH37" i="23" s="1"/>
  <c r="BE129" i="23" a="1"/>
  <c r="BE129" i="23" s="1"/>
  <c r="AG37" i="23" s="1"/>
  <c r="BL128" i="23" a="1"/>
  <c r="BL128" i="23" s="1"/>
  <c r="AA36" i="23" s="1"/>
  <c r="BK128" i="23" a="1"/>
  <c r="BK128" i="23" s="1"/>
  <c r="Z36" i="23" s="1"/>
  <c r="BJ128" i="23" a="1"/>
  <c r="BJ128" i="23" s="1"/>
  <c r="AV36" i="23" s="1"/>
  <c r="BI128" i="23" a="1"/>
  <c r="BI128" i="23" s="1"/>
  <c r="AU36" i="23" s="1"/>
  <c r="BH128" i="23" a="1"/>
  <c r="BH128" i="23" s="1"/>
  <c r="AO36" i="23" s="1"/>
  <c r="BG128" i="23" a="1"/>
  <c r="BG128" i="23" s="1"/>
  <c r="AN36" i="23" s="1"/>
  <c r="BF128" i="23" a="1"/>
  <c r="BF128" i="23" s="1"/>
  <c r="AH36" i="23" s="1"/>
  <c r="BE128" i="23" a="1"/>
  <c r="BE128" i="23" s="1"/>
  <c r="AG36" i="23" s="1"/>
  <c r="BL127" i="23" a="1"/>
  <c r="BL127" i="23" s="1"/>
  <c r="AA35" i="23" s="1"/>
  <c r="BK127" i="23" a="1"/>
  <c r="BK127" i="23" s="1"/>
  <c r="Z35" i="23" s="1"/>
  <c r="BJ127" i="23" a="1"/>
  <c r="BJ127" i="23" s="1"/>
  <c r="AV35" i="23" s="1"/>
  <c r="BI127" i="23" a="1"/>
  <c r="BI127" i="23" s="1"/>
  <c r="AU35" i="23" s="1"/>
  <c r="BH127" i="23" a="1"/>
  <c r="BH127" i="23" s="1"/>
  <c r="AO35" i="23" s="1"/>
  <c r="BG127" i="23" a="1"/>
  <c r="BG127" i="23" s="1"/>
  <c r="AN35" i="23" s="1"/>
  <c r="BF127" i="23" a="1"/>
  <c r="BF127" i="23" s="1"/>
  <c r="AH35" i="23" s="1"/>
  <c r="BE127" i="23" a="1"/>
  <c r="BE127" i="23" s="1"/>
  <c r="AG35" i="23" s="1"/>
  <c r="BL126" i="23" a="1"/>
  <c r="BL126" i="23" s="1"/>
  <c r="AA34" i="23" s="1"/>
  <c r="BK126" i="23" a="1"/>
  <c r="BK126" i="23" s="1"/>
  <c r="Z34" i="23" s="1"/>
  <c r="BJ126" i="23" a="1"/>
  <c r="BJ126" i="23" s="1"/>
  <c r="AV34" i="23" s="1"/>
  <c r="BI126" i="23" a="1"/>
  <c r="BI126" i="23" s="1"/>
  <c r="AU34" i="23" s="1"/>
  <c r="BH126" i="23" a="1"/>
  <c r="BH126" i="23" s="1"/>
  <c r="AO34" i="23" s="1"/>
  <c r="BG126" i="23" a="1"/>
  <c r="BG126" i="23" s="1"/>
  <c r="AN34" i="23" s="1"/>
  <c r="BF126" i="23" a="1"/>
  <c r="BF126" i="23" s="1"/>
  <c r="AH34" i="23" s="1"/>
  <c r="BE126" i="23" a="1"/>
  <c r="BE126" i="23" s="1"/>
  <c r="AG34" i="23" s="1"/>
  <c r="BL125" i="23" a="1"/>
  <c r="BL125" i="23" s="1"/>
  <c r="AA33" i="23" s="1"/>
  <c r="BK125" i="23" a="1"/>
  <c r="BK125" i="23" s="1"/>
  <c r="Z33" i="23" s="1"/>
  <c r="BJ125" i="23" a="1"/>
  <c r="BJ125" i="23" s="1"/>
  <c r="AV33" i="23" s="1"/>
  <c r="BI125" i="23" a="1"/>
  <c r="BI125" i="23" s="1"/>
  <c r="AU33" i="23" s="1"/>
  <c r="BH125" i="23" a="1"/>
  <c r="BH125" i="23" s="1"/>
  <c r="AO33" i="23" s="1"/>
  <c r="BG125" i="23" a="1"/>
  <c r="BG125" i="23" s="1"/>
  <c r="AN33" i="23" s="1"/>
  <c r="BF125" i="23" a="1"/>
  <c r="BF125" i="23" s="1"/>
  <c r="AH33" i="23" s="1"/>
  <c r="BE125" i="23" a="1"/>
  <c r="BE125" i="23" s="1"/>
  <c r="AG33" i="23" s="1"/>
  <c r="BL124" i="23" a="1"/>
  <c r="BL124" i="23" s="1"/>
  <c r="AA32" i="23" s="1"/>
  <c r="BK124" i="23" a="1"/>
  <c r="BK124" i="23" s="1"/>
  <c r="Z32" i="23" s="1"/>
  <c r="BJ124" i="23" a="1"/>
  <c r="BJ124" i="23" s="1"/>
  <c r="AV32" i="23" s="1"/>
  <c r="BI124" i="23" a="1"/>
  <c r="BI124" i="23" s="1"/>
  <c r="AU32" i="23" s="1"/>
  <c r="BH124" i="23" a="1"/>
  <c r="BH124" i="23" s="1"/>
  <c r="AO32" i="23" s="1"/>
  <c r="BG124" i="23" a="1"/>
  <c r="BG124" i="23" s="1"/>
  <c r="AN32" i="23" s="1"/>
  <c r="BF124" i="23" a="1"/>
  <c r="BF124" i="23" s="1"/>
  <c r="AH32" i="23" s="1"/>
  <c r="BE124" i="23" a="1"/>
  <c r="BE124" i="23" s="1"/>
  <c r="AG32" i="23" s="1"/>
  <c r="BL123" i="23" a="1"/>
  <c r="BL123" i="23" s="1"/>
  <c r="AA31" i="23" s="1"/>
  <c r="BK123" i="23" a="1"/>
  <c r="BK123" i="23" s="1"/>
  <c r="Z31" i="23" s="1"/>
  <c r="BJ123" i="23" a="1"/>
  <c r="BJ123" i="23" s="1"/>
  <c r="AV31" i="23" s="1"/>
  <c r="BI123" i="23" a="1"/>
  <c r="BI123" i="23" s="1"/>
  <c r="AU31" i="23" s="1"/>
  <c r="BH123" i="23" a="1"/>
  <c r="BH123" i="23" s="1"/>
  <c r="AO31" i="23" s="1"/>
  <c r="BG123" i="23" a="1"/>
  <c r="BG123" i="23" s="1"/>
  <c r="AN31" i="23" s="1"/>
  <c r="BF123" i="23" a="1"/>
  <c r="BF123" i="23" s="1"/>
  <c r="AH31" i="23" s="1"/>
  <c r="BE123" i="23" a="1"/>
  <c r="BE123" i="23" s="1"/>
  <c r="AG31" i="23" s="1"/>
  <c r="BL122" i="23" a="1"/>
  <c r="BL122" i="23" s="1"/>
  <c r="AA30" i="23" s="1"/>
  <c r="BK122" i="23" a="1"/>
  <c r="BK122" i="23" s="1"/>
  <c r="Z30" i="23" s="1"/>
  <c r="BJ122" i="23" a="1"/>
  <c r="BJ122" i="23" s="1"/>
  <c r="AV30" i="23" s="1"/>
  <c r="BI122" i="23" a="1"/>
  <c r="BI122" i="23" s="1"/>
  <c r="AU30" i="23" s="1"/>
  <c r="BH122" i="23" a="1"/>
  <c r="BH122" i="23" s="1"/>
  <c r="AO30" i="23" s="1"/>
  <c r="BG122" i="23" a="1"/>
  <c r="BG122" i="23" s="1"/>
  <c r="AN30" i="23" s="1"/>
  <c r="BF122" i="23" a="1"/>
  <c r="BF122" i="23" s="1"/>
  <c r="AH30" i="23" s="1"/>
  <c r="BE122" i="23" a="1"/>
  <c r="BE122" i="23" s="1"/>
  <c r="AG30" i="23" s="1"/>
  <c r="BL121" i="23" a="1"/>
  <c r="BL121" i="23" s="1"/>
  <c r="AA29" i="23" s="1"/>
  <c r="BK121" i="23" a="1"/>
  <c r="BK121" i="23" s="1"/>
  <c r="Z29" i="23" s="1"/>
  <c r="BJ121" i="23" a="1"/>
  <c r="BJ121" i="23" s="1"/>
  <c r="AV29" i="23" s="1"/>
  <c r="BI121" i="23" a="1"/>
  <c r="BI121" i="23" s="1"/>
  <c r="AU29" i="23" s="1"/>
  <c r="BH121" i="23" a="1"/>
  <c r="BH121" i="23" s="1"/>
  <c r="AO29" i="23" s="1"/>
  <c r="BG121" i="23" a="1"/>
  <c r="BG121" i="23" s="1"/>
  <c r="AN29" i="23" s="1"/>
  <c r="BF121" i="23" a="1"/>
  <c r="BF121" i="23" s="1"/>
  <c r="AH29" i="23" s="1"/>
  <c r="BE121" i="23" a="1"/>
  <c r="BE121" i="23" s="1"/>
  <c r="AG29" i="23" s="1"/>
  <c r="BL120" i="23" a="1"/>
  <c r="BL120" i="23" s="1"/>
  <c r="AA28" i="23" s="1"/>
  <c r="BK120" i="23" a="1"/>
  <c r="BK120" i="23" s="1"/>
  <c r="Z28" i="23" s="1"/>
  <c r="BJ120" i="23" a="1"/>
  <c r="BJ120" i="23" s="1"/>
  <c r="AV28" i="23" s="1"/>
  <c r="BI120" i="23" a="1"/>
  <c r="BI120" i="23" s="1"/>
  <c r="AU28" i="23" s="1"/>
  <c r="BH120" i="23" a="1"/>
  <c r="BH120" i="23" s="1"/>
  <c r="AO28" i="23" s="1"/>
  <c r="BG120" i="23" a="1"/>
  <c r="BG120" i="23" s="1"/>
  <c r="AN28" i="23" s="1"/>
  <c r="BF120" i="23" a="1"/>
  <c r="BF120" i="23" s="1"/>
  <c r="AH28" i="23" s="1"/>
  <c r="BE120" i="23" a="1"/>
  <c r="BE120" i="23" s="1"/>
  <c r="AG28" i="23" s="1"/>
  <c r="BL119" i="23" a="1"/>
  <c r="BL119" i="23" s="1"/>
  <c r="AA27" i="23" s="1"/>
  <c r="BK119" i="23" a="1"/>
  <c r="BK119" i="23" s="1"/>
  <c r="Z27" i="23" s="1"/>
  <c r="BJ119" i="23" a="1"/>
  <c r="BJ119" i="23" s="1"/>
  <c r="AV27" i="23" s="1"/>
  <c r="BI119" i="23" a="1"/>
  <c r="BI119" i="23" s="1"/>
  <c r="AU27" i="23" s="1"/>
  <c r="BH119" i="23" a="1"/>
  <c r="BH119" i="23" s="1"/>
  <c r="AO27" i="23" s="1"/>
  <c r="BG119" i="23" a="1"/>
  <c r="BG119" i="23" s="1"/>
  <c r="AN27" i="23" s="1"/>
  <c r="BF119" i="23" a="1"/>
  <c r="BF119" i="23" s="1"/>
  <c r="AH27" i="23" s="1"/>
  <c r="BE119" i="23" a="1"/>
  <c r="BE119" i="23" s="1"/>
  <c r="AG27" i="23" s="1"/>
  <c r="BL118" i="23" a="1"/>
  <c r="BL118" i="23" s="1"/>
  <c r="AA26" i="23" s="1"/>
  <c r="BK118" i="23" a="1"/>
  <c r="BK118" i="23" s="1"/>
  <c r="Z26" i="23" s="1"/>
  <c r="BJ118" i="23" a="1"/>
  <c r="BJ118" i="23" s="1"/>
  <c r="AV26" i="23" s="1"/>
  <c r="BI118" i="23" a="1"/>
  <c r="BI118" i="23" s="1"/>
  <c r="AU26" i="23" s="1"/>
  <c r="BH118" i="23" a="1"/>
  <c r="BH118" i="23" s="1"/>
  <c r="AO26" i="23" s="1"/>
  <c r="BG118" i="23" a="1"/>
  <c r="BG118" i="23" s="1"/>
  <c r="AN26" i="23" s="1"/>
  <c r="BF118" i="23" a="1"/>
  <c r="BF118" i="23" s="1"/>
  <c r="AH26" i="23" s="1"/>
  <c r="BE118" i="23" a="1"/>
  <c r="BE118" i="23" s="1"/>
  <c r="AG26" i="23" s="1"/>
  <c r="BL117" i="23" a="1"/>
  <c r="BL117" i="23" s="1"/>
  <c r="AA25" i="23" s="1"/>
  <c r="BK117" i="23" a="1"/>
  <c r="BK117" i="23" s="1"/>
  <c r="Z25" i="23" s="1"/>
  <c r="BJ117" i="23" a="1"/>
  <c r="BJ117" i="23" s="1"/>
  <c r="AV25" i="23" s="1"/>
  <c r="BI117" i="23" a="1"/>
  <c r="BI117" i="23" s="1"/>
  <c r="AU25" i="23" s="1"/>
  <c r="BH117" i="23" a="1"/>
  <c r="BH117" i="23" s="1"/>
  <c r="AO25" i="23" s="1"/>
  <c r="BG117" i="23" a="1"/>
  <c r="BG117" i="23" s="1"/>
  <c r="AN25" i="23" s="1"/>
  <c r="BF117" i="23" a="1"/>
  <c r="BF117" i="23" s="1"/>
  <c r="AH25" i="23" s="1"/>
  <c r="BE117" i="23" a="1"/>
  <c r="BE117" i="23" s="1"/>
  <c r="AG25" i="23" s="1"/>
  <c r="BL116" i="23" a="1"/>
  <c r="BL116" i="23" s="1"/>
  <c r="AA24" i="23" s="1"/>
  <c r="BK116" i="23" a="1"/>
  <c r="BK116" i="23" s="1"/>
  <c r="Z24" i="23" s="1"/>
  <c r="BJ116" i="23" a="1"/>
  <c r="BJ116" i="23" s="1"/>
  <c r="AV24" i="23" s="1"/>
  <c r="BI116" i="23" a="1"/>
  <c r="BI116" i="23" s="1"/>
  <c r="AU24" i="23" s="1"/>
  <c r="BH116" i="23" a="1"/>
  <c r="BH116" i="23" s="1"/>
  <c r="AO24" i="23" s="1"/>
  <c r="BG116" i="23" a="1"/>
  <c r="BG116" i="23" s="1"/>
  <c r="AN24" i="23" s="1"/>
  <c r="BF116" i="23" a="1"/>
  <c r="BF116" i="23" s="1"/>
  <c r="AH24" i="23" s="1"/>
  <c r="BE116" i="23" a="1"/>
  <c r="BE116" i="23" s="1"/>
  <c r="AG24" i="23" s="1"/>
  <c r="BL115" i="23" a="1"/>
  <c r="BL115" i="23" s="1"/>
  <c r="AA23" i="23" s="1"/>
  <c r="BK115" i="23" a="1"/>
  <c r="BK115" i="23" s="1"/>
  <c r="Z23" i="23" s="1"/>
  <c r="BJ115" i="23" a="1"/>
  <c r="BJ115" i="23" s="1"/>
  <c r="AV23" i="23" s="1"/>
  <c r="BI115" i="23" a="1"/>
  <c r="BI115" i="23" s="1"/>
  <c r="AU23" i="23" s="1"/>
  <c r="BH115" i="23" a="1"/>
  <c r="BH115" i="23" s="1"/>
  <c r="AO23" i="23" s="1"/>
  <c r="BG115" i="23" a="1"/>
  <c r="BG115" i="23" s="1"/>
  <c r="AN23" i="23" s="1"/>
  <c r="BF115" i="23" a="1"/>
  <c r="BF115" i="23" s="1"/>
  <c r="AH23" i="23" s="1"/>
  <c r="BE115" i="23" a="1"/>
  <c r="BE115" i="23" s="1"/>
  <c r="AG23" i="23" s="1"/>
  <c r="BL114" i="23" a="1"/>
  <c r="BL114" i="23" s="1"/>
  <c r="AA22" i="23" s="1"/>
  <c r="BK114" i="23" a="1"/>
  <c r="BK114" i="23" s="1"/>
  <c r="Z22" i="23" s="1"/>
  <c r="BJ114" i="23" a="1"/>
  <c r="BJ114" i="23" s="1"/>
  <c r="AV22" i="23" s="1"/>
  <c r="BI114" i="23" a="1"/>
  <c r="BI114" i="23" s="1"/>
  <c r="AU22" i="23" s="1"/>
  <c r="BH114" i="23" a="1"/>
  <c r="BH114" i="23" s="1"/>
  <c r="AO22" i="23" s="1"/>
  <c r="BG114" i="23" a="1"/>
  <c r="BG114" i="23" s="1"/>
  <c r="AN22" i="23" s="1"/>
  <c r="BF114" i="23" a="1"/>
  <c r="BF114" i="23" s="1"/>
  <c r="AH22" i="23" s="1"/>
  <c r="BE114" i="23" a="1"/>
  <c r="BE114" i="23" s="1"/>
  <c r="AG22" i="23" s="1"/>
  <c r="BL113" i="23" a="1"/>
  <c r="BL113" i="23" s="1"/>
  <c r="AA21" i="23" s="1"/>
  <c r="BK113" i="23" a="1"/>
  <c r="BK113" i="23" s="1"/>
  <c r="Z21" i="23" s="1"/>
  <c r="BJ113" i="23" a="1"/>
  <c r="BJ113" i="23" s="1"/>
  <c r="AV21" i="23" s="1"/>
  <c r="BI113" i="23" a="1"/>
  <c r="BI113" i="23" s="1"/>
  <c r="AU21" i="23" s="1"/>
  <c r="BH113" i="23" a="1"/>
  <c r="BH113" i="23" s="1"/>
  <c r="AO21" i="23" s="1"/>
  <c r="BG113" i="23" a="1"/>
  <c r="BG113" i="23" s="1"/>
  <c r="AN21" i="23" s="1"/>
  <c r="BF113" i="23" a="1"/>
  <c r="BF113" i="23" s="1"/>
  <c r="AH21" i="23" s="1"/>
  <c r="BE113" i="23" a="1"/>
  <c r="BE113" i="23" s="1"/>
  <c r="AG21" i="23" s="1"/>
  <c r="BL112" i="23" a="1"/>
  <c r="BL112" i="23" s="1"/>
  <c r="AA20" i="23" s="1"/>
  <c r="BK112" i="23" a="1"/>
  <c r="BK112" i="23" s="1"/>
  <c r="Z20" i="23" s="1"/>
  <c r="BJ112" i="23" a="1"/>
  <c r="BJ112" i="23" s="1"/>
  <c r="AV20" i="23" s="1"/>
  <c r="BI112" i="23" a="1"/>
  <c r="BI112" i="23" s="1"/>
  <c r="AU20" i="23" s="1"/>
  <c r="BH112" i="23" a="1"/>
  <c r="BH112" i="23" s="1"/>
  <c r="AO20" i="23" s="1"/>
  <c r="BG112" i="23" a="1"/>
  <c r="BG112" i="23" s="1"/>
  <c r="AN20" i="23" s="1"/>
  <c r="BF112" i="23" a="1"/>
  <c r="BF112" i="23" s="1"/>
  <c r="AH20" i="23" s="1"/>
  <c r="BE112" i="23" a="1"/>
  <c r="BE112" i="23" s="1"/>
  <c r="AG20" i="23" s="1"/>
  <c r="BL111" i="23" a="1"/>
  <c r="BL111" i="23" s="1"/>
  <c r="AA19" i="23" s="1"/>
  <c r="BK111" i="23" a="1"/>
  <c r="BK111" i="23" s="1"/>
  <c r="Z19" i="23" s="1"/>
  <c r="BJ111" i="23" a="1"/>
  <c r="BJ111" i="23" s="1"/>
  <c r="AV19" i="23" s="1"/>
  <c r="BI111" i="23" a="1"/>
  <c r="BI111" i="23" s="1"/>
  <c r="AU19" i="23" s="1"/>
  <c r="BH111" i="23" a="1"/>
  <c r="BH111" i="23" s="1"/>
  <c r="AO19" i="23" s="1"/>
  <c r="BG111" i="23" a="1"/>
  <c r="BG111" i="23" s="1"/>
  <c r="AN19" i="23" s="1"/>
  <c r="BF111" i="23" a="1"/>
  <c r="BF111" i="23" s="1"/>
  <c r="AH19" i="23" s="1"/>
  <c r="BE111" i="23" a="1"/>
  <c r="BE111" i="23" s="1"/>
  <c r="AG19" i="23" s="1"/>
  <c r="BL110" i="23" a="1"/>
  <c r="BL110" i="23" s="1"/>
  <c r="AA18" i="23" s="1"/>
  <c r="BK110" i="23" a="1"/>
  <c r="BK110" i="23" s="1"/>
  <c r="Z18" i="23" s="1"/>
  <c r="BJ110" i="23" a="1"/>
  <c r="BJ110" i="23" s="1"/>
  <c r="AV18" i="23" s="1"/>
  <c r="BI110" i="23" a="1"/>
  <c r="BI110" i="23" s="1"/>
  <c r="AU18" i="23" s="1"/>
  <c r="BH110" i="23" a="1"/>
  <c r="BH110" i="23" s="1"/>
  <c r="AO18" i="23" s="1"/>
  <c r="BG110" i="23" a="1"/>
  <c r="BG110" i="23" s="1"/>
  <c r="AN18" i="23" s="1"/>
  <c r="BF110" i="23" a="1"/>
  <c r="BF110" i="23" s="1"/>
  <c r="AH18" i="23" s="1"/>
  <c r="BE110" i="23" a="1"/>
  <c r="BE110" i="23" s="1"/>
  <c r="AG18" i="23" s="1"/>
  <c r="BL109" i="23" a="1"/>
  <c r="BL109" i="23" s="1"/>
  <c r="AA17" i="23" s="1"/>
  <c r="BK109" i="23" a="1"/>
  <c r="BK109" i="23" s="1"/>
  <c r="Z17" i="23" s="1"/>
  <c r="BJ109" i="23" a="1"/>
  <c r="BJ109" i="23" s="1"/>
  <c r="AV17" i="23" s="1"/>
  <c r="BI109" i="23" a="1"/>
  <c r="BI109" i="23" s="1"/>
  <c r="AU17" i="23" s="1"/>
  <c r="BH109" i="23" a="1"/>
  <c r="BH109" i="23" s="1"/>
  <c r="AO17" i="23" s="1"/>
  <c r="BG109" i="23" a="1"/>
  <c r="BG109" i="23" s="1"/>
  <c r="AN17" i="23" s="1"/>
  <c r="BF109" i="23" a="1"/>
  <c r="BF109" i="23" s="1"/>
  <c r="AH17" i="23" s="1"/>
  <c r="BE109" i="23" a="1"/>
  <c r="BE109" i="23" s="1"/>
  <c r="AG17" i="23" s="1"/>
  <c r="BL108" i="23" a="1"/>
  <c r="BL108" i="23" s="1"/>
  <c r="AA16" i="23" s="1"/>
  <c r="BK108" i="23" a="1"/>
  <c r="BK108" i="23" s="1"/>
  <c r="Z16" i="23" s="1"/>
  <c r="BJ108" i="23" a="1"/>
  <c r="BJ108" i="23" s="1"/>
  <c r="AV16" i="23" s="1"/>
  <c r="BI108" i="23" a="1"/>
  <c r="BI108" i="23" s="1"/>
  <c r="AU16" i="23" s="1"/>
  <c r="BH108" i="23" a="1"/>
  <c r="BH108" i="23" s="1"/>
  <c r="AO16" i="23" s="1"/>
  <c r="BG108" i="23" a="1"/>
  <c r="BG108" i="23" s="1"/>
  <c r="AN16" i="23" s="1"/>
  <c r="BF108" i="23" a="1"/>
  <c r="BF108" i="23" s="1"/>
  <c r="AH16" i="23" s="1"/>
  <c r="BE108" i="23" a="1"/>
  <c r="BE108" i="23" s="1"/>
  <c r="AG16" i="23" s="1"/>
  <c r="BL107" i="23" a="1"/>
  <c r="BL107" i="23" s="1"/>
  <c r="AA15" i="23" s="1"/>
  <c r="BK107" i="23" a="1"/>
  <c r="BK107" i="23" s="1"/>
  <c r="Z15" i="23" s="1"/>
  <c r="BJ107" i="23" a="1"/>
  <c r="BJ107" i="23" s="1"/>
  <c r="AV15" i="23" s="1"/>
  <c r="BI107" i="23" a="1"/>
  <c r="BI107" i="23" s="1"/>
  <c r="AU15" i="23" s="1"/>
  <c r="BH107" i="23" a="1"/>
  <c r="BH107" i="23" s="1"/>
  <c r="AO15" i="23" s="1"/>
  <c r="BG107" i="23" a="1"/>
  <c r="BG107" i="23" s="1"/>
  <c r="AN15" i="23" s="1"/>
  <c r="BF107" i="23" a="1"/>
  <c r="BF107" i="23" s="1"/>
  <c r="AH15" i="23" s="1"/>
  <c r="BE107" i="23" a="1"/>
  <c r="BE107" i="23" s="1"/>
  <c r="AG15" i="23" s="1"/>
  <c r="BL106" i="23" a="1"/>
  <c r="BL106" i="23" s="1"/>
  <c r="AA14" i="23" s="1"/>
  <c r="BK106" i="23" a="1"/>
  <c r="BK106" i="23" s="1"/>
  <c r="Z14" i="23" s="1"/>
  <c r="BJ106" i="23" a="1"/>
  <c r="BJ106" i="23" s="1"/>
  <c r="AV14" i="23" s="1"/>
  <c r="BI106" i="23" a="1"/>
  <c r="BI106" i="23" s="1"/>
  <c r="AU14" i="23" s="1"/>
  <c r="BH106" i="23" a="1"/>
  <c r="BH106" i="23" s="1"/>
  <c r="AO14" i="23" s="1"/>
  <c r="BG106" i="23" a="1"/>
  <c r="BG106" i="23" s="1"/>
  <c r="AN14" i="23" s="1"/>
  <c r="BF106" i="23" a="1"/>
  <c r="BF106" i="23" s="1"/>
  <c r="AH14" i="23" s="1"/>
  <c r="BE106" i="23" a="1"/>
  <c r="BE106" i="23" s="1"/>
  <c r="AG14" i="23" s="1"/>
  <c r="BL105" i="23" a="1"/>
  <c r="BL105" i="23" s="1"/>
  <c r="AA13" i="23" s="1"/>
  <c r="BK105" i="23" a="1"/>
  <c r="BK105" i="23" s="1"/>
  <c r="Z13" i="23" s="1"/>
  <c r="BJ105" i="23" a="1"/>
  <c r="BJ105" i="23" s="1"/>
  <c r="AV13" i="23" s="1"/>
  <c r="BI105" i="23" a="1"/>
  <c r="BI105" i="23" s="1"/>
  <c r="AU13" i="23" s="1"/>
  <c r="BH105" i="23" a="1"/>
  <c r="BH105" i="23" s="1"/>
  <c r="AO13" i="23" s="1"/>
  <c r="BG105" i="23" a="1"/>
  <c r="BG105" i="23" s="1"/>
  <c r="AN13" i="23" s="1"/>
  <c r="BF105" i="23" a="1"/>
  <c r="BF105" i="23" s="1"/>
  <c r="AH13" i="23" s="1"/>
  <c r="BE105" i="23" a="1"/>
  <c r="BE105" i="23" s="1"/>
  <c r="AG13" i="23" s="1"/>
  <c r="BL104" i="23" a="1"/>
  <c r="BL104" i="23" s="1"/>
  <c r="AA12" i="23" s="1"/>
  <c r="BK104" i="23" a="1"/>
  <c r="BK104" i="23" s="1"/>
  <c r="Z12" i="23" s="1"/>
  <c r="BJ104" i="23" a="1"/>
  <c r="BJ104" i="23" s="1"/>
  <c r="AV12" i="23" s="1"/>
  <c r="BI104" i="23" a="1"/>
  <c r="BI104" i="23" s="1"/>
  <c r="AU12" i="23" s="1"/>
  <c r="BH104" i="23" a="1"/>
  <c r="BH104" i="23" s="1"/>
  <c r="AO12" i="23" s="1"/>
  <c r="BG104" i="23" a="1"/>
  <c r="BG104" i="23" s="1"/>
  <c r="AN12" i="23" s="1"/>
  <c r="BF104" i="23" a="1"/>
  <c r="BF104" i="23" s="1"/>
  <c r="AH12" i="23" s="1"/>
  <c r="BE104" i="23" a="1"/>
  <c r="BE104" i="23" s="1"/>
  <c r="AG12" i="23" s="1"/>
  <c r="BL103" i="23" a="1"/>
  <c r="BL103" i="23" s="1"/>
  <c r="AA11" i="23" s="1"/>
  <c r="BK103" i="23" a="1"/>
  <c r="BK103" i="23" s="1"/>
  <c r="Z11" i="23" s="1"/>
  <c r="BJ103" i="23" a="1"/>
  <c r="BJ103" i="23" s="1"/>
  <c r="AV11" i="23" s="1"/>
  <c r="BI103" i="23" a="1"/>
  <c r="BI103" i="23" s="1"/>
  <c r="AU11" i="23" s="1"/>
  <c r="BH103" i="23" a="1"/>
  <c r="BH103" i="23" s="1"/>
  <c r="AO11" i="23" s="1"/>
  <c r="BG103" i="23" a="1"/>
  <c r="BG103" i="23" s="1"/>
  <c r="AN11" i="23" s="1"/>
  <c r="BF103" i="23" a="1"/>
  <c r="BF103" i="23" s="1"/>
  <c r="AH11" i="23" s="1"/>
  <c r="BE103" i="23" a="1"/>
  <c r="BE103" i="23" s="1"/>
  <c r="AG11" i="23" s="1"/>
  <c r="BL102" i="23" a="1"/>
  <c r="BL102" i="23" s="1"/>
  <c r="AA10" i="23" s="1"/>
  <c r="BK102" i="23" a="1"/>
  <c r="BK102" i="23" s="1"/>
  <c r="Z10" i="23" s="1"/>
  <c r="BJ102" i="23" a="1"/>
  <c r="BJ102" i="23" s="1"/>
  <c r="AV10" i="23" s="1"/>
  <c r="BI102" i="23" a="1"/>
  <c r="BI102" i="23" s="1"/>
  <c r="AU10" i="23" s="1"/>
  <c r="BH102" i="23" a="1"/>
  <c r="BH102" i="23" s="1"/>
  <c r="AO10" i="23" s="1"/>
  <c r="BG102" i="23" a="1"/>
  <c r="BG102" i="23" s="1"/>
  <c r="AN10" i="23" s="1"/>
  <c r="BF102" i="23" a="1"/>
  <c r="BF102" i="23" s="1"/>
  <c r="AH10" i="23" s="1"/>
  <c r="BE102" i="23" a="1"/>
  <c r="BE102" i="23" s="1"/>
  <c r="AG10" i="23" s="1"/>
  <c r="BL101" i="23" a="1"/>
  <c r="BL101" i="23" s="1"/>
  <c r="Y59" i="23" s="1"/>
  <c r="BK101" i="23" a="1"/>
  <c r="BK101" i="23" s="1"/>
  <c r="X59" i="23" s="1"/>
  <c r="BJ101" i="23" a="1"/>
  <c r="BJ101" i="23" s="1"/>
  <c r="AT59" i="23" s="1"/>
  <c r="BI101" i="23" a="1"/>
  <c r="BI101" i="23" s="1"/>
  <c r="AS59" i="23" s="1"/>
  <c r="BH101" i="23" a="1"/>
  <c r="BH101" i="23" s="1"/>
  <c r="AM59" i="23" s="1"/>
  <c r="BG101" i="23" a="1"/>
  <c r="BG101" i="23" s="1"/>
  <c r="AL59" i="23" s="1"/>
  <c r="BF101" i="23" a="1"/>
  <c r="BF101" i="23" s="1"/>
  <c r="AF59" i="23" s="1"/>
  <c r="BE101" i="23" a="1"/>
  <c r="BE101" i="23" s="1"/>
  <c r="AE59" i="23" s="1"/>
  <c r="BL100" i="23" a="1"/>
  <c r="BL100" i="23" s="1"/>
  <c r="Y58" i="23" s="1"/>
  <c r="BK100" i="23" a="1"/>
  <c r="BK100" i="23" s="1"/>
  <c r="X58" i="23" s="1"/>
  <c r="BJ100" i="23" a="1"/>
  <c r="BJ100" i="23" s="1"/>
  <c r="AT58" i="23" s="1"/>
  <c r="BI100" i="23" a="1"/>
  <c r="BI100" i="23" s="1"/>
  <c r="AS58" i="23" s="1"/>
  <c r="BH100" i="23" a="1"/>
  <c r="BH100" i="23" s="1"/>
  <c r="AM58" i="23" s="1"/>
  <c r="BG100" i="23" a="1"/>
  <c r="BG100" i="23" s="1"/>
  <c r="AL58" i="23" s="1"/>
  <c r="BF100" i="23" a="1"/>
  <c r="BF100" i="23" s="1"/>
  <c r="AF58" i="23" s="1"/>
  <c r="BE100" i="23" a="1"/>
  <c r="BE100" i="23" s="1"/>
  <c r="AE58" i="23" s="1"/>
  <c r="BL99" i="23" a="1"/>
  <c r="BL99" i="23" s="1"/>
  <c r="Y57" i="23" s="1"/>
  <c r="BK99" i="23" a="1"/>
  <c r="BK99" i="23" s="1"/>
  <c r="X57" i="23" s="1"/>
  <c r="BJ99" i="23" a="1"/>
  <c r="BJ99" i="23" s="1"/>
  <c r="AT57" i="23" s="1"/>
  <c r="BI99" i="23" a="1"/>
  <c r="BI99" i="23" s="1"/>
  <c r="AS57" i="23" s="1"/>
  <c r="BH99" i="23" a="1"/>
  <c r="BH99" i="23" s="1"/>
  <c r="AM57" i="23" s="1"/>
  <c r="BG99" i="23" a="1"/>
  <c r="BG99" i="23" s="1"/>
  <c r="AL57" i="23" s="1"/>
  <c r="BF99" i="23" a="1"/>
  <c r="BF99" i="23" s="1"/>
  <c r="AF57" i="23" s="1"/>
  <c r="BE99" i="23" a="1"/>
  <c r="BE99" i="23" s="1"/>
  <c r="AE57" i="23" s="1"/>
  <c r="BL98" i="23" a="1"/>
  <c r="BL98" i="23" s="1"/>
  <c r="Y56" i="23" s="1"/>
  <c r="BK98" i="23" a="1"/>
  <c r="BK98" i="23" s="1"/>
  <c r="X56" i="23" s="1"/>
  <c r="BJ98" i="23" a="1"/>
  <c r="BJ98" i="23" s="1"/>
  <c r="AT56" i="23" s="1"/>
  <c r="BI98" i="23" a="1"/>
  <c r="BI98" i="23" s="1"/>
  <c r="AS56" i="23" s="1"/>
  <c r="BH98" i="23" a="1"/>
  <c r="BH98" i="23" s="1"/>
  <c r="AM56" i="23" s="1"/>
  <c r="BG98" i="23" a="1"/>
  <c r="BG98" i="23" s="1"/>
  <c r="AL56" i="23" s="1"/>
  <c r="BF98" i="23" a="1"/>
  <c r="BF98" i="23" s="1"/>
  <c r="AF56" i="23" s="1"/>
  <c r="BE98" i="23" a="1"/>
  <c r="BE98" i="23" s="1"/>
  <c r="AE56" i="23" s="1"/>
  <c r="BL97" i="23" a="1"/>
  <c r="BL97" i="23" s="1"/>
  <c r="Y55" i="23" s="1"/>
  <c r="BK97" i="23" a="1"/>
  <c r="BK97" i="23" s="1"/>
  <c r="X55" i="23" s="1"/>
  <c r="BJ97" i="23" a="1"/>
  <c r="BJ97" i="23" s="1"/>
  <c r="AT55" i="23" s="1"/>
  <c r="BI97" i="23" a="1"/>
  <c r="BI97" i="23" s="1"/>
  <c r="AS55" i="23" s="1"/>
  <c r="BH97" i="23" a="1"/>
  <c r="BH97" i="23" s="1"/>
  <c r="AM55" i="23" s="1"/>
  <c r="BG97" i="23" a="1"/>
  <c r="BG97" i="23" s="1"/>
  <c r="AL55" i="23" s="1"/>
  <c r="BF97" i="23" a="1"/>
  <c r="BF97" i="23" s="1"/>
  <c r="AF55" i="23" s="1"/>
  <c r="BE97" i="23" a="1"/>
  <c r="BE97" i="23" s="1"/>
  <c r="AE55" i="23" s="1"/>
  <c r="BL96" i="23" a="1"/>
  <c r="BL96" i="23" s="1"/>
  <c r="Y54" i="23" s="1"/>
  <c r="BK96" i="23" a="1"/>
  <c r="BK96" i="23" s="1"/>
  <c r="X54" i="23" s="1"/>
  <c r="BJ96" i="23" a="1"/>
  <c r="BJ96" i="23" s="1"/>
  <c r="AT54" i="23" s="1"/>
  <c r="BI96" i="23" a="1"/>
  <c r="BI96" i="23" s="1"/>
  <c r="AS54" i="23" s="1"/>
  <c r="BH96" i="23" a="1"/>
  <c r="BH96" i="23" s="1"/>
  <c r="AM54" i="23" s="1"/>
  <c r="BG96" i="23" a="1"/>
  <c r="BG96" i="23" s="1"/>
  <c r="AL54" i="23" s="1"/>
  <c r="BF96" i="23" a="1"/>
  <c r="BF96" i="23" s="1"/>
  <c r="AF54" i="23" s="1"/>
  <c r="BE96" i="23" a="1"/>
  <c r="BE96" i="23" s="1"/>
  <c r="AE54" i="23" s="1"/>
  <c r="BL95" i="23" a="1"/>
  <c r="BL95" i="23" s="1"/>
  <c r="Y53" i="23" s="1"/>
  <c r="BK95" i="23" a="1"/>
  <c r="BK95" i="23" s="1"/>
  <c r="X53" i="23" s="1"/>
  <c r="BJ95" i="23" a="1"/>
  <c r="BJ95" i="23" s="1"/>
  <c r="AT53" i="23" s="1"/>
  <c r="BI95" i="23" a="1"/>
  <c r="BI95" i="23" s="1"/>
  <c r="AS53" i="23" s="1"/>
  <c r="BH95" i="23" a="1"/>
  <c r="BH95" i="23" s="1"/>
  <c r="AM53" i="23" s="1"/>
  <c r="BG95" i="23" a="1"/>
  <c r="BG95" i="23" s="1"/>
  <c r="AL53" i="23" s="1"/>
  <c r="BF95" i="23" a="1"/>
  <c r="BF95" i="23" s="1"/>
  <c r="AF53" i="23" s="1"/>
  <c r="BE95" i="23" a="1"/>
  <c r="BE95" i="23" s="1"/>
  <c r="AE53" i="23" s="1"/>
  <c r="BL94" i="23" a="1"/>
  <c r="BL94" i="23" s="1"/>
  <c r="Y52" i="23" s="1"/>
  <c r="BK94" i="23" a="1"/>
  <c r="BK94" i="23" s="1"/>
  <c r="X52" i="23" s="1"/>
  <c r="BJ94" i="23" a="1"/>
  <c r="BJ94" i="23" s="1"/>
  <c r="AT52" i="23" s="1"/>
  <c r="BI94" i="23" a="1"/>
  <c r="BI94" i="23" s="1"/>
  <c r="AS52" i="23" s="1"/>
  <c r="BH94" i="23" a="1"/>
  <c r="BH94" i="23" s="1"/>
  <c r="AM52" i="23" s="1"/>
  <c r="BG94" i="23" a="1"/>
  <c r="BG94" i="23" s="1"/>
  <c r="AL52" i="23" s="1"/>
  <c r="BF94" i="23" a="1"/>
  <c r="BF94" i="23" s="1"/>
  <c r="AF52" i="23" s="1"/>
  <c r="BE94" i="23" a="1"/>
  <c r="BE94" i="23" s="1"/>
  <c r="AE52" i="23" s="1"/>
  <c r="BL93" i="23" a="1"/>
  <c r="BL93" i="23" s="1"/>
  <c r="Y51" i="23" s="1"/>
  <c r="BK93" i="23" a="1"/>
  <c r="BK93" i="23" s="1"/>
  <c r="X51" i="23" s="1"/>
  <c r="BJ93" i="23" a="1"/>
  <c r="BJ93" i="23" s="1"/>
  <c r="AT51" i="23" s="1"/>
  <c r="BI93" i="23" a="1"/>
  <c r="BI93" i="23" s="1"/>
  <c r="AS51" i="23" s="1"/>
  <c r="BH93" i="23" a="1"/>
  <c r="BH93" i="23" s="1"/>
  <c r="AM51" i="23" s="1"/>
  <c r="BG93" i="23" a="1"/>
  <c r="BG93" i="23" s="1"/>
  <c r="AL51" i="23" s="1"/>
  <c r="BF93" i="23" a="1"/>
  <c r="BF93" i="23" s="1"/>
  <c r="AF51" i="23" s="1"/>
  <c r="BE93" i="23" a="1"/>
  <c r="BE93" i="23" s="1"/>
  <c r="AE51" i="23" s="1"/>
  <c r="BL92" i="23" a="1"/>
  <c r="BL92" i="23" s="1"/>
  <c r="Y50" i="23" s="1"/>
  <c r="BK92" i="23" a="1"/>
  <c r="BK92" i="23" s="1"/>
  <c r="X50" i="23" s="1"/>
  <c r="BJ92" i="23" a="1"/>
  <c r="BJ92" i="23" s="1"/>
  <c r="AT50" i="23" s="1"/>
  <c r="BI92" i="23" a="1"/>
  <c r="BI92" i="23" s="1"/>
  <c r="AS50" i="23" s="1"/>
  <c r="BH92" i="23" a="1"/>
  <c r="BH92" i="23" s="1"/>
  <c r="AM50" i="23" s="1"/>
  <c r="BG92" i="23" a="1"/>
  <c r="BG92" i="23" s="1"/>
  <c r="AL50" i="23" s="1"/>
  <c r="BF92" i="23" a="1"/>
  <c r="BF92" i="23" s="1"/>
  <c r="AF50" i="23" s="1"/>
  <c r="BE92" i="23" a="1"/>
  <c r="BE92" i="23" s="1"/>
  <c r="AE50" i="23" s="1"/>
  <c r="BL91" i="23" a="1"/>
  <c r="BL91" i="23" s="1"/>
  <c r="Y49" i="23" s="1"/>
  <c r="BK91" i="23" a="1"/>
  <c r="BK91" i="23" s="1"/>
  <c r="X49" i="23" s="1"/>
  <c r="BJ91" i="23" a="1"/>
  <c r="BJ91" i="23" s="1"/>
  <c r="AT49" i="23" s="1"/>
  <c r="BI91" i="23" a="1"/>
  <c r="BI91" i="23" s="1"/>
  <c r="AS49" i="23" s="1"/>
  <c r="BH91" i="23" a="1"/>
  <c r="BH91" i="23" s="1"/>
  <c r="AM49" i="23" s="1"/>
  <c r="BG91" i="23" a="1"/>
  <c r="BG91" i="23" s="1"/>
  <c r="AL49" i="23" s="1"/>
  <c r="BF91" i="23" a="1"/>
  <c r="BF91" i="23" s="1"/>
  <c r="AF49" i="23" s="1"/>
  <c r="BE91" i="23" a="1"/>
  <c r="BE91" i="23" s="1"/>
  <c r="AE49" i="23" s="1"/>
  <c r="BL90" i="23" a="1"/>
  <c r="BL90" i="23" s="1"/>
  <c r="Y48" i="23" s="1"/>
  <c r="BK90" i="23" a="1"/>
  <c r="BK90" i="23" s="1"/>
  <c r="X48" i="23" s="1"/>
  <c r="BJ90" i="23" a="1"/>
  <c r="BJ90" i="23" s="1"/>
  <c r="AT48" i="23" s="1"/>
  <c r="BI90" i="23" a="1"/>
  <c r="BI90" i="23" s="1"/>
  <c r="AS48" i="23" s="1"/>
  <c r="BH90" i="23" a="1"/>
  <c r="BH90" i="23" s="1"/>
  <c r="AM48" i="23" s="1"/>
  <c r="BG90" i="23" a="1"/>
  <c r="BG90" i="23" s="1"/>
  <c r="AL48" i="23" s="1"/>
  <c r="BF90" i="23" a="1"/>
  <c r="BF90" i="23" s="1"/>
  <c r="AF48" i="23" s="1"/>
  <c r="BE90" i="23" a="1"/>
  <c r="BE90" i="23" s="1"/>
  <c r="AE48" i="23" s="1"/>
  <c r="BL89" i="23" a="1"/>
  <c r="BL89" i="23" s="1"/>
  <c r="Y47" i="23" s="1"/>
  <c r="BK89" i="23" a="1"/>
  <c r="BK89" i="23" s="1"/>
  <c r="X47" i="23" s="1"/>
  <c r="BJ89" i="23" a="1"/>
  <c r="BJ89" i="23" s="1"/>
  <c r="AT47" i="23" s="1"/>
  <c r="BI89" i="23" a="1"/>
  <c r="BI89" i="23" s="1"/>
  <c r="AS47" i="23" s="1"/>
  <c r="BH89" i="23" a="1"/>
  <c r="BH89" i="23" s="1"/>
  <c r="AM47" i="23" s="1"/>
  <c r="BG89" i="23" a="1"/>
  <c r="BG89" i="23" s="1"/>
  <c r="AL47" i="23" s="1"/>
  <c r="BF89" i="23" a="1"/>
  <c r="BF89" i="23" s="1"/>
  <c r="AF47" i="23" s="1"/>
  <c r="BE89" i="23" a="1"/>
  <c r="BE89" i="23" s="1"/>
  <c r="AE47" i="23" s="1"/>
  <c r="BL88" i="23" a="1"/>
  <c r="BL88" i="23" s="1"/>
  <c r="Y46" i="23" s="1"/>
  <c r="BK88" i="23" a="1"/>
  <c r="BK88" i="23" s="1"/>
  <c r="X46" i="23" s="1"/>
  <c r="BJ88" i="23" a="1"/>
  <c r="BJ88" i="23" s="1"/>
  <c r="AT46" i="23" s="1"/>
  <c r="BI88" i="23" a="1"/>
  <c r="BI88" i="23" s="1"/>
  <c r="AS46" i="23" s="1"/>
  <c r="BH88" i="23" a="1"/>
  <c r="BH88" i="23" s="1"/>
  <c r="AM46" i="23" s="1"/>
  <c r="BG88" i="23" a="1"/>
  <c r="BG88" i="23" s="1"/>
  <c r="AL46" i="23" s="1"/>
  <c r="BF88" i="23" a="1"/>
  <c r="BF88" i="23" s="1"/>
  <c r="AF46" i="23" s="1"/>
  <c r="BE88" i="23" a="1"/>
  <c r="BE88" i="23" s="1"/>
  <c r="AE46" i="23" s="1"/>
  <c r="BL87" i="23" a="1"/>
  <c r="BL87" i="23" s="1"/>
  <c r="Y45" i="23" s="1"/>
  <c r="BK87" i="23" a="1"/>
  <c r="BK87" i="23" s="1"/>
  <c r="X45" i="23" s="1"/>
  <c r="BJ87" i="23" a="1"/>
  <c r="BJ87" i="23" s="1"/>
  <c r="AT45" i="23" s="1"/>
  <c r="BI87" i="23" a="1"/>
  <c r="BI87" i="23" s="1"/>
  <c r="AS45" i="23" s="1"/>
  <c r="BH87" i="23" a="1"/>
  <c r="BH87" i="23" s="1"/>
  <c r="AM45" i="23" s="1"/>
  <c r="BG87" i="23" a="1"/>
  <c r="BG87" i="23" s="1"/>
  <c r="AL45" i="23" s="1"/>
  <c r="BF87" i="23" a="1"/>
  <c r="BF87" i="23" s="1"/>
  <c r="AF45" i="23" s="1"/>
  <c r="BE87" i="23" a="1"/>
  <c r="BE87" i="23" s="1"/>
  <c r="AE45" i="23" s="1"/>
  <c r="BL86" i="23" a="1"/>
  <c r="BL86" i="23" s="1"/>
  <c r="Y44" i="23" s="1"/>
  <c r="BK86" i="23" a="1"/>
  <c r="BK86" i="23" s="1"/>
  <c r="X44" i="23" s="1"/>
  <c r="BJ86" i="23" a="1"/>
  <c r="BJ86" i="23" s="1"/>
  <c r="AT44" i="23" s="1"/>
  <c r="BI86" i="23" a="1"/>
  <c r="BI86" i="23" s="1"/>
  <c r="AS44" i="23" s="1"/>
  <c r="BH86" i="23" a="1"/>
  <c r="BH86" i="23" s="1"/>
  <c r="AM44" i="23" s="1"/>
  <c r="BG86" i="23" a="1"/>
  <c r="BG86" i="23" s="1"/>
  <c r="AL44" i="23" s="1"/>
  <c r="BF86" i="23" a="1"/>
  <c r="BF86" i="23" s="1"/>
  <c r="AF44" i="23" s="1"/>
  <c r="BE86" i="23" a="1"/>
  <c r="BE86" i="23" s="1"/>
  <c r="AE44" i="23" s="1"/>
  <c r="BL85" i="23" a="1"/>
  <c r="BL85" i="23" s="1"/>
  <c r="Y43" i="23" s="1"/>
  <c r="BK85" i="23" a="1"/>
  <c r="BK85" i="23" s="1"/>
  <c r="X43" i="23" s="1"/>
  <c r="BJ85" i="23" a="1"/>
  <c r="BJ85" i="23" s="1"/>
  <c r="AT43" i="23" s="1"/>
  <c r="BI85" i="23" a="1"/>
  <c r="BI85" i="23" s="1"/>
  <c r="AS43" i="23" s="1"/>
  <c r="BH85" i="23" a="1"/>
  <c r="BH85" i="23" s="1"/>
  <c r="AM43" i="23" s="1"/>
  <c r="BG85" i="23" a="1"/>
  <c r="BG85" i="23" s="1"/>
  <c r="AL43" i="23" s="1"/>
  <c r="BF85" i="23" a="1"/>
  <c r="BF85" i="23" s="1"/>
  <c r="AF43" i="23" s="1"/>
  <c r="BE85" i="23" a="1"/>
  <c r="BE85" i="23" s="1"/>
  <c r="AE43" i="23" s="1"/>
  <c r="BL84" i="23" a="1"/>
  <c r="BL84" i="23" s="1"/>
  <c r="Y42" i="23" s="1"/>
  <c r="BK84" i="23" a="1"/>
  <c r="BK84" i="23" s="1"/>
  <c r="X42" i="23" s="1"/>
  <c r="BJ84" i="23" a="1"/>
  <c r="BJ84" i="23" s="1"/>
  <c r="AT42" i="23" s="1"/>
  <c r="BI84" i="23" a="1"/>
  <c r="BI84" i="23" s="1"/>
  <c r="AS42" i="23" s="1"/>
  <c r="BH84" i="23" a="1"/>
  <c r="BH84" i="23" s="1"/>
  <c r="AM42" i="23" s="1"/>
  <c r="BG84" i="23" a="1"/>
  <c r="BG84" i="23" s="1"/>
  <c r="AL42" i="23" s="1"/>
  <c r="BF84" i="23" a="1"/>
  <c r="BF84" i="23" s="1"/>
  <c r="AF42" i="23" s="1"/>
  <c r="BE84" i="23" a="1"/>
  <c r="BE84" i="23" s="1"/>
  <c r="AE42" i="23" s="1"/>
  <c r="BL83" i="23" a="1"/>
  <c r="BL83" i="23" s="1"/>
  <c r="Y41" i="23" s="1"/>
  <c r="BK83" i="23" a="1"/>
  <c r="BK83" i="23" s="1"/>
  <c r="X41" i="23" s="1"/>
  <c r="BJ83" i="23" a="1"/>
  <c r="BJ83" i="23" s="1"/>
  <c r="AT41" i="23" s="1"/>
  <c r="BI83" i="23" a="1"/>
  <c r="BI83" i="23" s="1"/>
  <c r="AS41" i="23" s="1"/>
  <c r="BH83" i="23" a="1"/>
  <c r="BH83" i="23" s="1"/>
  <c r="AM41" i="23" s="1"/>
  <c r="BG83" i="23" a="1"/>
  <c r="BG83" i="23" s="1"/>
  <c r="AL41" i="23" s="1"/>
  <c r="BF83" i="23" a="1"/>
  <c r="BF83" i="23" s="1"/>
  <c r="AF41" i="23" s="1"/>
  <c r="BE83" i="23" a="1"/>
  <c r="BE83" i="23" s="1"/>
  <c r="AE41" i="23" s="1"/>
  <c r="BL82" i="23" a="1"/>
  <c r="BL82" i="23" s="1"/>
  <c r="Y40" i="23" s="1"/>
  <c r="BK82" i="23" a="1"/>
  <c r="BK82" i="23" s="1"/>
  <c r="X40" i="23" s="1"/>
  <c r="BJ82" i="23" a="1"/>
  <c r="BJ82" i="23" s="1"/>
  <c r="AT40" i="23" s="1"/>
  <c r="BI82" i="23" a="1"/>
  <c r="BI82" i="23" s="1"/>
  <c r="AS40" i="23" s="1"/>
  <c r="BH82" i="23" a="1"/>
  <c r="BH82" i="23" s="1"/>
  <c r="AM40" i="23" s="1"/>
  <c r="BG82" i="23" a="1"/>
  <c r="BG82" i="23" s="1"/>
  <c r="AL40" i="23" s="1"/>
  <c r="BF82" i="23" a="1"/>
  <c r="BF82" i="23" s="1"/>
  <c r="AF40" i="23" s="1"/>
  <c r="BE82" i="23" a="1"/>
  <c r="BE82" i="23" s="1"/>
  <c r="AE40" i="23" s="1"/>
  <c r="BL81" i="23" a="1"/>
  <c r="BL81" i="23" s="1"/>
  <c r="Y39" i="23" s="1"/>
  <c r="BK81" i="23" a="1"/>
  <c r="BK81" i="23" s="1"/>
  <c r="X39" i="23" s="1"/>
  <c r="BJ81" i="23" a="1"/>
  <c r="BJ81" i="23" s="1"/>
  <c r="AT39" i="23" s="1"/>
  <c r="BI81" i="23" a="1"/>
  <c r="BI81" i="23" s="1"/>
  <c r="AS39" i="23" s="1"/>
  <c r="BH81" i="23" a="1"/>
  <c r="BH81" i="23" s="1"/>
  <c r="AM39" i="23" s="1"/>
  <c r="BG81" i="23" a="1"/>
  <c r="BG81" i="23" s="1"/>
  <c r="AL39" i="23" s="1"/>
  <c r="BF81" i="23" a="1"/>
  <c r="BF81" i="23" s="1"/>
  <c r="AF39" i="23" s="1"/>
  <c r="BE81" i="23" a="1"/>
  <c r="BE81" i="23" s="1"/>
  <c r="AE39" i="23" s="1"/>
  <c r="BL80" i="23" a="1"/>
  <c r="BL80" i="23" s="1"/>
  <c r="Y38" i="23" s="1"/>
  <c r="BK80" i="23" a="1"/>
  <c r="BK80" i="23" s="1"/>
  <c r="X38" i="23" s="1"/>
  <c r="BJ80" i="23" a="1"/>
  <c r="BJ80" i="23" s="1"/>
  <c r="AT38" i="23" s="1"/>
  <c r="BI80" i="23" a="1"/>
  <c r="BI80" i="23" s="1"/>
  <c r="AS38" i="23" s="1"/>
  <c r="BH80" i="23" a="1"/>
  <c r="BH80" i="23" s="1"/>
  <c r="AM38" i="23" s="1"/>
  <c r="BG80" i="23" a="1"/>
  <c r="BG80" i="23" s="1"/>
  <c r="AL38" i="23" s="1"/>
  <c r="BF80" i="23" a="1"/>
  <c r="BF80" i="23" s="1"/>
  <c r="AF38" i="23" s="1"/>
  <c r="BE80" i="23" a="1"/>
  <c r="BE80" i="23" s="1"/>
  <c r="AE38" i="23" s="1"/>
  <c r="BL79" i="23" a="1"/>
  <c r="BL79" i="23" s="1"/>
  <c r="Y37" i="23" s="1"/>
  <c r="BK79" i="23" a="1"/>
  <c r="BK79" i="23" s="1"/>
  <c r="X37" i="23" s="1"/>
  <c r="BJ79" i="23" a="1"/>
  <c r="BJ79" i="23" s="1"/>
  <c r="AT37" i="23" s="1"/>
  <c r="BI79" i="23" a="1"/>
  <c r="BI79" i="23" s="1"/>
  <c r="AS37" i="23" s="1"/>
  <c r="BH79" i="23" a="1"/>
  <c r="BH79" i="23" s="1"/>
  <c r="AM37" i="23" s="1"/>
  <c r="BG79" i="23" a="1"/>
  <c r="BG79" i="23" s="1"/>
  <c r="AL37" i="23" s="1"/>
  <c r="BF79" i="23" a="1"/>
  <c r="BF79" i="23" s="1"/>
  <c r="AF37" i="23" s="1"/>
  <c r="BE79" i="23" a="1"/>
  <c r="BE79" i="23" s="1"/>
  <c r="AE37" i="23" s="1"/>
  <c r="BL78" i="23" a="1"/>
  <c r="BL78" i="23" s="1"/>
  <c r="Y36" i="23" s="1"/>
  <c r="BK78" i="23" a="1"/>
  <c r="BK78" i="23" s="1"/>
  <c r="X36" i="23" s="1"/>
  <c r="BJ78" i="23" a="1"/>
  <c r="BJ78" i="23" s="1"/>
  <c r="AT36" i="23" s="1"/>
  <c r="BI78" i="23" a="1"/>
  <c r="BI78" i="23" s="1"/>
  <c r="AS36" i="23" s="1"/>
  <c r="BH78" i="23" a="1"/>
  <c r="BH78" i="23" s="1"/>
  <c r="AM36" i="23" s="1"/>
  <c r="BG78" i="23" a="1"/>
  <c r="BG78" i="23" s="1"/>
  <c r="AL36" i="23" s="1"/>
  <c r="BF78" i="23" a="1"/>
  <c r="BF78" i="23" s="1"/>
  <c r="AF36" i="23" s="1"/>
  <c r="BE78" i="23" a="1"/>
  <c r="BE78" i="23" s="1"/>
  <c r="AE36" i="23" s="1"/>
  <c r="BL77" i="23" a="1"/>
  <c r="BL77" i="23" s="1"/>
  <c r="Y35" i="23" s="1"/>
  <c r="BK77" i="23" a="1"/>
  <c r="BK77" i="23" s="1"/>
  <c r="X35" i="23" s="1"/>
  <c r="BJ77" i="23" a="1"/>
  <c r="BJ77" i="23" s="1"/>
  <c r="AT35" i="23" s="1"/>
  <c r="BI77" i="23" a="1"/>
  <c r="BI77" i="23" s="1"/>
  <c r="AS35" i="23" s="1"/>
  <c r="BH77" i="23" a="1"/>
  <c r="BH77" i="23" s="1"/>
  <c r="AM35" i="23" s="1"/>
  <c r="BG77" i="23" a="1"/>
  <c r="BG77" i="23" s="1"/>
  <c r="AL35" i="23" s="1"/>
  <c r="BF77" i="23" a="1"/>
  <c r="BF77" i="23" s="1"/>
  <c r="AF35" i="23" s="1"/>
  <c r="BE77" i="23" a="1"/>
  <c r="BE77" i="23" s="1"/>
  <c r="AE35" i="23" s="1"/>
  <c r="BL76" i="23" a="1"/>
  <c r="BL76" i="23" s="1"/>
  <c r="Y34" i="23" s="1"/>
  <c r="BK76" i="23" a="1"/>
  <c r="BK76" i="23" s="1"/>
  <c r="X34" i="23" s="1"/>
  <c r="BJ76" i="23" a="1"/>
  <c r="BJ76" i="23" s="1"/>
  <c r="AT34" i="23" s="1"/>
  <c r="BI76" i="23" a="1"/>
  <c r="BI76" i="23" s="1"/>
  <c r="AS34" i="23" s="1"/>
  <c r="BH76" i="23" a="1"/>
  <c r="BH76" i="23" s="1"/>
  <c r="AM34" i="23" s="1"/>
  <c r="BG76" i="23" a="1"/>
  <c r="BG76" i="23" s="1"/>
  <c r="AL34" i="23" s="1"/>
  <c r="BF76" i="23" a="1"/>
  <c r="BF76" i="23" s="1"/>
  <c r="AF34" i="23" s="1"/>
  <c r="BE76" i="23" a="1"/>
  <c r="BE76" i="23" s="1"/>
  <c r="AE34" i="23" s="1"/>
  <c r="BL75" i="23" a="1"/>
  <c r="BL75" i="23" s="1"/>
  <c r="Y33" i="23" s="1"/>
  <c r="BK75" i="23" a="1"/>
  <c r="BK75" i="23" s="1"/>
  <c r="X33" i="23" s="1"/>
  <c r="BJ75" i="23" a="1"/>
  <c r="BJ75" i="23" s="1"/>
  <c r="AT33" i="23" s="1"/>
  <c r="BI75" i="23" a="1"/>
  <c r="BI75" i="23" s="1"/>
  <c r="AS33" i="23" s="1"/>
  <c r="BH75" i="23" a="1"/>
  <c r="BH75" i="23" s="1"/>
  <c r="AM33" i="23" s="1"/>
  <c r="BG75" i="23" a="1"/>
  <c r="BG75" i="23" s="1"/>
  <c r="AL33" i="23" s="1"/>
  <c r="BF75" i="23" a="1"/>
  <c r="BF75" i="23" s="1"/>
  <c r="AF33" i="23" s="1"/>
  <c r="BE75" i="23" a="1"/>
  <c r="BE75" i="23" s="1"/>
  <c r="AE33" i="23" s="1"/>
  <c r="BL74" i="23" a="1"/>
  <c r="BL74" i="23" s="1"/>
  <c r="Y32" i="23" s="1"/>
  <c r="BK74" i="23" a="1"/>
  <c r="BK74" i="23" s="1"/>
  <c r="X32" i="23" s="1"/>
  <c r="BJ74" i="23" a="1"/>
  <c r="BJ74" i="23" s="1"/>
  <c r="AT32" i="23" s="1"/>
  <c r="BI74" i="23" a="1"/>
  <c r="BI74" i="23" s="1"/>
  <c r="AS32" i="23" s="1"/>
  <c r="BH74" i="23" a="1"/>
  <c r="BH74" i="23" s="1"/>
  <c r="AM32" i="23" s="1"/>
  <c r="BG74" i="23" a="1"/>
  <c r="BG74" i="23" s="1"/>
  <c r="AL32" i="23" s="1"/>
  <c r="BF74" i="23" a="1"/>
  <c r="BF74" i="23" s="1"/>
  <c r="AF32" i="23" s="1"/>
  <c r="BE74" i="23" a="1"/>
  <c r="BE74" i="23" s="1"/>
  <c r="AE32" i="23" s="1"/>
  <c r="BL73" i="23" a="1"/>
  <c r="BL73" i="23" s="1"/>
  <c r="Y31" i="23" s="1"/>
  <c r="BK73" i="23" a="1"/>
  <c r="BK73" i="23" s="1"/>
  <c r="X31" i="23" s="1"/>
  <c r="BJ73" i="23" a="1"/>
  <c r="BJ73" i="23" s="1"/>
  <c r="AT31" i="23" s="1"/>
  <c r="BI73" i="23" a="1"/>
  <c r="BI73" i="23" s="1"/>
  <c r="AS31" i="23" s="1"/>
  <c r="BH73" i="23" a="1"/>
  <c r="BH73" i="23" s="1"/>
  <c r="AM31" i="23" s="1"/>
  <c r="BG73" i="23" a="1"/>
  <c r="BG73" i="23" s="1"/>
  <c r="AL31" i="23" s="1"/>
  <c r="BF73" i="23" a="1"/>
  <c r="BF73" i="23" s="1"/>
  <c r="AF31" i="23" s="1"/>
  <c r="BE73" i="23" a="1"/>
  <c r="BE73" i="23" s="1"/>
  <c r="AE31" i="23" s="1"/>
  <c r="BL72" i="23" a="1"/>
  <c r="BL72" i="23" s="1"/>
  <c r="Y30" i="23" s="1"/>
  <c r="BK72" i="23" a="1"/>
  <c r="BK72" i="23" s="1"/>
  <c r="X30" i="23" s="1"/>
  <c r="BJ72" i="23" a="1"/>
  <c r="BJ72" i="23" s="1"/>
  <c r="AT30" i="23" s="1"/>
  <c r="BI72" i="23" a="1"/>
  <c r="BI72" i="23" s="1"/>
  <c r="AS30" i="23" s="1"/>
  <c r="BH72" i="23" a="1"/>
  <c r="BH72" i="23" s="1"/>
  <c r="AM30" i="23" s="1"/>
  <c r="BG72" i="23" a="1"/>
  <c r="BG72" i="23" s="1"/>
  <c r="AL30" i="23" s="1"/>
  <c r="BF72" i="23" a="1"/>
  <c r="BF72" i="23" s="1"/>
  <c r="AF30" i="23" s="1"/>
  <c r="BE72" i="23" a="1"/>
  <c r="BE72" i="23" s="1"/>
  <c r="AE30" i="23" s="1"/>
  <c r="BL71" i="23" a="1"/>
  <c r="BL71" i="23" s="1"/>
  <c r="Y29" i="23" s="1"/>
  <c r="BK71" i="23" a="1"/>
  <c r="BK71" i="23" s="1"/>
  <c r="X29" i="23" s="1"/>
  <c r="BJ71" i="23" a="1"/>
  <c r="BJ71" i="23" s="1"/>
  <c r="AT29" i="23" s="1"/>
  <c r="BI71" i="23" a="1"/>
  <c r="BI71" i="23" s="1"/>
  <c r="AS29" i="23" s="1"/>
  <c r="BH71" i="23" a="1"/>
  <c r="BH71" i="23" s="1"/>
  <c r="AM29" i="23" s="1"/>
  <c r="BG71" i="23" a="1"/>
  <c r="BG71" i="23" s="1"/>
  <c r="AL29" i="23" s="1"/>
  <c r="BF71" i="23" a="1"/>
  <c r="BF71" i="23" s="1"/>
  <c r="AF29" i="23" s="1"/>
  <c r="BE71" i="23" a="1"/>
  <c r="BE71" i="23" s="1"/>
  <c r="AE29" i="23" s="1"/>
  <c r="BL70" i="23" a="1"/>
  <c r="BL70" i="23" s="1"/>
  <c r="Y28" i="23" s="1"/>
  <c r="BK70" i="23" a="1"/>
  <c r="BK70" i="23" s="1"/>
  <c r="X28" i="23" s="1"/>
  <c r="BJ70" i="23" a="1"/>
  <c r="BJ70" i="23" s="1"/>
  <c r="AT28" i="23" s="1"/>
  <c r="BI70" i="23" a="1"/>
  <c r="BI70" i="23" s="1"/>
  <c r="AS28" i="23" s="1"/>
  <c r="BH70" i="23" a="1"/>
  <c r="BH70" i="23" s="1"/>
  <c r="AM28" i="23" s="1"/>
  <c r="BG70" i="23" a="1"/>
  <c r="BG70" i="23" s="1"/>
  <c r="AL28" i="23" s="1"/>
  <c r="BF70" i="23" a="1"/>
  <c r="BF70" i="23" s="1"/>
  <c r="AF28" i="23" s="1"/>
  <c r="BE70" i="23" a="1"/>
  <c r="BE70" i="23" s="1"/>
  <c r="AE28" i="23" s="1"/>
  <c r="BL69" i="23" a="1"/>
  <c r="BL69" i="23" s="1"/>
  <c r="Y27" i="23" s="1"/>
  <c r="BK69" i="23" a="1"/>
  <c r="BK69" i="23" s="1"/>
  <c r="X27" i="23" s="1"/>
  <c r="BJ69" i="23" a="1"/>
  <c r="BJ69" i="23" s="1"/>
  <c r="AT27" i="23" s="1"/>
  <c r="BI69" i="23" a="1"/>
  <c r="BI69" i="23" s="1"/>
  <c r="AS27" i="23" s="1"/>
  <c r="BH69" i="23" a="1"/>
  <c r="BH69" i="23" s="1"/>
  <c r="AM27" i="23" s="1"/>
  <c r="BG69" i="23" a="1"/>
  <c r="BG69" i="23" s="1"/>
  <c r="AL27" i="23" s="1"/>
  <c r="BF69" i="23" a="1"/>
  <c r="BF69" i="23" s="1"/>
  <c r="AF27" i="23" s="1"/>
  <c r="BE69" i="23" a="1"/>
  <c r="BE69" i="23" s="1"/>
  <c r="AE27" i="23" s="1"/>
  <c r="BL68" i="23" a="1"/>
  <c r="BL68" i="23" s="1"/>
  <c r="Y26" i="23" s="1"/>
  <c r="BK68" i="23" a="1"/>
  <c r="BK68" i="23" s="1"/>
  <c r="X26" i="23" s="1"/>
  <c r="BJ68" i="23" a="1"/>
  <c r="BJ68" i="23" s="1"/>
  <c r="AT26" i="23" s="1"/>
  <c r="BI68" i="23" a="1"/>
  <c r="BI68" i="23" s="1"/>
  <c r="AS26" i="23" s="1"/>
  <c r="BH68" i="23" a="1"/>
  <c r="BH68" i="23" s="1"/>
  <c r="AM26" i="23" s="1"/>
  <c r="BG68" i="23" a="1"/>
  <c r="BG68" i="23" s="1"/>
  <c r="AL26" i="23" s="1"/>
  <c r="BF68" i="23" a="1"/>
  <c r="BF68" i="23" s="1"/>
  <c r="AF26" i="23" s="1"/>
  <c r="BE68" i="23" a="1"/>
  <c r="BE68" i="23" s="1"/>
  <c r="AE26" i="23" s="1"/>
  <c r="BL67" i="23" a="1"/>
  <c r="BL67" i="23" s="1"/>
  <c r="Y25" i="23" s="1"/>
  <c r="BK67" i="23" a="1"/>
  <c r="BK67" i="23" s="1"/>
  <c r="X25" i="23" s="1"/>
  <c r="BJ67" i="23" a="1"/>
  <c r="BJ67" i="23" s="1"/>
  <c r="AT25" i="23" s="1"/>
  <c r="BI67" i="23" a="1"/>
  <c r="BI67" i="23" s="1"/>
  <c r="AS25" i="23" s="1"/>
  <c r="BH67" i="23" a="1"/>
  <c r="BH67" i="23" s="1"/>
  <c r="AM25" i="23" s="1"/>
  <c r="BG67" i="23" a="1"/>
  <c r="BG67" i="23" s="1"/>
  <c r="AL25" i="23" s="1"/>
  <c r="BF67" i="23" a="1"/>
  <c r="BF67" i="23" s="1"/>
  <c r="AF25" i="23" s="1"/>
  <c r="BE67" i="23" a="1"/>
  <c r="BE67" i="23" s="1"/>
  <c r="AE25" i="23" s="1"/>
  <c r="BL66" i="23" a="1"/>
  <c r="BL66" i="23" s="1"/>
  <c r="Y24" i="23" s="1"/>
  <c r="BK66" i="23" a="1"/>
  <c r="BK66" i="23" s="1"/>
  <c r="X24" i="23" s="1"/>
  <c r="BJ66" i="23" a="1"/>
  <c r="BJ66" i="23" s="1"/>
  <c r="AT24" i="23" s="1"/>
  <c r="BI66" i="23" a="1"/>
  <c r="BI66" i="23" s="1"/>
  <c r="AS24" i="23" s="1"/>
  <c r="BH66" i="23" a="1"/>
  <c r="BH66" i="23" s="1"/>
  <c r="AM24" i="23" s="1"/>
  <c r="BG66" i="23" a="1"/>
  <c r="BG66" i="23" s="1"/>
  <c r="AL24" i="23" s="1"/>
  <c r="BF66" i="23" a="1"/>
  <c r="BF66" i="23" s="1"/>
  <c r="AF24" i="23" s="1"/>
  <c r="BE66" i="23" a="1"/>
  <c r="BE66" i="23" s="1"/>
  <c r="AE24" i="23" s="1"/>
  <c r="BL65" i="23" a="1"/>
  <c r="BL65" i="23" s="1"/>
  <c r="Y23" i="23" s="1"/>
  <c r="BK65" i="23" a="1"/>
  <c r="BK65" i="23" s="1"/>
  <c r="X23" i="23" s="1"/>
  <c r="BJ65" i="23" a="1"/>
  <c r="BJ65" i="23" s="1"/>
  <c r="AT23" i="23" s="1"/>
  <c r="BI65" i="23" a="1"/>
  <c r="BI65" i="23" s="1"/>
  <c r="AS23" i="23" s="1"/>
  <c r="BH65" i="23" a="1"/>
  <c r="BH65" i="23" s="1"/>
  <c r="AM23" i="23" s="1"/>
  <c r="BG65" i="23" a="1"/>
  <c r="BG65" i="23" s="1"/>
  <c r="AL23" i="23" s="1"/>
  <c r="BF65" i="23" a="1"/>
  <c r="BF65" i="23" s="1"/>
  <c r="AF23" i="23" s="1"/>
  <c r="BE65" i="23" a="1"/>
  <c r="BE65" i="23" s="1"/>
  <c r="AE23" i="23" s="1"/>
  <c r="BL64" i="23" a="1"/>
  <c r="BL64" i="23" s="1"/>
  <c r="Y22" i="23" s="1"/>
  <c r="BK64" i="23" a="1"/>
  <c r="BK64" i="23" s="1"/>
  <c r="X22" i="23" s="1"/>
  <c r="BJ64" i="23" a="1"/>
  <c r="BJ64" i="23" s="1"/>
  <c r="AT22" i="23" s="1"/>
  <c r="BI64" i="23" a="1"/>
  <c r="BI64" i="23" s="1"/>
  <c r="AS22" i="23" s="1"/>
  <c r="BH64" i="23" a="1"/>
  <c r="BH64" i="23" s="1"/>
  <c r="AM22" i="23" s="1"/>
  <c r="BG64" i="23" a="1"/>
  <c r="BG64" i="23" s="1"/>
  <c r="AL22" i="23" s="1"/>
  <c r="BF64" i="23" a="1"/>
  <c r="BF64" i="23" s="1"/>
  <c r="AF22" i="23" s="1"/>
  <c r="BE64" i="23" a="1"/>
  <c r="BE64" i="23" s="1"/>
  <c r="AE22" i="23" s="1"/>
  <c r="BL63" i="23" a="1"/>
  <c r="BL63" i="23" s="1"/>
  <c r="Y21" i="23" s="1"/>
  <c r="BK63" i="23" a="1"/>
  <c r="BK63" i="23" s="1"/>
  <c r="X21" i="23" s="1"/>
  <c r="BJ63" i="23" a="1"/>
  <c r="BJ63" i="23" s="1"/>
  <c r="AT21" i="23" s="1"/>
  <c r="BI63" i="23" a="1"/>
  <c r="BI63" i="23" s="1"/>
  <c r="AS21" i="23" s="1"/>
  <c r="BH63" i="23" a="1"/>
  <c r="BH63" i="23" s="1"/>
  <c r="AM21" i="23" s="1"/>
  <c r="BG63" i="23" a="1"/>
  <c r="BG63" i="23" s="1"/>
  <c r="AL21" i="23" s="1"/>
  <c r="BF63" i="23" a="1"/>
  <c r="BF63" i="23" s="1"/>
  <c r="AF21" i="23" s="1"/>
  <c r="BE63" i="23" a="1"/>
  <c r="BE63" i="23" s="1"/>
  <c r="AE21" i="23" s="1"/>
  <c r="BL62" i="23" a="1"/>
  <c r="BL62" i="23" s="1"/>
  <c r="Y20" i="23" s="1"/>
  <c r="BK62" i="23" a="1"/>
  <c r="BK62" i="23" s="1"/>
  <c r="X20" i="23" s="1"/>
  <c r="BJ62" i="23" a="1"/>
  <c r="BJ62" i="23" s="1"/>
  <c r="AT20" i="23" s="1"/>
  <c r="BI62" i="23" a="1"/>
  <c r="BI62" i="23" s="1"/>
  <c r="AS20" i="23" s="1"/>
  <c r="BH62" i="23" a="1"/>
  <c r="BH62" i="23" s="1"/>
  <c r="AM20" i="23" s="1"/>
  <c r="BG62" i="23" a="1"/>
  <c r="BG62" i="23" s="1"/>
  <c r="AL20" i="23" s="1"/>
  <c r="BF62" i="23" a="1"/>
  <c r="BF62" i="23" s="1"/>
  <c r="AF20" i="23" s="1"/>
  <c r="BE62" i="23" a="1"/>
  <c r="BE62" i="23" s="1"/>
  <c r="AE20" i="23" s="1"/>
  <c r="BL61" i="23" a="1"/>
  <c r="BL61" i="23" s="1"/>
  <c r="Y19" i="23" s="1"/>
  <c r="BK61" i="23" a="1"/>
  <c r="BK61" i="23" s="1"/>
  <c r="X19" i="23" s="1"/>
  <c r="BJ61" i="23" a="1"/>
  <c r="BJ61" i="23" s="1"/>
  <c r="AT19" i="23" s="1"/>
  <c r="BI61" i="23" a="1"/>
  <c r="BI61" i="23" s="1"/>
  <c r="AS19" i="23" s="1"/>
  <c r="BH61" i="23" a="1"/>
  <c r="BH61" i="23" s="1"/>
  <c r="AM19" i="23" s="1"/>
  <c r="BG61" i="23" a="1"/>
  <c r="BG61" i="23" s="1"/>
  <c r="AL19" i="23" s="1"/>
  <c r="BF61" i="23" a="1"/>
  <c r="BF61" i="23" s="1"/>
  <c r="AF19" i="23" s="1"/>
  <c r="BE61" i="23" a="1"/>
  <c r="BE61" i="23" s="1"/>
  <c r="AE19" i="23" s="1"/>
  <c r="BL60" i="23" a="1"/>
  <c r="BL60" i="23" s="1"/>
  <c r="Y18" i="23" s="1"/>
  <c r="BK60" i="23" a="1"/>
  <c r="BK60" i="23" s="1"/>
  <c r="X18" i="23" s="1"/>
  <c r="BJ60" i="23" a="1"/>
  <c r="BJ60" i="23" s="1"/>
  <c r="AT18" i="23" s="1"/>
  <c r="BI60" i="23" a="1"/>
  <c r="BI60" i="23" s="1"/>
  <c r="AS18" i="23" s="1"/>
  <c r="BH60" i="23" a="1"/>
  <c r="BH60" i="23" s="1"/>
  <c r="AM18" i="23" s="1"/>
  <c r="BG60" i="23" a="1"/>
  <c r="BG60" i="23" s="1"/>
  <c r="AL18" i="23" s="1"/>
  <c r="BF60" i="23" a="1"/>
  <c r="BF60" i="23" s="1"/>
  <c r="AF18" i="23" s="1"/>
  <c r="BE60" i="23" a="1"/>
  <c r="BE60" i="23" s="1"/>
  <c r="AE18" i="23" s="1"/>
  <c r="BL59" i="23" a="1"/>
  <c r="BL59" i="23" s="1"/>
  <c r="Y17" i="23" s="1"/>
  <c r="BK59" i="23" a="1"/>
  <c r="BK59" i="23" s="1"/>
  <c r="X17" i="23" s="1"/>
  <c r="BJ59" i="23" a="1"/>
  <c r="BJ59" i="23" s="1"/>
  <c r="AT17" i="23" s="1"/>
  <c r="BI59" i="23" a="1"/>
  <c r="BI59" i="23" s="1"/>
  <c r="AS17" i="23" s="1"/>
  <c r="BH59" i="23" a="1"/>
  <c r="BH59" i="23" s="1"/>
  <c r="AM17" i="23" s="1"/>
  <c r="BG59" i="23" a="1"/>
  <c r="BG59" i="23" s="1"/>
  <c r="AL17" i="23" s="1"/>
  <c r="BF59" i="23" a="1"/>
  <c r="BF59" i="23" s="1"/>
  <c r="AF17" i="23" s="1"/>
  <c r="BE59" i="23" a="1"/>
  <c r="BE59" i="23" s="1"/>
  <c r="AE17" i="23" s="1"/>
  <c r="BL58" i="23" a="1"/>
  <c r="BL58" i="23" s="1"/>
  <c r="Y16" i="23" s="1"/>
  <c r="BK58" i="23" a="1"/>
  <c r="BK58" i="23" s="1"/>
  <c r="X16" i="23" s="1"/>
  <c r="BJ58" i="23" a="1"/>
  <c r="BJ58" i="23" s="1"/>
  <c r="AT16" i="23" s="1"/>
  <c r="BI58" i="23" a="1"/>
  <c r="BI58" i="23" s="1"/>
  <c r="AS16" i="23" s="1"/>
  <c r="BH58" i="23" a="1"/>
  <c r="BH58" i="23" s="1"/>
  <c r="AM16" i="23" s="1"/>
  <c r="BG58" i="23" a="1"/>
  <c r="BG58" i="23" s="1"/>
  <c r="AL16" i="23" s="1"/>
  <c r="BF58" i="23" a="1"/>
  <c r="BF58" i="23" s="1"/>
  <c r="AF16" i="23" s="1"/>
  <c r="BE58" i="23" a="1"/>
  <c r="BE58" i="23" s="1"/>
  <c r="AE16" i="23" s="1"/>
  <c r="BL57" i="23" a="1"/>
  <c r="BL57" i="23" s="1"/>
  <c r="Y15" i="23" s="1"/>
  <c r="BK57" i="23" a="1"/>
  <c r="BK57" i="23" s="1"/>
  <c r="X15" i="23" s="1"/>
  <c r="BJ57" i="23" a="1"/>
  <c r="BJ57" i="23" s="1"/>
  <c r="AT15" i="23" s="1"/>
  <c r="BI57" i="23" a="1"/>
  <c r="BI57" i="23" s="1"/>
  <c r="AS15" i="23" s="1"/>
  <c r="BH57" i="23" a="1"/>
  <c r="BH57" i="23" s="1"/>
  <c r="AM15" i="23" s="1"/>
  <c r="BG57" i="23" a="1"/>
  <c r="BG57" i="23" s="1"/>
  <c r="AL15" i="23" s="1"/>
  <c r="BF57" i="23" a="1"/>
  <c r="BF57" i="23" s="1"/>
  <c r="AF15" i="23" s="1"/>
  <c r="BE57" i="23" a="1"/>
  <c r="BE57" i="23" s="1"/>
  <c r="AE15" i="23" s="1"/>
  <c r="BL56" i="23" a="1"/>
  <c r="BL56" i="23" s="1"/>
  <c r="Y14" i="23" s="1"/>
  <c r="BK56" i="23" a="1"/>
  <c r="BK56" i="23" s="1"/>
  <c r="X14" i="23" s="1"/>
  <c r="BJ56" i="23" a="1"/>
  <c r="BJ56" i="23" s="1"/>
  <c r="AT14" i="23" s="1"/>
  <c r="BI56" i="23" a="1"/>
  <c r="BI56" i="23" s="1"/>
  <c r="AS14" i="23" s="1"/>
  <c r="BH56" i="23" a="1"/>
  <c r="BH56" i="23" s="1"/>
  <c r="AM14" i="23" s="1"/>
  <c r="BG56" i="23" a="1"/>
  <c r="BG56" i="23" s="1"/>
  <c r="AL14" i="23" s="1"/>
  <c r="BF56" i="23" a="1"/>
  <c r="BF56" i="23" s="1"/>
  <c r="AF14" i="23" s="1"/>
  <c r="BE56" i="23" a="1"/>
  <c r="BE56" i="23" s="1"/>
  <c r="AE14" i="23" s="1"/>
  <c r="BL55" i="23" a="1"/>
  <c r="BL55" i="23" s="1"/>
  <c r="Y13" i="23" s="1"/>
  <c r="BK55" i="23" a="1"/>
  <c r="BK55" i="23" s="1"/>
  <c r="X13" i="23" s="1"/>
  <c r="BJ55" i="23" a="1"/>
  <c r="BJ55" i="23" s="1"/>
  <c r="AT13" i="23" s="1"/>
  <c r="BI55" i="23" a="1"/>
  <c r="BI55" i="23" s="1"/>
  <c r="AS13" i="23" s="1"/>
  <c r="BH55" i="23" a="1"/>
  <c r="BH55" i="23" s="1"/>
  <c r="AM13" i="23" s="1"/>
  <c r="BG55" i="23" a="1"/>
  <c r="BG55" i="23" s="1"/>
  <c r="AL13" i="23" s="1"/>
  <c r="BF55" i="23" a="1"/>
  <c r="BF55" i="23" s="1"/>
  <c r="AF13" i="23" s="1"/>
  <c r="BE55" i="23" a="1"/>
  <c r="BE55" i="23" s="1"/>
  <c r="AE13" i="23" s="1"/>
  <c r="BL54" i="23" a="1"/>
  <c r="BL54" i="23" s="1"/>
  <c r="Y12" i="23" s="1"/>
  <c r="BK54" i="23" a="1"/>
  <c r="BK54" i="23" s="1"/>
  <c r="X12" i="23" s="1"/>
  <c r="BJ54" i="23" a="1"/>
  <c r="BJ54" i="23" s="1"/>
  <c r="AT12" i="23" s="1"/>
  <c r="BI54" i="23" a="1"/>
  <c r="BI54" i="23" s="1"/>
  <c r="AS12" i="23" s="1"/>
  <c r="BH54" i="23" a="1"/>
  <c r="BH54" i="23" s="1"/>
  <c r="AM12" i="23" s="1"/>
  <c r="BG54" i="23" a="1"/>
  <c r="BG54" i="23" s="1"/>
  <c r="AL12" i="23" s="1"/>
  <c r="BF54" i="23" a="1"/>
  <c r="BF54" i="23" s="1"/>
  <c r="AF12" i="23" s="1"/>
  <c r="BE54" i="23" a="1"/>
  <c r="BE54" i="23" s="1"/>
  <c r="AE12" i="23" s="1"/>
  <c r="BL53" i="23" a="1"/>
  <c r="BL53" i="23" s="1"/>
  <c r="Y11" i="23" s="1"/>
  <c r="BK53" i="23" a="1"/>
  <c r="BK53" i="23" s="1"/>
  <c r="X11" i="23" s="1"/>
  <c r="BJ53" i="23" a="1"/>
  <c r="BJ53" i="23" s="1"/>
  <c r="AT11" i="23" s="1"/>
  <c r="BI53" i="23" a="1"/>
  <c r="BI53" i="23" s="1"/>
  <c r="AS11" i="23" s="1"/>
  <c r="BH53" i="23" a="1"/>
  <c r="BH53" i="23" s="1"/>
  <c r="AM11" i="23" s="1"/>
  <c r="BG53" i="23" a="1"/>
  <c r="BG53" i="23" s="1"/>
  <c r="AL11" i="23" s="1"/>
  <c r="BF53" i="23" a="1"/>
  <c r="BF53" i="23" s="1"/>
  <c r="AF11" i="23" s="1"/>
  <c r="BE53" i="23" a="1"/>
  <c r="BE53" i="23" s="1"/>
  <c r="AE11" i="23" s="1"/>
  <c r="BL52" i="23" a="1"/>
  <c r="BL52" i="23" s="1"/>
  <c r="Y10" i="23" s="1"/>
  <c r="BK52" i="23" a="1"/>
  <c r="BK52" i="23" s="1"/>
  <c r="X10" i="23" s="1"/>
  <c r="BJ52" i="23" a="1"/>
  <c r="BJ52" i="23" s="1"/>
  <c r="AT10" i="23" s="1"/>
  <c r="BI52" i="23" a="1"/>
  <c r="BI52" i="23" s="1"/>
  <c r="AS10" i="23" s="1"/>
  <c r="BH52" i="23" a="1"/>
  <c r="BH52" i="23" s="1"/>
  <c r="AM10" i="23" s="1"/>
  <c r="BG52" i="23" a="1"/>
  <c r="BG52" i="23" s="1"/>
  <c r="AL10" i="23" s="1"/>
  <c r="BF52" i="23" a="1"/>
  <c r="BF52" i="23" s="1"/>
  <c r="AF10" i="23" s="1"/>
  <c r="BE52" i="23" a="1"/>
  <c r="BE52" i="23" s="1"/>
  <c r="AE10" i="23" s="1"/>
  <c r="BL51" i="23" a="1"/>
  <c r="BL51" i="23" s="1"/>
  <c r="W59" i="23" s="1"/>
  <c r="BK51" i="23" a="1"/>
  <c r="BK51" i="23" s="1"/>
  <c r="V59" i="23" s="1"/>
  <c r="BJ51" i="23" a="1"/>
  <c r="BJ51" i="23" s="1"/>
  <c r="AR59" i="23" s="1"/>
  <c r="BI51" i="23" a="1"/>
  <c r="BI51" i="23" s="1"/>
  <c r="AQ59" i="23" s="1"/>
  <c r="BH51" i="23" a="1"/>
  <c r="BH51" i="23" s="1"/>
  <c r="AK59" i="23" s="1"/>
  <c r="BG51" i="23" a="1"/>
  <c r="BG51" i="23" s="1"/>
  <c r="AJ59" i="23" s="1"/>
  <c r="BF51" i="23" a="1"/>
  <c r="BF51" i="23" s="1"/>
  <c r="AD59" i="23" s="1"/>
  <c r="BE51" i="23" a="1"/>
  <c r="BE51" i="23" s="1"/>
  <c r="AC59" i="23" s="1"/>
  <c r="BL50" i="23" a="1"/>
  <c r="BL50" i="23" s="1"/>
  <c r="W58" i="23" s="1"/>
  <c r="BK50" i="23" a="1"/>
  <c r="BK50" i="23" s="1"/>
  <c r="V58" i="23" s="1"/>
  <c r="BJ50" i="23" a="1"/>
  <c r="BJ50" i="23" s="1"/>
  <c r="AR58" i="23" s="1"/>
  <c r="BI50" i="23" a="1"/>
  <c r="BI50" i="23" s="1"/>
  <c r="AQ58" i="23" s="1"/>
  <c r="BH50" i="23" a="1"/>
  <c r="BH50" i="23" s="1"/>
  <c r="AK58" i="23" s="1"/>
  <c r="BG50" i="23" a="1"/>
  <c r="BG50" i="23" s="1"/>
  <c r="AJ58" i="23" s="1"/>
  <c r="BF50" i="23" a="1"/>
  <c r="BF50" i="23" s="1"/>
  <c r="AD58" i="23" s="1"/>
  <c r="BE50" i="23" a="1"/>
  <c r="BE50" i="23" s="1"/>
  <c r="AC58" i="23" s="1"/>
  <c r="BL49" i="23" a="1"/>
  <c r="BL49" i="23" s="1"/>
  <c r="W57" i="23" s="1"/>
  <c r="BK49" i="23" a="1"/>
  <c r="BK49" i="23" s="1"/>
  <c r="V57" i="23" s="1"/>
  <c r="BJ49" i="23" a="1"/>
  <c r="BJ49" i="23" s="1"/>
  <c r="AR57" i="23" s="1"/>
  <c r="BI49" i="23" a="1"/>
  <c r="BI49" i="23" s="1"/>
  <c r="AQ57" i="23" s="1"/>
  <c r="BH49" i="23" a="1"/>
  <c r="BH49" i="23" s="1"/>
  <c r="AK57" i="23" s="1"/>
  <c r="BG49" i="23" a="1"/>
  <c r="BG49" i="23" s="1"/>
  <c r="AJ57" i="23" s="1"/>
  <c r="BF49" i="23" a="1"/>
  <c r="BF49" i="23" s="1"/>
  <c r="AD57" i="23" s="1"/>
  <c r="BE49" i="23" a="1"/>
  <c r="BE49" i="23" s="1"/>
  <c r="AC57" i="23" s="1"/>
  <c r="BL48" i="23" a="1"/>
  <c r="BL48" i="23" s="1"/>
  <c r="W56" i="23" s="1"/>
  <c r="BK48" i="23" a="1"/>
  <c r="BK48" i="23" s="1"/>
  <c r="V56" i="23" s="1"/>
  <c r="BJ48" i="23" a="1"/>
  <c r="BJ48" i="23" s="1"/>
  <c r="AR56" i="23" s="1"/>
  <c r="BI48" i="23" a="1"/>
  <c r="BI48" i="23" s="1"/>
  <c r="AQ56" i="23" s="1"/>
  <c r="BH48" i="23" a="1"/>
  <c r="BH48" i="23" s="1"/>
  <c r="AK56" i="23" s="1"/>
  <c r="BG48" i="23" a="1"/>
  <c r="BG48" i="23" s="1"/>
  <c r="AJ56" i="23" s="1"/>
  <c r="BF48" i="23" a="1"/>
  <c r="BF48" i="23" s="1"/>
  <c r="AD56" i="23" s="1"/>
  <c r="BE48" i="23" a="1"/>
  <c r="BE48" i="23" s="1"/>
  <c r="AC56" i="23" s="1"/>
  <c r="BL47" i="23" a="1"/>
  <c r="BL47" i="23" s="1"/>
  <c r="W55" i="23" s="1"/>
  <c r="BK47" i="23" a="1"/>
  <c r="BK47" i="23" s="1"/>
  <c r="V55" i="23" s="1"/>
  <c r="BJ47" i="23" a="1"/>
  <c r="BJ47" i="23" s="1"/>
  <c r="AR55" i="23" s="1"/>
  <c r="BI47" i="23" a="1"/>
  <c r="BI47" i="23" s="1"/>
  <c r="AQ55" i="23" s="1"/>
  <c r="BH47" i="23" a="1"/>
  <c r="BH47" i="23" s="1"/>
  <c r="AK55" i="23" s="1"/>
  <c r="BG47" i="23" a="1"/>
  <c r="BG47" i="23" s="1"/>
  <c r="AJ55" i="23" s="1"/>
  <c r="BF47" i="23" a="1"/>
  <c r="BF47" i="23" s="1"/>
  <c r="AD55" i="23" s="1"/>
  <c r="BE47" i="23" a="1"/>
  <c r="BE47" i="23" s="1"/>
  <c r="AC55" i="23" s="1"/>
  <c r="BL46" i="23" a="1"/>
  <c r="BL46" i="23" s="1"/>
  <c r="W54" i="23" s="1"/>
  <c r="BK46" i="23" a="1"/>
  <c r="BK46" i="23" s="1"/>
  <c r="V54" i="23" s="1"/>
  <c r="BJ46" i="23" a="1"/>
  <c r="BJ46" i="23" s="1"/>
  <c r="AR54" i="23" s="1"/>
  <c r="BI46" i="23" a="1"/>
  <c r="BI46" i="23" s="1"/>
  <c r="AQ54" i="23" s="1"/>
  <c r="BH46" i="23" a="1"/>
  <c r="BH46" i="23" s="1"/>
  <c r="AK54" i="23" s="1"/>
  <c r="BG46" i="23" a="1"/>
  <c r="BG46" i="23" s="1"/>
  <c r="AJ54" i="23" s="1"/>
  <c r="BF46" i="23" a="1"/>
  <c r="BF46" i="23" s="1"/>
  <c r="AD54" i="23" s="1"/>
  <c r="BE46" i="23" a="1"/>
  <c r="BE46" i="23" s="1"/>
  <c r="AC54" i="23" s="1"/>
  <c r="BL45" i="23" a="1"/>
  <c r="BL45" i="23" s="1"/>
  <c r="W53" i="23" s="1"/>
  <c r="BK45" i="23" a="1"/>
  <c r="BK45" i="23" s="1"/>
  <c r="V53" i="23" s="1"/>
  <c r="BJ45" i="23" a="1"/>
  <c r="BJ45" i="23" s="1"/>
  <c r="AR53" i="23" s="1"/>
  <c r="BI45" i="23" a="1"/>
  <c r="BI45" i="23" s="1"/>
  <c r="AQ53" i="23" s="1"/>
  <c r="BH45" i="23" a="1"/>
  <c r="BH45" i="23" s="1"/>
  <c r="AK53" i="23" s="1"/>
  <c r="BG45" i="23" a="1"/>
  <c r="BG45" i="23" s="1"/>
  <c r="AJ53" i="23" s="1"/>
  <c r="BF45" i="23" a="1"/>
  <c r="BF45" i="23" s="1"/>
  <c r="AD53" i="23" s="1"/>
  <c r="BE45" i="23" a="1"/>
  <c r="BE45" i="23" s="1"/>
  <c r="AC53" i="23" s="1"/>
  <c r="BL44" i="23" a="1"/>
  <c r="BL44" i="23" s="1"/>
  <c r="W52" i="23" s="1"/>
  <c r="BK44" i="23" a="1"/>
  <c r="BK44" i="23" s="1"/>
  <c r="V52" i="23" s="1"/>
  <c r="BJ44" i="23" a="1"/>
  <c r="BJ44" i="23" s="1"/>
  <c r="AR52" i="23" s="1"/>
  <c r="BI44" i="23" a="1"/>
  <c r="BI44" i="23" s="1"/>
  <c r="AQ52" i="23" s="1"/>
  <c r="BH44" i="23" a="1"/>
  <c r="BH44" i="23" s="1"/>
  <c r="AK52" i="23" s="1"/>
  <c r="BG44" i="23" a="1"/>
  <c r="BG44" i="23" s="1"/>
  <c r="AJ52" i="23" s="1"/>
  <c r="BF44" i="23" a="1"/>
  <c r="BF44" i="23" s="1"/>
  <c r="AD52" i="23" s="1"/>
  <c r="BE44" i="23" a="1"/>
  <c r="BE44" i="23" s="1"/>
  <c r="AC52" i="23" s="1"/>
  <c r="BL43" i="23" a="1"/>
  <c r="BL43" i="23" s="1"/>
  <c r="W51" i="23" s="1"/>
  <c r="BK43" i="23" a="1"/>
  <c r="BK43" i="23" s="1"/>
  <c r="V51" i="23" s="1"/>
  <c r="BJ43" i="23" a="1"/>
  <c r="BJ43" i="23" s="1"/>
  <c r="AR51" i="23" s="1"/>
  <c r="BI43" i="23" a="1"/>
  <c r="BI43" i="23" s="1"/>
  <c r="AQ51" i="23" s="1"/>
  <c r="BH43" i="23" a="1"/>
  <c r="BH43" i="23" s="1"/>
  <c r="AK51" i="23" s="1"/>
  <c r="BG43" i="23" a="1"/>
  <c r="BG43" i="23" s="1"/>
  <c r="AJ51" i="23" s="1"/>
  <c r="BF43" i="23" a="1"/>
  <c r="BF43" i="23" s="1"/>
  <c r="AD51" i="23" s="1"/>
  <c r="BE43" i="23" a="1"/>
  <c r="BE43" i="23" s="1"/>
  <c r="AC51" i="23" s="1"/>
  <c r="BL42" i="23" a="1"/>
  <c r="BL42" i="23" s="1"/>
  <c r="W50" i="23" s="1"/>
  <c r="BK42" i="23" a="1"/>
  <c r="BK42" i="23" s="1"/>
  <c r="V50" i="23" s="1"/>
  <c r="BJ42" i="23" a="1"/>
  <c r="BJ42" i="23" s="1"/>
  <c r="AR50" i="23" s="1"/>
  <c r="BI42" i="23" a="1"/>
  <c r="BI42" i="23" s="1"/>
  <c r="AQ50" i="23" s="1"/>
  <c r="BH42" i="23" a="1"/>
  <c r="BH42" i="23" s="1"/>
  <c r="AK50" i="23" s="1"/>
  <c r="BG42" i="23" a="1"/>
  <c r="BG42" i="23" s="1"/>
  <c r="AJ50" i="23" s="1"/>
  <c r="BF42" i="23" a="1"/>
  <c r="BF42" i="23" s="1"/>
  <c r="AD50" i="23" s="1"/>
  <c r="BE42" i="23" a="1"/>
  <c r="BE42" i="23" s="1"/>
  <c r="AC50" i="23" s="1"/>
  <c r="BL41" i="23" a="1"/>
  <c r="BL41" i="23" s="1"/>
  <c r="W49" i="23" s="1"/>
  <c r="BK41" i="23" a="1"/>
  <c r="BK41" i="23" s="1"/>
  <c r="V49" i="23" s="1"/>
  <c r="BJ41" i="23" a="1"/>
  <c r="BJ41" i="23" s="1"/>
  <c r="AR49" i="23" s="1"/>
  <c r="BI41" i="23" a="1"/>
  <c r="BI41" i="23" s="1"/>
  <c r="AQ49" i="23" s="1"/>
  <c r="BH41" i="23" a="1"/>
  <c r="BH41" i="23" s="1"/>
  <c r="AK49" i="23" s="1"/>
  <c r="BG41" i="23" a="1"/>
  <c r="BG41" i="23" s="1"/>
  <c r="AJ49" i="23" s="1"/>
  <c r="BF41" i="23" a="1"/>
  <c r="BF41" i="23" s="1"/>
  <c r="AD49" i="23" s="1"/>
  <c r="BE41" i="23" a="1"/>
  <c r="BE41" i="23" s="1"/>
  <c r="AC49" i="23" s="1"/>
  <c r="BL40" i="23" a="1"/>
  <c r="BL40" i="23" s="1"/>
  <c r="W48" i="23" s="1"/>
  <c r="BK40" i="23" a="1"/>
  <c r="BK40" i="23" s="1"/>
  <c r="V48" i="23" s="1"/>
  <c r="BJ40" i="23" a="1"/>
  <c r="BJ40" i="23" s="1"/>
  <c r="AR48" i="23" s="1"/>
  <c r="BI40" i="23" a="1"/>
  <c r="BI40" i="23" s="1"/>
  <c r="AQ48" i="23" s="1"/>
  <c r="BH40" i="23" a="1"/>
  <c r="BH40" i="23" s="1"/>
  <c r="AK48" i="23" s="1"/>
  <c r="BG40" i="23" a="1"/>
  <c r="BG40" i="23" s="1"/>
  <c r="AJ48" i="23" s="1"/>
  <c r="BF40" i="23" a="1"/>
  <c r="BF40" i="23" s="1"/>
  <c r="AD48" i="23" s="1"/>
  <c r="BE40" i="23" a="1"/>
  <c r="BE40" i="23" s="1"/>
  <c r="AC48" i="23" s="1"/>
  <c r="BA40" i="23"/>
  <c r="AY40" i="23"/>
  <c r="BL39" i="23" a="1"/>
  <c r="BL39" i="23" s="1"/>
  <c r="W47" i="23" s="1"/>
  <c r="BK39" i="23" a="1"/>
  <c r="BK39" i="23" s="1"/>
  <c r="V47" i="23" s="1"/>
  <c r="BJ39" i="23" a="1"/>
  <c r="BJ39" i="23" s="1"/>
  <c r="AR47" i="23" s="1"/>
  <c r="BI39" i="23" a="1"/>
  <c r="BI39" i="23" s="1"/>
  <c r="AQ47" i="23" s="1"/>
  <c r="BH39" i="23" a="1"/>
  <c r="BH39" i="23" s="1"/>
  <c r="AK47" i="23" s="1"/>
  <c r="BG39" i="23" a="1"/>
  <c r="BG39" i="23" s="1"/>
  <c r="AJ47" i="23" s="1"/>
  <c r="BF39" i="23" a="1"/>
  <c r="BF39" i="23" s="1"/>
  <c r="AD47" i="23" s="1"/>
  <c r="BE39" i="23" a="1"/>
  <c r="BE39" i="23" s="1"/>
  <c r="AC47" i="23" s="1"/>
  <c r="BL38" i="23" a="1"/>
  <c r="BL38" i="23" s="1"/>
  <c r="W46" i="23" s="1"/>
  <c r="BK38" i="23" a="1"/>
  <c r="BK38" i="23" s="1"/>
  <c r="V46" i="23" s="1"/>
  <c r="BJ38" i="23" a="1"/>
  <c r="BJ38" i="23" s="1"/>
  <c r="AR46" i="23" s="1"/>
  <c r="BI38" i="23" a="1"/>
  <c r="BI38" i="23" s="1"/>
  <c r="AQ46" i="23" s="1"/>
  <c r="BH38" i="23" a="1"/>
  <c r="BH38" i="23" s="1"/>
  <c r="AK46" i="23" s="1"/>
  <c r="BG38" i="23" a="1"/>
  <c r="BG38" i="23" s="1"/>
  <c r="AJ46" i="23" s="1"/>
  <c r="BF38" i="23" a="1"/>
  <c r="BF38" i="23" s="1"/>
  <c r="AD46" i="23" s="1"/>
  <c r="BE38" i="23" a="1"/>
  <c r="BE38" i="23" s="1"/>
  <c r="AC46" i="23" s="1"/>
  <c r="BL37" i="23" a="1"/>
  <c r="BL37" i="23" s="1"/>
  <c r="W45" i="23" s="1"/>
  <c r="BK37" i="23" a="1"/>
  <c r="BK37" i="23" s="1"/>
  <c r="V45" i="23" s="1"/>
  <c r="BJ37" i="23" a="1"/>
  <c r="BJ37" i="23" s="1"/>
  <c r="AR45" i="23" s="1"/>
  <c r="BI37" i="23" a="1"/>
  <c r="BI37" i="23" s="1"/>
  <c r="AQ45" i="23" s="1"/>
  <c r="BH37" i="23" a="1"/>
  <c r="BH37" i="23" s="1"/>
  <c r="AK45" i="23" s="1"/>
  <c r="BG37" i="23" a="1"/>
  <c r="BG37" i="23" s="1"/>
  <c r="AJ45" i="23" s="1"/>
  <c r="BF37" i="23" a="1"/>
  <c r="BF37" i="23" s="1"/>
  <c r="AD45" i="23" s="1"/>
  <c r="BE37" i="23" a="1"/>
  <c r="BE37" i="23" s="1"/>
  <c r="AC45" i="23" s="1"/>
  <c r="BL36" i="23" a="1"/>
  <c r="BL36" i="23" s="1"/>
  <c r="W44" i="23" s="1"/>
  <c r="BK36" i="23" a="1"/>
  <c r="BK36" i="23" s="1"/>
  <c r="V44" i="23" s="1"/>
  <c r="BJ36" i="23" a="1"/>
  <c r="BJ36" i="23" s="1"/>
  <c r="AR44" i="23" s="1"/>
  <c r="BI36" i="23" a="1"/>
  <c r="BI36" i="23" s="1"/>
  <c r="AQ44" i="23" s="1"/>
  <c r="BH36" i="23" a="1"/>
  <c r="BH36" i="23" s="1"/>
  <c r="AK44" i="23" s="1"/>
  <c r="BG36" i="23" a="1"/>
  <c r="BG36" i="23" s="1"/>
  <c r="AJ44" i="23" s="1"/>
  <c r="BF36" i="23" a="1"/>
  <c r="BF36" i="23" s="1"/>
  <c r="AD44" i="23" s="1"/>
  <c r="BE36" i="23" a="1"/>
  <c r="BE36" i="23" s="1"/>
  <c r="AC44" i="23" s="1"/>
  <c r="BL35" i="23" a="1"/>
  <c r="BL35" i="23" s="1"/>
  <c r="W43" i="23" s="1"/>
  <c r="BK35" i="23" a="1"/>
  <c r="BK35" i="23" s="1"/>
  <c r="V43" i="23" s="1"/>
  <c r="BJ35" i="23" a="1"/>
  <c r="BJ35" i="23" s="1"/>
  <c r="AR43" i="23" s="1"/>
  <c r="BI35" i="23" a="1"/>
  <c r="BI35" i="23" s="1"/>
  <c r="AQ43" i="23" s="1"/>
  <c r="BH35" i="23" a="1"/>
  <c r="BH35" i="23" s="1"/>
  <c r="AK43" i="23" s="1"/>
  <c r="BG35" i="23" a="1"/>
  <c r="BG35" i="23" s="1"/>
  <c r="AJ43" i="23" s="1"/>
  <c r="BF35" i="23" a="1"/>
  <c r="BF35" i="23" s="1"/>
  <c r="AD43" i="23" s="1"/>
  <c r="BE35" i="23" a="1"/>
  <c r="BE35" i="23" s="1"/>
  <c r="AC43" i="23" s="1"/>
  <c r="BL34" i="23" a="1"/>
  <c r="BL34" i="23" s="1"/>
  <c r="W42" i="23" s="1"/>
  <c r="BK34" i="23" a="1"/>
  <c r="BK34" i="23" s="1"/>
  <c r="V42" i="23" s="1"/>
  <c r="BJ34" i="23" a="1"/>
  <c r="BJ34" i="23" s="1"/>
  <c r="AR42" i="23" s="1"/>
  <c r="BI34" i="23" a="1"/>
  <c r="BI34" i="23" s="1"/>
  <c r="AQ42" i="23" s="1"/>
  <c r="BH34" i="23" a="1"/>
  <c r="BH34" i="23" s="1"/>
  <c r="AK42" i="23" s="1"/>
  <c r="BG34" i="23" a="1"/>
  <c r="BG34" i="23" s="1"/>
  <c r="AJ42" i="23" s="1"/>
  <c r="BF34" i="23" a="1"/>
  <c r="BF34" i="23" s="1"/>
  <c r="AD42" i="23" s="1"/>
  <c r="BE34" i="23" a="1"/>
  <c r="BE34" i="23" s="1"/>
  <c r="AC42" i="23" s="1"/>
  <c r="BL33" i="23" a="1"/>
  <c r="BL33" i="23" s="1"/>
  <c r="W41" i="23" s="1"/>
  <c r="BK33" i="23" a="1"/>
  <c r="BK33" i="23" s="1"/>
  <c r="V41" i="23" s="1"/>
  <c r="BJ33" i="23" a="1"/>
  <c r="BJ33" i="23" s="1"/>
  <c r="AR41" i="23" s="1"/>
  <c r="BI33" i="23" a="1"/>
  <c r="BI33" i="23" s="1"/>
  <c r="AQ41" i="23" s="1"/>
  <c r="BH33" i="23" a="1"/>
  <c r="BH33" i="23" s="1"/>
  <c r="AK41" i="23" s="1"/>
  <c r="BG33" i="23" a="1"/>
  <c r="BG33" i="23" s="1"/>
  <c r="AJ41" i="23" s="1"/>
  <c r="BF33" i="23" a="1"/>
  <c r="BF33" i="23" s="1"/>
  <c r="AD41" i="23" s="1"/>
  <c r="BE33" i="23" a="1"/>
  <c r="BE33" i="23" s="1"/>
  <c r="AC41" i="23" s="1"/>
  <c r="BL32" i="23" a="1"/>
  <c r="BL32" i="23" s="1"/>
  <c r="W40" i="23" s="1"/>
  <c r="BK32" i="23" a="1"/>
  <c r="BK32" i="23" s="1"/>
  <c r="V40" i="23" s="1"/>
  <c r="BJ32" i="23" a="1"/>
  <c r="BJ32" i="23" s="1"/>
  <c r="AR40" i="23" s="1"/>
  <c r="BI32" i="23" a="1"/>
  <c r="BI32" i="23" s="1"/>
  <c r="AQ40" i="23" s="1"/>
  <c r="BH32" i="23" a="1"/>
  <c r="BH32" i="23" s="1"/>
  <c r="AK40" i="23" s="1"/>
  <c r="BG32" i="23" a="1"/>
  <c r="BG32" i="23" s="1"/>
  <c r="AJ40" i="23" s="1"/>
  <c r="BF32" i="23" a="1"/>
  <c r="BF32" i="23" s="1"/>
  <c r="AD40" i="23" s="1"/>
  <c r="BE32" i="23" a="1"/>
  <c r="BE32" i="23" s="1"/>
  <c r="AC40" i="23" s="1"/>
  <c r="BL31" i="23" a="1"/>
  <c r="BL31" i="23" s="1"/>
  <c r="W39" i="23" s="1"/>
  <c r="BK31" i="23" a="1"/>
  <c r="BK31" i="23" s="1"/>
  <c r="V39" i="23" s="1"/>
  <c r="BJ31" i="23" a="1"/>
  <c r="BJ31" i="23" s="1"/>
  <c r="AR39" i="23" s="1"/>
  <c r="BI31" i="23" a="1"/>
  <c r="BI31" i="23" s="1"/>
  <c r="AQ39" i="23" s="1"/>
  <c r="BH31" i="23" a="1"/>
  <c r="BH31" i="23" s="1"/>
  <c r="AK39" i="23" s="1"/>
  <c r="BG31" i="23" a="1"/>
  <c r="BG31" i="23" s="1"/>
  <c r="AJ39" i="23" s="1"/>
  <c r="BF31" i="23" a="1"/>
  <c r="BF31" i="23" s="1"/>
  <c r="AD39" i="23" s="1"/>
  <c r="BE31" i="23" a="1"/>
  <c r="BE31" i="23" s="1"/>
  <c r="AC39" i="23" s="1"/>
  <c r="BL30" i="23" a="1"/>
  <c r="BL30" i="23" s="1"/>
  <c r="W38" i="23" s="1"/>
  <c r="BK30" i="23" a="1"/>
  <c r="BK30" i="23" s="1"/>
  <c r="V38" i="23" s="1"/>
  <c r="BJ30" i="23" a="1"/>
  <c r="BJ30" i="23" s="1"/>
  <c r="AR38" i="23" s="1"/>
  <c r="BI30" i="23" a="1"/>
  <c r="BI30" i="23" s="1"/>
  <c r="AQ38" i="23" s="1"/>
  <c r="BH30" i="23" a="1"/>
  <c r="BH30" i="23" s="1"/>
  <c r="AK38" i="23" s="1"/>
  <c r="BG30" i="23" a="1"/>
  <c r="BG30" i="23" s="1"/>
  <c r="AJ38" i="23" s="1"/>
  <c r="BF30" i="23" a="1"/>
  <c r="BF30" i="23" s="1"/>
  <c r="AD38" i="23" s="1"/>
  <c r="BE30" i="23" a="1"/>
  <c r="BE30" i="23" s="1"/>
  <c r="AC38" i="23" s="1"/>
  <c r="BL29" i="23" a="1"/>
  <c r="BL29" i="23" s="1"/>
  <c r="W37" i="23" s="1"/>
  <c r="BK29" i="23" a="1"/>
  <c r="BK29" i="23" s="1"/>
  <c r="V37" i="23" s="1"/>
  <c r="BJ29" i="23" a="1"/>
  <c r="BJ29" i="23" s="1"/>
  <c r="AR37" i="23" s="1"/>
  <c r="BI29" i="23" a="1"/>
  <c r="BI29" i="23" s="1"/>
  <c r="AQ37" i="23" s="1"/>
  <c r="BH29" i="23" a="1"/>
  <c r="BH29" i="23" s="1"/>
  <c r="AK37" i="23" s="1"/>
  <c r="BG29" i="23" a="1"/>
  <c r="BG29" i="23" s="1"/>
  <c r="AJ37" i="23" s="1"/>
  <c r="BF29" i="23" a="1"/>
  <c r="BF29" i="23" s="1"/>
  <c r="AD37" i="23" s="1"/>
  <c r="BE29" i="23" a="1"/>
  <c r="BE29" i="23" s="1"/>
  <c r="AC37" i="23" s="1"/>
  <c r="BL28" i="23" a="1"/>
  <c r="BL28" i="23" s="1"/>
  <c r="W36" i="23" s="1"/>
  <c r="BK28" i="23" a="1"/>
  <c r="BK28" i="23" s="1"/>
  <c r="V36" i="23" s="1"/>
  <c r="BJ28" i="23" a="1"/>
  <c r="BJ28" i="23" s="1"/>
  <c r="AR36" i="23" s="1"/>
  <c r="BI28" i="23" a="1"/>
  <c r="BI28" i="23" s="1"/>
  <c r="AQ36" i="23" s="1"/>
  <c r="BH28" i="23" a="1"/>
  <c r="BH28" i="23" s="1"/>
  <c r="AK36" i="23" s="1"/>
  <c r="BG28" i="23" a="1"/>
  <c r="BG28" i="23" s="1"/>
  <c r="AJ36" i="23" s="1"/>
  <c r="BF28" i="23" a="1"/>
  <c r="BF28" i="23" s="1"/>
  <c r="AD36" i="23" s="1"/>
  <c r="BE28" i="23" a="1"/>
  <c r="BE28" i="23" s="1"/>
  <c r="AC36" i="23" s="1"/>
  <c r="BL27" i="23" a="1"/>
  <c r="BL27" i="23" s="1"/>
  <c r="W35" i="23" s="1"/>
  <c r="BK27" i="23" a="1"/>
  <c r="BK27" i="23" s="1"/>
  <c r="V35" i="23" s="1"/>
  <c r="BJ27" i="23" a="1"/>
  <c r="BJ27" i="23" s="1"/>
  <c r="AR35" i="23" s="1"/>
  <c r="BI27" i="23" a="1"/>
  <c r="BI27" i="23" s="1"/>
  <c r="AQ35" i="23" s="1"/>
  <c r="BH27" i="23" a="1"/>
  <c r="BH27" i="23" s="1"/>
  <c r="AK35" i="23" s="1"/>
  <c r="BG27" i="23" a="1"/>
  <c r="BG27" i="23" s="1"/>
  <c r="AJ35" i="23" s="1"/>
  <c r="BF27" i="23" a="1"/>
  <c r="BF27" i="23" s="1"/>
  <c r="AD35" i="23" s="1"/>
  <c r="BE27" i="23" a="1"/>
  <c r="BE27" i="23" s="1"/>
  <c r="AC35" i="23" s="1"/>
  <c r="BL26" i="23" a="1"/>
  <c r="BL26" i="23" s="1"/>
  <c r="W34" i="23" s="1"/>
  <c r="BK26" i="23" a="1"/>
  <c r="BK26" i="23" s="1"/>
  <c r="V34" i="23" s="1"/>
  <c r="BJ26" i="23" a="1"/>
  <c r="BJ26" i="23" s="1"/>
  <c r="AR34" i="23" s="1"/>
  <c r="BI26" i="23" a="1"/>
  <c r="BI26" i="23" s="1"/>
  <c r="AQ34" i="23" s="1"/>
  <c r="BH26" i="23" a="1"/>
  <c r="BH26" i="23" s="1"/>
  <c r="AK34" i="23" s="1"/>
  <c r="BG26" i="23" a="1"/>
  <c r="BG26" i="23" s="1"/>
  <c r="AJ34" i="23" s="1"/>
  <c r="BF26" i="23" a="1"/>
  <c r="BF26" i="23" s="1"/>
  <c r="AD34" i="23" s="1"/>
  <c r="BE26" i="23" a="1"/>
  <c r="BE26" i="23" s="1"/>
  <c r="AC34" i="23" s="1"/>
  <c r="BL25" i="23" a="1"/>
  <c r="BL25" i="23" s="1"/>
  <c r="W33" i="23" s="1"/>
  <c r="BK25" i="23" a="1"/>
  <c r="BK25" i="23" s="1"/>
  <c r="V33" i="23" s="1"/>
  <c r="BJ25" i="23" a="1"/>
  <c r="BJ25" i="23" s="1"/>
  <c r="AR33" i="23" s="1"/>
  <c r="BI25" i="23" a="1"/>
  <c r="BI25" i="23" s="1"/>
  <c r="AQ33" i="23" s="1"/>
  <c r="BH25" i="23" a="1"/>
  <c r="BH25" i="23" s="1"/>
  <c r="AK33" i="23" s="1"/>
  <c r="BG25" i="23" a="1"/>
  <c r="BG25" i="23" s="1"/>
  <c r="AJ33" i="23" s="1"/>
  <c r="BF25" i="23" a="1"/>
  <c r="BF25" i="23" s="1"/>
  <c r="AD33" i="23" s="1"/>
  <c r="BE25" i="23" a="1"/>
  <c r="BE25" i="23" s="1"/>
  <c r="AC33" i="23" s="1"/>
  <c r="BL24" i="23" a="1"/>
  <c r="BL24" i="23" s="1"/>
  <c r="W32" i="23" s="1"/>
  <c r="BK24" i="23" a="1"/>
  <c r="BK24" i="23" s="1"/>
  <c r="V32" i="23" s="1"/>
  <c r="BJ24" i="23" a="1"/>
  <c r="BJ24" i="23" s="1"/>
  <c r="AR32" i="23" s="1"/>
  <c r="BI24" i="23" a="1"/>
  <c r="BI24" i="23" s="1"/>
  <c r="AQ32" i="23" s="1"/>
  <c r="BH24" i="23" a="1"/>
  <c r="BH24" i="23" s="1"/>
  <c r="AK32" i="23" s="1"/>
  <c r="BG24" i="23" a="1"/>
  <c r="BG24" i="23" s="1"/>
  <c r="AJ32" i="23" s="1"/>
  <c r="BF24" i="23" a="1"/>
  <c r="BF24" i="23" s="1"/>
  <c r="AD32" i="23" s="1"/>
  <c r="BE24" i="23" a="1"/>
  <c r="BE24" i="23" s="1"/>
  <c r="AC32" i="23" s="1"/>
  <c r="BL23" i="23" a="1"/>
  <c r="BL23" i="23" s="1"/>
  <c r="W31" i="23" s="1"/>
  <c r="BK23" i="23" a="1"/>
  <c r="BK23" i="23" s="1"/>
  <c r="V31" i="23" s="1"/>
  <c r="BJ23" i="23" a="1"/>
  <c r="BJ23" i="23" s="1"/>
  <c r="AR31" i="23" s="1"/>
  <c r="BI23" i="23" a="1"/>
  <c r="BI23" i="23" s="1"/>
  <c r="AQ31" i="23" s="1"/>
  <c r="BH23" i="23" a="1"/>
  <c r="BH23" i="23" s="1"/>
  <c r="AK31" i="23" s="1"/>
  <c r="BG23" i="23" a="1"/>
  <c r="BG23" i="23" s="1"/>
  <c r="AJ31" i="23" s="1"/>
  <c r="BF23" i="23" a="1"/>
  <c r="BF23" i="23" s="1"/>
  <c r="AD31" i="23" s="1"/>
  <c r="BE23" i="23" a="1"/>
  <c r="BE23" i="23" s="1"/>
  <c r="AC31" i="23" s="1"/>
  <c r="BL22" i="23" a="1"/>
  <c r="BL22" i="23" s="1"/>
  <c r="W30" i="23" s="1"/>
  <c r="BK22" i="23" a="1"/>
  <c r="BK22" i="23" s="1"/>
  <c r="V30" i="23" s="1"/>
  <c r="BJ22" i="23" a="1"/>
  <c r="BJ22" i="23" s="1"/>
  <c r="AR30" i="23" s="1"/>
  <c r="BI22" i="23" a="1"/>
  <c r="BI22" i="23" s="1"/>
  <c r="AQ30" i="23" s="1"/>
  <c r="BH22" i="23" a="1"/>
  <c r="BH22" i="23" s="1"/>
  <c r="AK30" i="23" s="1"/>
  <c r="BG22" i="23" a="1"/>
  <c r="BG22" i="23" s="1"/>
  <c r="AJ30" i="23" s="1"/>
  <c r="BF22" i="23" a="1"/>
  <c r="BF22" i="23" s="1"/>
  <c r="AD30" i="23" s="1"/>
  <c r="BE22" i="23" a="1"/>
  <c r="BE22" i="23" s="1"/>
  <c r="AC30" i="23" s="1"/>
  <c r="BA22" i="23"/>
  <c r="AO2" i="23" s="1"/>
  <c r="BL21" i="23" a="1"/>
  <c r="BL21" i="23" s="1"/>
  <c r="W29" i="23" s="1"/>
  <c r="BK21" i="23" a="1"/>
  <c r="BK21" i="23" s="1"/>
  <c r="V29" i="23" s="1"/>
  <c r="BJ21" i="23" a="1"/>
  <c r="BJ21" i="23" s="1"/>
  <c r="AR29" i="23" s="1"/>
  <c r="BI21" i="23" a="1"/>
  <c r="BI21" i="23" s="1"/>
  <c r="AQ29" i="23" s="1"/>
  <c r="BH21" i="23" a="1"/>
  <c r="BH21" i="23" s="1"/>
  <c r="AK29" i="23" s="1"/>
  <c r="BG21" i="23" a="1"/>
  <c r="BG21" i="23" s="1"/>
  <c r="AJ29" i="23" s="1"/>
  <c r="BF21" i="23" a="1"/>
  <c r="BF21" i="23" s="1"/>
  <c r="AD29" i="23" s="1"/>
  <c r="BE21" i="23" a="1"/>
  <c r="BE21" i="23" s="1"/>
  <c r="AC29" i="23" s="1"/>
  <c r="BL20" i="23" a="1"/>
  <c r="BL20" i="23" s="1"/>
  <c r="W28" i="23" s="1"/>
  <c r="BK20" i="23" a="1"/>
  <c r="BK20" i="23" s="1"/>
  <c r="V28" i="23" s="1"/>
  <c r="BJ20" i="23" a="1"/>
  <c r="BJ20" i="23" s="1"/>
  <c r="AR28" i="23" s="1"/>
  <c r="BI20" i="23" a="1"/>
  <c r="BI20" i="23" s="1"/>
  <c r="AQ28" i="23" s="1"/>
  <c r="BH20" i="23" a="1"/>
  <c r="BH20" i="23" s="1"/>
  <c r="AK28" i="23" s="1"/>
  <c r="BG20" i="23" a="1"/>
  <c r="BG20" i="23" s="1"/>
  <c r="AJ28" i="23" s="1"/>
  <c r="BF20" i="23" a="1"/>
  <c r="BF20" i="23" s="1"/>
  <c r="AD28" i="23" s="1"/>
  <c r="BE20" i="23" a="1"/>
  <c r="BE20" i="23" s="1"/>
  <c r="AC28" i="23" s="1"/>
  <c r="BL19" i="23" a="1"/>
  <c r="BL19" i="23" s="1"/>
  <c r="W27" i="23" s="1"/>
  <c r="BK19" i="23" a="1"/>
  <c r="BK19" i="23" s="1"/>
  <c r="V27" i="23" s="1"/>
  <c r="BJ19" i="23" a="1"/>
  <c r="BJ19" i="23" s="1"/>
  <c r="AR27" i="23" s="1"/>
  <c r="BI19" i="23" a="1"/>
  <c r="BI19" i="23" s="1"/>
  <c r="AQ27" i="23" s="1"/>
  <c r="BH19" i="23" a="1"/>
  <c r="BH19" i="23" s="1"/>
  <c r="AK27" i="23" s="1"/>
  <c r="BG19" i="23" a="1"/>
  <c r="BG19" i="23" s="1"/>
  <c r="AJ27" i="23" s="1"/>
  <c r="BF19" i="23" a="1"/>
  <c r="BF19" i="23" s="1"/>
  <c r="AD27" i="23" s="1"/>
  <c r="BE19" i="23" a="1"/>
  <c r="BE19" i="23" s="1"/>
  <c r="AC27" i="23" s="1"/>
  <c r="BL18" i="23" a="1"/>
  <c r="BL18" i="23" s="1"/>
  <c r="W26" i="23" s="1"/>
  <c r="BK18" i="23" a="1"/>
  <c r="BK18" i="23" s="1"/>
  <c r="V26" i="23" s="1"/>
  <c r="BJ18" i="23" a="1"/>
  <c r="BJ18" i="23" s="1"/>
  <c r="AR26" i="23" s="1"/>
  <c r="BI18" i="23" a="1"/>
  <c r="BI18" i="23" s="1"/>
  <c r="AQ26" i="23" s="1"/>
  <c r="BH18" i="23" a="1"/>
  <c r="BH18" i="23" s="1"/>
  <c r="AK26" i="23" s="1"/>
  <c r="BG18" i="23" a="1"/>
  <c r="BG18" i="23" s="1"/>
  <c r="AJ26" i="23" s="1"/>
  <c r="BF18" i="23" a="1"/>
  <c r="BF18" i="23" s="1"/>
  <c r="AD26" i="23" s="1"/>
  <c r="BE18" i="23" a="1"/>
  <c r="BE18" i="23" s="1"/>
  <c r="AC26" i="23" s="1"/>
  <c r="BL17" i="23" a="1"/>
  <c r="BL17" i="23" s="1"/>
  <c r="W25" i="23" s="1"/>
  <c r="BK17" i="23" a="1"/>
  <c r="BK17" i="23" s="1"/>
  <c r="V25" i="23" s="1"/>
  <c r="BJ17" i="23" a="1"/>
  <c r="BJ17" i="23" s="1"/>
  <c r="AR25" i="23" s="1"/>
  <c r="BI17" i="23" a="1"/>
  <c r="BI17" i="23" s="1"/>
  <c r="AQ25" i="23" s="1"/>
  <c r="BH17" i="23" a="1"/>
  <c r="BH17" i="23" s="1"/>
  <c r="AK25" i="23" s="1"/>
  <c r="BG17" i="23" a="1"/>
  <c r="BG17" i="23" s="1"/>
  <c r="AJ25" i="23" s="1"/>
  <c r="BF17" i="23" a="1"/>
  <c r="BF17" i="23" s="1"/>
  <c r="AD25" i="23" s="1"/>
  <c r="BE17" i="23" a="1"/>
  <c r="BE17" i="23" s="1"/>
  <c r="AC25" i="23" s="1"/>
  <c r="BL16" i="23" a="1"/>
  <c r="BL16" i="23" s="1"/>
  <c r="W24" i="23" s="1"/>
  <c r="BK16" i="23" a="1"/>
  <c r="BK16" i="23" s="1"/>
  <c r="V24" i="23" s="1"/>
  <c r="BJ16" i="23" a="1"/>
  <c r="BJ16" i="23" s="1"/>
  <c r="AR24" i="23" s="1"/>
  <c r="BI16" i="23" a="1"/>
  <c r="BI16" i="23" s="1"/>
  <c r="AQ24" i="23" s="1"/>
  <c r="BH16" i="23" a="1"/>
  <c r="BH16" i="23" s="1"/>
  <c r="AK24" i="23" s="1"/>
  <c r="BG16" i="23" a="1"/>
  <c r="BG16" i="23" s="1"/>
  <c r="AJ24" i="23" s="1"/>
  <c r="BF16" i="23" a="1"/>
  <c r="BF16" i="23" s="1"/>
  <c r="AD24" i="23" s="1"/>
  <c r="BE16" i="23" a="1"/>
  <c r="BE16" i="23" s="1"/>
  <c r="AC24" i="23" s="1"/>
  <c r="BL15" i="23" a="1"/>
  <c r="BL15" i="23" s="1"/>
  <c r="W23" i="23" s="1"/>
  <c r="BK15" i="23" a="1"/>
  <c r="BK15" i="23" s="1"/>
  <c r="V23" i="23" s="1"/>
  <c r="BJ15" i="23" a="1"/>
  <c r="BJ15" i="23" s="1"/>
  <c r="AR23" i="23" s="1"/>
  <c r="BI15" i="23" a="1"/>
  <c r="BI15" i="23" s="1"/>
  <c r="AQ23" i="23" s="1"/>
  <c r="BH15" i="23" a="1"/>
  <c r="BH15" i="23" s="1"/>
  <c r="AK23" i="23" s="1"/>
  <c r="BG15" i="23" a="1"/>
  <c r="BG15" i="23" s="1"/>
  <c r="AJ23" i="23" s="1"/>
  <c r="BF15" i="23" a="1"/>
  <c r="BF15" i="23" s="1"/>
  <c r="AD23" i="23" s="1"/>
  <c r="BE15" i="23" a="1"/>
  <c r="BE15" i="23" s="1"/>
  <c r="AC23" i="23" s="1"/>
  <c r="BL14" i="23" a="1"/>
  <c r="BL14" i="23" s="1"/>
  <c r="W22" i="23" s="1"/>
  <c r="BK14" i="23" a="1"/>
  <c r="BK14" i="23" s="1"/>
  <c r="V22" i="23" s="1"/>
  <c r="BJ14" i="23" a="1"/>
  <c r="BJ14" i="23" s="1"/>
  <c r="AR22" i="23" s="1"/>
  <c r="BI14" i="23" a="1"/>
  <c r="BI14" i="23" s="1"/>
  <c r="AQ22" i="23" s="1"/>
  <c r="BH14" i="23" a="1"/>
  <c r="BH14" i="23" s="1"/>
  <c r="AK22" i="23" s="1"/>
  <c r="BG14" i="23" a="1"/>
  <c r="BG14" i="23" s="1"/>
  <c r="AJ22" i="23" s="1"/>
  <c r="BF14" i="23" a="1"/>
  <c r="BF14" i="23" s="1"/>
  <c r="AD22" i="23" s="1"/>
  <c r="BE14" i="23" a="1"/>
  <c r="BE14" i="23" s="1"/>
  <c r="AC22" i="23" s="1"/>
  <c r="BL13" i="23" a="1"/>
  <c r="BL13" i="23" s="1"/>
  <c r="W21" i="23" s="1"/>
  <c r="BK13" i="23" a="1"/>
  <c r="BK13" i="23" s="1"/>
  <c r="V21" i="23" s="1"/>
  <c r="BJ13" i="23" a="1"/>
  <c r="BJ13" i="23" s="1"/>
  <c r="AR21" i="23" s="1"/>
  <c r="BI13" i="23" a="1"/>
  <c r="BI13" i="23" s="1"/>
  <c r="AQ21" i="23" s="1"/>
  <c r="BH13" i="23" a="1"/>
  <c r="BH13" i="23" s="1"/>
  <c r="AK21" i="23" s="1"/>
  <c r="BG13" i="23" a="1"/>
  <c r="BG13" i="23" s="1"/>
  <c r="AJ21" i="23" s="1"/>
  <c r="BF13" i="23" a="1"/>
  <c r="BF13" i="23" s="1"/>
  <c r="AD21" i="23" s="1"/>
  <c r="BE13" i="23" a="1"/>
  <c r="BE13" i="23" s="1"/>
  <c r="AC21" i="23" s="1"/>
  <c r="BL12" i="23" a="1"/>
  <c r="BL12" i="23" s="1"/>
  <c r="W20" i="23" s="1"/>
  <c r="BK12" i="23" a="1"/>
  <c r="BK12" i="23" s="1"/>
  <c r="V20" i="23" s="1"/>
  <c r="BJ12" i="23" a="1"/>
  <c r="BJ12" i="23" s="1"/>
  <c r="AR20" i="23" s="1"/>
  <c r="BI12" i="23" a="1"/>
  <c r="BI12" i="23" s="1"/>
  <c r="AQ20" i="23" s="1"/>
  <c r="BH12" i="23" a="1"/>
  <c r="BH12" i="23" s="1"/>
  <c r="AK20" i="23" s="1"/>
  <c r="BG12" i="23" a="1"/>
  <c r="BG12" i="23" s="1"/>
  <c r="AJ20" i="23" s="1"/>
  <c r="BF12" i="23" a="1"/>
  <c r="BF12" i="23" s="1"/>
  <c r="AD20" i="23" s="1"/>
  <c r="BE12" i="23" a="1"/>
  <c r="BE12" i="23" s="1"/>
  <c r="AC20" i="23" s="1"/>
  <c r="BL11" i="23" a="1"/>
  <c r="BL11" i="23" s="1"/>
  <c r="W19" i="23" s="1"/>
  <c r="BK11" i="23" a="1"/>
  <c r="BK11" i="23" s="1"/>
  <c r="V19" i="23" s="1"/>
  <c r="BJ11" i="23" a="1"/>
  <c r="BJ11" i="23" s="1"/>
  <c r="AR19" i="23" s="1"/>
  <c r="BI11" i="23" a="1"/>
  <c r="BI11" i="23" s="1"/>
  <c r="AQ19" i="23" s="1"/>
  <c r="BH11" i="23" a="1"/>
  <c r="BH11" i="23" s="1"/>
  <c r="AK19" i="23" s="1"/>
  <c r="BG11" i="23" a="1"/>
  <c r="BG11" i="23" s="1"/>
  <c r="AJ19" i="23" s="1"/>
  <c r="BF11" i="23" a="1"/>
  <c r="BF11" i="23" s="1"/>
  <c r="AD19" i="23" s="1"/>
  <c r="BE11" i="23" a="1"/>
  <c r="BE11" i="23" s="1"/>
  <c r="AC19" i="23" s="1"/>
  <c r="BL10" i="23" a="1"/>
  <c r="BL10" i="23" s="1"/>
  <c r="W18" i="23" s="1"/>
  <c r="BK10" i="23" a="1"/>
  <c r="BK10" i="23" s="1"/>
  <c r="V18" i="23" s="1"/>
  <c r="BJ10" i="23" a="1"/>
  <c r="BJ10" i="23" s="1"/>
  <c r="AR18" i="23" s="1"/>
  <c r="BI10" i="23" a="1"/>
  <c r="BI10" i="23" s="1"/>
  <c r="AQ18" i="23" s="1"/>
  <c r="BH10" i="23" a="1"/>
  <c r="BH10" i="23" s="1"/>
  <c r="AK18" i="23" s="1"/>
  <c r="BG10" i="23" a="1"/>
  <c r="BG10" i="23" s="1"/>
  <c r="AJ18" i="23" s="1"/>
  <c r="BF10" i="23" a="1"/>
  <c r="BF10" i="23" s="1"/>
  <c r="AD18" i="23" s="1"/>
  <c r="BE10" i="23" a="1"/>
  <c r="BE10" i="23" s="1"/>
  <c r="AC18" i="23" s="1"/>
  <c r="BL9" i="23" a="1"/>
  <c r="BL9" i="23" s="1"/>
  <c r="W17" i="23" s="1"/>
  <c r="BK9" i="23" a="1"/>
  <c r="BK9" i="23" s="1"/>
  <c r="V17" i="23" s="1"/>
  <c r="BJ9" i="23" a="1"/>
  <c r="BJ9" i="23" s="1"/>
  <c r="AR17" i="23" s="1"/>
  <c r="BI9" i="23" a="1"/>
  <c r="BI9" i="23" s="1"/>
  <c r="AQ17" i="23" s="1"/>
  <c r="BH9" i="23" a="1"/>
  <c r="BH9" i="23" s="1"/>
  <c r="AK17" i="23" s="1"/>
  <c r="BG9" i="23" a="1"/>
  <c r="BG9" i="23" s="1"/>
  <c r="AJ17" i="23" s="1"/>
  <c r="BF9" i="23" a="1"/>
  <c r="BF9" i="23" s="1"/>
  <c r="AD17" i="23" s="1"/>
  <c r="BE9" i="23" a="1"/>
  <c r="BE9" i="23" s="1"/>
  <c r="AC17" i="23" s="1"/>
  <c r="BL8" i="23" a="1"/>
  <c r="BL8" i="23" s="1"/>
  <c r="W16" i="23" s="1"/>
  <c r="BK8" i="23" a="1"/>
  <c r="BK8" i="23" s="1"/>
  <c r="V16" i="23" s="1"/>
  <c r="BJ8" i="23" a="1"/>
  <c r="BJ8" i="23" s="1"/>
  <c r="AR16" i="23" s="1"/>
  <c r="BI8" i="23" a="1"/>
  <c r="BI8" i="23" s="1"/>
  <c r="AQ16" i="23" s="1"/>
  <c r="BH8" i="23" a="1"/>
  <c r="BH8" i="23" s="1"/>
  <c r="AK16" i="23" s="1"/>
  <c r="BG8" i="23" a="1"/>
  <c r="BG8" i="23" s="1"/>
  <c r="AJ16" i="23" s="1"/>
  <c r="BF8" i="23" a="1"/>
  <c r="BF8" i="23" s="1"/>
  <c r="AD16" i="23" s="1"/>
  <c r="BE8" i="23" a="1"/>
  <c r="BE8" i="23" s="1"/>
  <c r="AC16" i="23" s="1"/>
  <c r="BL7" i="23" a="1"/>
  <c r="BL7" i="23" s="1"/>
  <c r="W15" i="23" s="1"/>
  <c r="BK7" i="23" a="1"/>
  <c r="BK7" i="23" s="1"/>
  <c r="V15" i="23" s="1"/>
  <c r="BJ7" i="23" a="1"/>
  <c r="BJ7" i="23" s="1"/>
  <c r="AR15" i="23" s="1"/>
  <c r="BI7" i="23" a="1"/>
  <c r="BI7" i="23" s="1"/>
  <c r="AQ15" i="23" s="1"/>
  <c r="BH7" i="23" a="1"/>
  <c r="BH7" i="23" s="1"/>
  <c r="AK15" i="23" s="1"/>
  <c r="BG7" i="23" a="1"/>
  <c r="BG7" i="23" s="1"/>
  <c r="AJ15" i="23" s="1"/>
  <c r="BF7" i="23" a="1"/>
  <c r="BF7" i="23" s="1"/>
  <c r="AD15" i="23" s="1"/>
  <c r="BE7" i="23" a="1"/>
  <c r="BE7" i="23" s="1"/>
  <c r="AC15" i="23" s="1"/>
  <c r="Q7" i="23"/>
  <c r="Q8" i="23" s="1"/>
  <c r="J7" i="23"/>
  <c r="J8" i="23" s="1"/>
  <c r="C7" i="23"/>
  <c r="BL6" i="23" a="1"/>
  <c r="BL6" i="23" s="1"/>
  <c r="W14" i="23" s="1"/>
  <c r="BK6" i="23" a="1"/>
  <c r="BK6" i="23" s="1"/>
  <c r="V14" i="23" s="1"/>
  <c r="BJ6" i="23" a="1"/>
  <c r="BJ6" i="23" s="1"/>
  <c r="AR14" i="23" s="1"/>
  <c r="BI6" i="23" a="1"/>
  <c r="BI6" i="23" s="1"/>
  <c r="AQ14" i="23" s="1"/>
  <c r="BH6" i="23" a="1"/>
  <c r="BH6" i="23" s="1"/>
  <c r="AK14" i="23" s="1"/>
  <c r="BG6" i="23" a="1"/>
  <c r="BG6" i="23" s="1"/>
  <c r="AJ14" i="23" s="1"/>
  <c r="BF6" i="23" a="1"/>
  <c r="BF6" i="23" s="1"/>
  <c r="AD14" i="23" s="1"/>
  <c r="BE6" i="23" a="1"/>
  <c r="BE6" i="23" s="1"/>
  <c r="AC14" i="23" s="1"/>
  <c r="BL5" i="23" a="1"/>
  <c r="BL5" i="23" s="1"/>
  <c r="W13" i="23" s="1"/>
  <c r="BK5" i="23" a="1"/>
  <c r="BK5" i="23" s="1"/>
  <c r="V13" i="23" s="1"/>
  <c r="BJ5" i="23" a="1"/>
  <c r="BJ5" i="23" s="1"/>
  <c r="AR13" i="23" s="1"/>
  <c r="BI5" i="23" a="1"/>
  <c r="BI5" i="23" s="1"/>
  <c r="AQ13" i="23" s="1"/>
  <c r="BH5" i="23" a="1"/>
  <c r="BH5" i="23" s="1"/>
  <c r="AK13" i="23" s="1"/>
  <c r="BG5" i="23" a="1"/>
  <c r="BG5" i="23" s="1"/>
  <c r="AJ13" i="23" s="1"/>
  <c r="BF5" i="23" a="1"/>
  <c r="BF5" i="23" s="1"/>
  <c r="AD13" i="23" s="1"/>
  <c r="BE5" i="23" a="1"/>
  <c r="BE5" i="23" s="1"/>
  <c r="AC13" i="23" s="1"/>
  <c r="BL4" i="23" a="1"/>
  <c r="BL4" i="23" s="1"/>
  <c r="W12" i="23" s="1"/>
  <c r="BK4" i="23" a="1"/>
  <c r="BK4" i="23" s="1"/>
  <c r="V12" i="23" s="1"/>
  <c r="BJ4" i="23" a="1"/>
  <c r="BJ4" i="23" s="1"/>
  <c r="AR12" i="23" s="1"/>
  <c r="BI4" i="23" a="1"/>
  <c r="BI4" i="23" s="1"/>
  <c r="AQ12" i="23" s="1"/>
  <c r="BH4" i="23" a="1"/>
  <c r="BH4" i="23" s="1"/>
  <c r="AK12" i="23" s="1"/>
  <c r="BG4" i="23" a="1"/>
  <c r="BG4" i="23" s="1"/>
  <c r="AJ12" i="23" s="1"/>
  <c r="BF4" i="23" a="1"/>
  <c r="BF4" i="23" s="1"/>
  <c r="AD12" i="23" s="1"/>
  <c r="BE4" i="23" a="1"/>
  <c r="BE4" i="23" s="1"/>
  <c r="AC12" i="23" s="1"/>
  <c r="BA4" i="23"/>
  <c r="BL3" i="23" a="1"/>
  <c r="BL3" i="23" s="1"/>
  <c r="W11" i="23" s="1"/>
  <c r="BK3" i="23" a="1"/>
  <c r="BK3" i="23" s="1"/>
  <c r="V11" i="23" s="1"/>
  <c r="BJ3" i="23" a="1"/>
  <c r="BJ3" i="23" s="1"/>
  <c r="AR11" i="23" s="1"/>
  <c r="BI3" i="23" a="1"/>
  <c r="BI3" i="23" s="1"/>
  <c r="AQ11" i="23" s="1"/>
  <c r="BH3" i="23" a="1"/>
  <c r="BH3" i="23" s="1"/>
  <c r="AK11" i="23" s="1"/>
  <c r="BG3" i="23" a="1"/>
  <c r="BG3" i="23" s="1"/>
  <c r="AJ11" i="23" s="1"/>
  <c r="BF3" i="23" a="1"/>
  <c r="BF3" i="23" s="1"/>
  <c r="AD11" i="23" s="1"/>
  <c r="BE3" i="23" a="1"/>
  <c r="BE3" i="23" s="1"/>
  <c r="AC11" i="23" s="1"/>
  <c r="BK2" i="23" a="1"/>
  <c r="BK2" i="23" s="1"/>
  <c r="V10" i="23" s="1"/>
  <c r="BI2" i="23" a="1"/>
  <c r="BI2" i="23" s="1"/>
  <c r="AQ10" i="23" s="1"/>
  <c r="BH2" i="23" a="1"/>
  <c r="BH2" i="23" s="1"/>
  <c r="AK10" i="23" s="1"/>
  <c r="BG2" i="23" a="1"/>
  <c r="BG2" i="23" s="1"/>
  <c r="AJ10" i="23" s="1"/>
  <c r="BF2" i="23" a="1"/>
  <c r="BF2" i="23" s="1"/>
  <c r="AD10" i="23" s="1"/>
  <c r="BE2" i="23" a="1"/>
  <c r="BE2" i="23" s="1"/>
  <c r="AC10" i="23" s="1"/>
  <c r="BI192" i="22" a="1"/>
  <c r="BI192" i="22" s="1"/>
  <c r="BH192" i="22" a="1"/>
  <c r="BH192" i="22" s="1"/>
  <c r="BL191" i="22" a="1"/>
  <c r="BL191" i="22" s="1"/>
  <c r="BK191" i="22" a="1"/>
  <c r="BK191" i="22" s="1"/>
  <c r="BJ191" i="22" a="1"/>
  <c r="BJ191" i="22" s="1"/>
  <c r="BI191" i="22" a="1"/>
  <c r="BI191" i="22" s="1"/>
  <c r="BH191" i="22" a="1"/>
  <c r="BH191" i="22" s="1"/>
  <c r="BG191" i="22" a="1"/>
  <c r="BG191" i="22" s="1"/>
  <c r="BF191" i="22" a="1"/>
  <c r="BF191" i="22" s="1"/>
  <c r="BE191" i="22" a="1"/>
  <c r="BE191" i="22" s="1"/>
  <c r="BL190" i="22" a="1"/>
  <c r="BL190" i="22" s="1"/>
  <c r="BK190" i="22" a="1"/>
  <c r="BK190" i="22" s="1"/>
  <c r="BJ190" i="22" a="1"/>
  <c r="BJ190" i="22" s="1"/>
  <c r="BI190" i="22" a="1"/>
  <c r="BI190" i="22" s="1"/>
  <c r="BH190" i="22" a="1"/>
  <c r="BH190" i="22" s="1"/>
  <c r="BG190" i="22" a="1"/>
  <c r="BG190" i="22" s="1"/>
  <c r="BF190" i="22" a="1"/>
  <c r="BF190" i="22" s="1"/>
  <c r="BE190" i="22" a="1"/>
  <c r="BE190" i="22" s="1"/>
  <c r="BL189" i="22" a="1"/>
  <c r="BL189" i="22" s="1"/>
  <c r="BK189" i="22" a="1"/>
  <c r="BK189" i="22" s="1"/>
  <c r="BJ189" i="22" a="1"/>
  <c r="BJ189" i="22" s="1"/>
  <c r="BI189" i="22" a="1"/>
  <c r="BI189" i="22" s="1"/>
  <c r="BH189" i="22" a="1"/>
  <c r="BH189" i="22" s="1"/>
  <c r="BG189" i="22" a="1"/>
  <c r="BG189" i="22" s="1"/>
  <c r="BF189" i="22" a="1"/>
  <c r="BF189" i="22" s="1"/>
  <c r="BE189" i="22" a="1"/>
  <c r="BE189" i="22" s="1"/>
  <c r="BL188" i="22" a="1"/>
  <c r="BL188" i="22" s="1"/>
  <c r="BK188" i="22" a="1"/>
  <c r="BK188" i="22" s="1"/>
  <c r="BJ188" i="22" a="1"/>
  <c r="BJ188" i="22" s="1"/>
  <c r="BI188" i="22" a="1"/>
  <c r="BI188" i="22" s="1"/>
  <c r="BH188" i="22" a="1"/>
  <c r="BH188" i="22" s="1"/>
  <c r="BG188" i="22" a="1"/>
  <c r="BG188" i="22" s="1"/>
  <c r="BF188" i="22" a="1"/>
  <c r="BF188" i="22" s="1"/>
  <c r="BE188" i="22" a="1"/>
  <c r="BE188" i="22" s="1"/>
  <c r="BL187" i="22" a="1"/>
  <c r="BL187" i="22" s="1"/>
  <c r="BK187" i="22" a="1"/>
  <c r="BK187" i="22" s="1"/>
  <c r="BJ187" i="22" a="1"/>
  <c r="BJ187" i="22" s="1"/>
  <c r="BI187" i="22" a="1"/>
  <c r="BI187" i="22" s="1"/>
  <c r="BH187" i="22" a="1"/>
  <c r="BH187" i="22" s="1"/>
  <c r="BG187" i="22" a="1"/>
  <c r="BG187" i="22" s="1"/>
  <c r="BF187" i="22" a="1"/>
  <c r="BF187" i="22" s="1"/>
  <c r="BE187" i="22" a="1"/>
  <c r="BE187" i="22" s="1"/>
  <c r="BL186" i="22" a="1"/>
  <c r="BL186" i="22" s="1"/>
  <c r="BK186" i="22" a="1"/>
  <c r="BK186" i="22" s="1"/>
  <c r="BJ186" i="22" a="1"/>
  <c r="BJ186" i="22" s="1"/>
  <c r="BI186" i="22" a="1"/>
  <c r="BI186" i="22" s="1"/>
  <c r="BH186" i="22" a="1"/>
  <c r="BH186" i="22" s="1"/>
  <c r="BG186" i="22" a="1"/>
  <c r="BG186" i="22" s="1"/>
  <c r="BF186" i="22" a="1"/>
  <c r="BF186" i="22" s="1"/>
  <c r="BE186" i="22" a="1"/>
  <c r="BE186" i="22" s="1"/>
  <c r="BL185" i="22" a="1"/>
  <c r="BL185" i="22" s="1"/>
  <c r="BK185" i="22" a="1"/>
  <c r="BK185" i="22" s="1"/>
  <c r="BJ185" i="22" a="1"/>
  <c r="BJ185" i="22" s="1"/>
  <c r="BI185" i="22" a="1"/>
  <c r="BI185" i="22" s="1"/>
  <c r="BH185" i="22" a="1"/>
  <c r="BH185" i="22" s="1"/>
  <c r="BG185" i="22" a="1"/>
  <c r="BG185" i="22" s="1"/>
  <c r="BF185" i="22" a="1"/>
  <c r="BF185" i="22" s="1"/>
  <c r="BE185" i="22" a="1"/>
  <c r="BE185" i="22" s="1"/>
  <c r="BL184" i="22" a="1"/>
  <c r="BL184" i="22" s="1"/>
  <c r="BK184" i="22" a="1"/>
  <c r="BK184" i="22" s="1"/>
  <c r="BJ184" i="22" a="1"/>
  <c r="BJ184" i="22" s="1"/>
  <c r="BI184" i="22" a="1"/>
  <c r="BI184" i="22" s="1"/>
  <c r="BH184" i="22" a="1"/>
  <c r="BH184" i="22" s="1"/>
  <c r="BG184" i="22" a="1"/>
  <c r="BG184" i="22" s="1"/>
  <c r="BF184" i="22" a="1"/>
  <c r="BF184" i="22" s="1"/>
  <c r="BE184" i="22" a="1"/>
  <c r="BE184" i="22" s="1"/>
  <c r="BL183" i="22" a="1"/>
  <c r="BL183" i="22" s="1"/>
  <c r="BK183" i="22" a="1"/>
  <c r="BK183" i="22" s="1"/>
  <c r="BJ183" i="22" a="1"/>
  <c r="BJ183" i="22" s="1"/>
  <c r="BI183" i="22" a="1"/>
  <c r="BI183" i="22" s="1"/>
  <c r="BH183" i="22" a="1"/>
  <c r="BH183" i="22" s="1"/>
  <c r="BG183" i="22" a="1"/>
  <c r="BG183" i="22" s="1"/>
  <c r="BF183" i="22" a="1"/>
  <c r="BF183" i="22" s="1"/>
  <c r="BE183" i="22" a="1"/>
  <c r="BE183" i="22" s="1"/>
  <c r="BL182" i="22" a="1"/>
  <c r="BL182" i="22" s="1"/>
  <c r="BK182" i="22" a="1"/>
  <c r="BK182" i="22" s="1"/>
  <c r="BJ182" i="22" a="1"/>
  <c r="BJ182" i="22" s="1"/>
  <c r="BI182" i="22" a="1"/>
  <c r="BI182" i="22" s="1"/>
  <c r="BH182" i="22" a="1"/>
  <c r="BH182" i="22" s="1"/>
  <c r="BG182" i="22" a="1"/>
  <c r="BG182" i="22" s="1"/>
  <c r="BF182" i="22" a="1"/>
  <c r="BF182" i="22" s="1"/>
  <c r="BE182" i="22" a="1"/>
  <c r="BE182" i="22" s="1"/>
  <c r="BL181" i="22" a="1"/>
  <c r="BL181" i="22" s="1"/>
  <c r="BK181" i="22" a="1"/>
  <c r="BK181" i="22" s="1"/>
  <c r="BJ181" i="22" a="1"/>
  <c r="BJ181" i="22" s="1"/>
  <c r="BI181" i="22" a="1"/>
  <c r="BI181" i="22" s="1"/>
  <c r="BH181" i="22" a="1"/>
  <c r="BH181" i="22" s="1"/>
  <c r="BG181" i="22" a="1"/>
  <c r="BG181" i="22" s="1"/>
  <c r="BF181" i="22" a="1"/>
  <c r="BF181" i="22" s="1"/>
  <c r="BE181" i="22" a="1"/>
  <c r="BE181" i="22" s="1"/>
  <c r="BL180" i="22" a="1"/>
  <c r="BL180" i="22" s="1"/>
  <c r="BK180" i="22" a="1"/>
  <c r="BK180" i="22" s="1"/>
  <c r="BJ180" i="22" a="1"/>
  <c r="BJ180" i="22" s="1"/>
  <c r="BI180" i="22" a="1"/>
  <c r="BI180" i="22" s="1"/>
  <c r="BH180" i="22" a="1"/>
  <c r="BH180" i="22" s="1"/>
  <c r="BG180" i="22" a="1"/>
  <c r="BG180" i="22" s="1"/>
  <c r="BF180" i="22" a="1"/>
  <c r="BF180" i="22" s="1"/>
  <c r="BE180" i="22" a="1"/>
  <c r="BE180" i="22" s="1"/>
  <c r="BL179" i="22" a="1"/>
  <c r="BL179" i="22" s="1"/>
  <c r="BK179" i="22" a="1"/>
  <c r="BK179" i="22" s="1"/>
  <c r="BJ179" i="22" a="1"/>
  <c r="BJ179" i="22" s="1"/>
  <c r="BI179" i="22" a="1"/>
  <c r="BI179" i="22" s="1"/>
  <c r="BH179" i="22" a="1"/>
  <c r="BH179" i="22" s="1"/>
  <c r="BG179" i="22" a="1"/>
  <c r="BG179" i="22" s="1"/>
  <c r="BF179" i="22" a="1"/>
  <c r="BF179" i="22" s="1"/>
  <c r="BE179" i="22" a="1"/>
  <c r="BE179" i="22" s="1"/>
  <c r="BL178" i="22" a="1"/>
  <c r="BL178" i="22" s="1"/>
  <c r="BK178" i="22" a="1"/>
  <c r="BK178" i="22" s="1"/>
  <c r="BJ178" i="22" a="1"/>
  <c r="BJ178" i="22" s="1"/>
  <c r="BI178" i="22" a="1"/>
  <c r="BI178" i="22" s="1"/>
  <c r="BH178" i="22" a="1"/>
  <c r="BH178" i="22" s="1"/>
  <c r="BG178" i="22" a="1"/>
  <c r="BG178" i="22" s="1"/>
  <c r="BF178" i="22" a="1"/>
  <c r="BF178" i="22" s="1"/>
  <c r="BE178" i="22" a="1"/>
  <c r="BE178" i="22" s="1"/>
  <c r="BL177" i="22" a="1"/>
  <c r="BL177" i="22" s="1"/>
  <c r="BK177" i="22" a="1"/>
  <c r="BK177" i="22" s="1"/>
  <c r="BJ177" i="22" a="1"/>
  <c r="BJ177" i="22" s="1"/>
  <c r="BI177" i="22" a="1"/>
  <c r="BI177" i="22" s="1"/>
  <c r="BH177" i="22" a="1"/>
  <c r="BH177" i="22" s="1"/>
  <c r="BG177" i="22" a="1"/>
  <c r="BG177" i="22" s="1"/>
  <c r="BF177" i="22" a="1"/>
  <c r="BF177" i="22" s="1"/>
  <c r="BE177" i="22" a="1"/>
  <c r="BE177" i="22" s="1"/>
  <c r="BL176" i="22" a="1"/>
  <c r="BL176" i="22" s="1"/>
  <c r="BK176" i="22" a="1"/>
  <c r="BK176" i="22" s="1"/>
  <c r="BJ176" i="22" a="1"/>
  <c r="BJ176" i="22" s="1"/>
  <c r="BI176" i="22" a="1"/>
  <c r="BI176" i="22" s="1"/>
  <c r="BH176" i="22" a="1"/>
  <c r="BH176" i="22" s="1"/>
  <c r="BG176" i="22" a="1"/>
  <c r="BG176" i="22" s="1"/>
  <c r="BF176" i="22" a="1"/>
  <c r="BF176" i="22" s="1"/>
  <c r="BE176" i="22" a="1"/>
  <c r="BE176" i="22" s="1"/>
  <c r="BL175" i="22" a="1"/>
  <c r="BL175" i="22" s="1"/>
  <c r="BK175" i="22" a="1"/>
  <c r="BK175" i="22" s="1"/>
  <c r="BJ175" i="22" a="1"/>
  <c r="BJ175" i="22" s="1"/>
  <c r="BI175" i="22" a="1"/>
  <c r="BI175" i="22" s="1"/>
  <c r="BH175" i="22" a="1"/>
  <c r="BH175" i="22" s="1"/>
  <c r="BG175" i="22" a="1"/>
  <c r="BG175" i="22" s="1"/>
  <c r="BF175" i="22" a="1"/>
  <c r="BF175" i="22" s="1"/>
  <c r="BE175" i="22" a="1"/>
  <c r="BE175" i="22" s="1"/>
  <c r="BL174" i="22" a="1"/>
  <c r="BL174" i="22" s="1"/>
  <c r="BK174" i="22" a="1"/>
  <c r="BK174" i="22" s="1"/>
  <c r="BJ174" i="22" a="1"/>
  <c r="BJ174" i="22" s="1"/>
  <c r="BI174" i="22" a="1"/>
  <c r="BI174" i="22" s="1"/>
  <c r="BH174" i="22" a="1"/>
  <c r="BH174" i="22" s="1"/>
  <c r="BG174" i="22" a="1"/>
  <c r="BG174" i="22" s="1"/>
  <c r="BF174" i="22" a="1"/>
  <c r="BF174" i="22" s="1"/>
  <c r="BE174" i="22" a="1"/>
  <c r="BE174" i="22" s="1"/>
  <c r="BL173" i="22" a="1"/>
  <c r="BL173" i="22" s="1"/>
  <c r="BK173" i="22" a="1"/>
  <c r="BK173" i="22" s="1"/>
  <c r="BJ173" i="22" a="1"/>
  <c r="BJ173" i="22" s="1"/>
  <c r="BI173" i="22" a="1"/>
  <c r="BI173" i="22" s="1"/>
  <c r="BH173" i="22" a="1"/>
  <c r="BH173" i="22" s="1"/>
  <c r="BG173" i="22" a="1"/>
  <c r="BG173" i="22" s="1"/>
  <c r="BF173" i="22" a="1"/>
  <c r="BF173" i="22" s="1"/>
  <c r="BE173" i="22" a="1"/>
  <c r="BE173" i="22" s="1"/>
  <c r="BL172" i="22" a="1"/>
  <c r="BL172" i="22" s="1"/>
  <c r="BK172" i="22" a="1"/>
  <c r="BK172" i="22" s="1"/>
  <c r="BJ172" i="22" a="1"/>
  <c r="BJ172" i="22" s="1"/>
  <c r="BI172" i="22" a="1"/>
  <c r="BI172" i="22" s="1"/>
  <c r="BH172" i="22" a="1"/>
  <c r="BH172" i="22" s="1"/>
  <c r="BG172" i="22" a="1"/>
  <c r="BG172" i="22" s="1"/>
  <c r="BF172" i="22" a="1"/>
  <c r="BF172" i="22" s="1"/>
  <c r="BE172" i="22" a="1"/>
  <c r="BE172" i="22" s="1"/>
  <c r="BL171" i="22" a="1"/>
  <c r="BL171" i="22" s="1"/>
  <c r="BK171" i="22" a="1"/>
  <c r="BK171" i="22" s="1"/>
  <c r="BJ171" i="22" a="1"/>
  <c r="BJ171" i="22" s="1"/>
  <c r="BI171" i="22" a="1"/>
  <c r="BI171" i="22" s="1"/>
  <c r="BH171" i="22" a="1"/>
  <c r="BH171" i="22" s="1"/>
  <c r="BG171" i="22" a="1"/>
  <c r="BG171" i="22" s="1"/>
  <c r="BF171" i="22" a="1"/>
  <c r="BF171" i="22" s="1"/>
  <c r="BE171" i="22" a="1"/>
  <c r="BE171" i="22" s="1"/>
  <c r="BL170" i="22" a="1"/>
  <c r="BL170" i="22" s="1"/>
  <c r="BK170" i="22" a="1"/>
  <c r="BK170" i="22" s="1"/>
  <c r="BJ170" i="22" a="1"/>
  <c r="BJ170" i="22" s="1"/>
  <c r="BI170" i="22" a="1"/>
  <c r="BI170" i="22" s="1"/>
  <c r="BH170" i="22" a="1"/>
  <c r="BH170" i="22" s="1"/>
  <c r="BG170" i="22" a="1"/>
  <c r="BG170" i="22" s="1"/>
  <c r="BF170" i="22" a="1"/>
  <c r="BF170" i="22" s="1"/>
  <c r="BE170" i="22" a="1"/>
  <c r="BE170" i="22" s="1"/>
  <c r="BL169" i="22" a="1"/>
  <c r="BL169" i="22" s="1"/>
  <c r="BK169" i="22" a="1"/>
  <c r="BK169" i="22" s="1"/>
  <c r="BJ169" i="22" a="1"/>
  <c r="BJ169" i="22" s="1"/>
  <c r="BI169" i="22" a="1"/>
  <c r="BI169" i="22" s="1"/>
  <c r="BH169" i="22" a="1"/>
  <c r="BH169" i="22" s="1"/>
  <c r="BG169" i="22" a="1"/>
  <c r="BG169" i="22" s="1"/>
  <c r="BF169" i="22" a="1"/>
  <c r="BF169" i="22" s="1"/>
  <c r="BE169" i="22" a="1"/>
  <c r="BE169" i="22" s="1"/>
  <c r="BL168" i="22" a="1"/>
  <c r="BL168" i="22" s="1"/>
  <c r="BK168" i="22" a="1"/>
  <c r="BK168" i="22" s="1"/>
  <c r="BJ168" i="22" a="1"/>
  <c r="BJ168" i="22" s="1"/>
  <c r="BI168" i="22" a="1"/>
  <c r="BI168" i="22" s="1"/>
  <c r="BH168" i="22" a="1"/>
  <c r="BH168" i="22" s="1"/>
  <c r="BG168" i="22" a="1"/>
  <c r="BG168" i="22" s="1"/>
  <c r="BF168" i="22" a="1"/>
  <c r="BF168" i="22" s="1"/>
  <c r="BE168" i="22" a="1"/>
  <c r="BE168" i="22" s="1"/>
  <c r="BL167" i="22" a="1"/>
  <c r="BL167" i="22" s="1"/>
  <c r="BK167" i="22" a="1"/>
  <c r="BK167" i="22" s="1"/>
  <c r="BJ167" i="22" a="1"/>
  <c r="BJ167" i="22" s="1"/>
  <c r="BI167" i="22" a="1"/>
  <c r="BI167" i="22" s="1"/>
  <c r="BH167" i="22" a="1"/>
  <c r="BH167" i="22" s="1"/>
  <c r="BG167" i="22" a="1"/>
  <c r="BG167" i="22" s="1"/>
  <c r="BF167" i="22" a="1"/>
  <c r="BF167" i="22" s="1"/>
  <c r="BE167" i="22" a="1"/>
  <c r="BE167" i="22" s="1"/>
  <c r="BL166" i="22" a="1"/>
  <c r="BL166" i="22" s="1"/>
  <c r="BK166" i="22" a="1"/>
  <c r="BK166" i="22" s="1"/>
  <c r="BJ166" i="22" a="1"/>
  <c r="BJ166" i="22" s="1"/>
  <c r="BI166" i="22" a="1"/>
  <c r="BI166" i="22" s="1"/>
  <c r="BH166" i="22" a="1"/>
  <c r="BH166" i="22" s="1"/>
  <c r="BG166" i="22" a="1"/>
  <c r="BG166" i="22" s="1"/>
  <c r="BF166" i="22" a="1"/>
  <c r="BF166" i="22" s="1"/>
  <c r="BE166" i="22" a="1"/>
  <c r="BE166" i="22" s="1"/>
  <c r="BL165" i="22" a="1"/>
  <c r="BL165" i="22" s="1"/>
  <c r="BK165" i="22" a="1"/>
  <c r="BK165" i="22" s="1"/>
  <c r="BJ165" i="22" a="1"/>
  <c r="BJ165" i="22" s="1"/>
  <c r="BI165" i="22" a="1"/>
  <c r="BI165" i="22" s="1"/>
  <c r="BH165" i="22" a="1"/>
  <c r="BH165" i="22" s="1"/>
  <c r="BG165" i="22" a="1"/>
  <c r="BG165" i="22" s="1"/>
  <c r="BF165" i="22" a="1"/>
  <c r="BF165" i="22" s="1"/>
  <c r="BE165" i="22" a="1"/>
  <c r="BE165" i="22" s="1"/>
  <c r="BL164" i="22" a="1"/>
  <c r="BL164" i="22" s="1"/>
  <c r="BK164" i="22" a="1"/>
  <c r="BK164" i="22" s="1"/>
  <c r="BJ164" i="22" a="1"/>
  <c r="BJ164" i="22" s="1"/>
  <c r="BI164" i="22" a="1"/>
  <c r="BI164" i="22" s="1"/>
  <c r="BH164" i="22" a="1"/>
  <c r="BH164" i="22" s="1"/>
  <c r="BG164" i="22" a="1"/>
  <c r="BG164" i="22" s="1"/>
  <c r="BF164" i="22" a="1"/>
  <c r="BF164" i="22" s="1"/>
  <c r="BE164" i="22" a="1"/>
  <c r="BE164" i="22" s="1"/>
  <c r="BL163" i="22" a="1"/>
  <c r="BL163" i="22" s="1"/>
  <c r="BK163" i="22" a="1"/>
  <c r="BK163" i="22" s="1"/>
  <c r="BJ163" i="22" a="1"/>
  <c r="BJ163" i="22" s="1"/>
  <c r="BI163" i="22" a="1"/>
  <c r="BI163" i="22" s="1"/>
  <c r="BH163" i="22" a="1"/>
  <c r="BH163" i="22" s="1"/>
  <c r="BG163" i="22" a="1"/>
  <c r="BG163" i="22" s="1"/>
  <c r="BF163" i="22" a="1"/>
  <c r="BF163" i="22" s="1"/>
  <c r="BE163" i="22" a="1"/>
  <c r="BE163" i="22" s="1"/>
  <c r="BL162" i="22" a="1"/>
  <c r="BL162" i="22" s="1"/>
  <c r="BK162" i="22" a="1"/>
  <c r="BK162" i="22" s="1"/>
  <c r="BJ162" i="22" a="1"/>
  <c r="BJ162" i="22" s="1"/>
  <c r="BI162" i="22" a="1"/>
  <c r="BI162" i="22" s="1"/>
  <c r="BH162" i="22" a="1"/>
  <c r="BH162" i="22" s="1"/>
  <c r="BG162" i="22" a="1"/>
  <c r="BG162" i="22" s="1"/>
  <c r="BF162" i="22" a="1"/>
  <c r="BF162" i="22" s="1"/>
  <c r="BE162" i="22" a="1"/>
  <c r="BE162" i="22" s="1"/>
  <c r="BL161" i="22" a="1"/>
  <c r="BL161" i="22" s="1"/>
  <c r="BK161" i="22" a="1"/>
  <c r="BK161" i="22" s="1"/>
  <c r="BJ161" i="22" a="1"/>
  <c r="BJ161" i="22" s="1"/>
  <c r="BI161" i="22" a="1"/>
  <c r="BI161" i="22" s="1"/>
  <c r="BH161" i="22" a="1"/>
  <c r="BH161" i="22" s="1"/>
  <c r="BG161" i="22" a="1"/>
  <c r="BG161" i="22" s="1"/>
  <c r="BF161" i="22" a="1"/>
  <c r="BF161" i="22" s="1"/>
  <c r="BE161" i="22" a="1"/>
  <c r="BE161" i="22" s="1"/>
  <c r="BL160" i="22" a="1"/>
  <c r="BL160" i="22" s="1"/>
  <c r="BK160" i="22" a="1"/>
  <c r="BK160" i="22" s="1"/>
  <c r="BJ160" i="22" a="1"/>
  <c r="BJ160" i="22" s="1"/>
  <c r="BI160" i="22" a="1"/>
  <c r="BI160" i="22" s="1"/>
  <c r="BH160" i="22" a="1"/>
  <c r="BH160" i="22" s="1"/>
  <c r="BG160" i="22" a="1"/>
  <c r="BG160" i="22" s="1"/>
  <c r="BF160" i="22" a="1"/>
  <c r="BF160" i="22" s="1"/>
  <c r="BE160" i="22" a="1"/>
  <c r="BE160" i="22" s="1"/>
  <c r="BL159" i="22" a="1"/>
  <c r="BL159" i="22" s="1"/>
  <c r="BK159" i="22" a="1"/>
  <c r="BK159" i="22" s="1"/>
  <c r="BJ159" i="22" a="1"/>
  <c r="BJ159" i="22" s="1"/>
  <c r="BI159" i="22" a="1"/>
  <c r="BI159" i="22" s="1"/>
  <c r="BH159" i="22" a="1"/>
  <c r="BH159" i="22" s="1"/>
  <c r="BG159" i="22" a="1"/>
  <c r="BG159" i="22" s="1"/>
  <c r="BF159" i="22" a="1"/>
  <c r="BF159" i="22" s="1"/>
  <c r="BE159" i="22" a="1"/>
  <c r="BE159" i="22" s="1"/>
  <c r="BL158" i="22" a="1"/>
  <c r="BL158" i="22" s="1"/>
  <c r="BK158" i="22" a="1"/>
  <c r="BK158" i="22" s="1"/>
  <c r="BJ158" i="22" a="1"/>
  <c r="BJ158" i="22" s="1"/>
  <c r="BI158" i="22" a="1"/>
  <c r="BI158" i="22" s="1"/>
  <c r="BH158" i="22" a="1"/>
  <c r="BH158" i="22" s="1"/>
  <c r="BG158" i="22" a="1"/>
  <c r="BG158" i="22" s="1"/>
  <c r="BF158" i="22" a="1"/>
  <c r="BF158" i="22" s="1"/>
  <c r="BE158" i="22" a="1"/>
  <c r="BE158" i="22" s="1"/>
  <c r="BL157" i="22" a="1"/>
  <c r="BL157" i="22" s="1"/>
  <c r="BK157" i="22" a="1"/>
  <c r="BK157" i="22" s="1"/>
  <c r="BJ157" i="22" a="1"/>
  <c r="BJ157" i="22" s="1"/>
  <c r="BI157" i="22" a="1"/>
  <c r="BI157" i="22" s="1"/>
  <c r="BH157" i="22" a="1"/>
  <c r="BH157" i="22" s="1"/>
  <c r="BG157" i="22" a="1"/>
  <c r="BG157" i="22" s="1"/>
  <c r="BF157" i="22" a="1"/>
  <c r="BF157" i="22" s="1"/>
  <c r="BE157" i="22" a="1"/>
  <c r="BE157" i="22" s="1"/>
  <c r="BL156" i="22" a="1"/>
  <c r="BL156" i="22" s="1"/>
  <c r="BK156" i="22" a="1"/>
  <c r="BK156" i="22" s="1"/>
  <c r="BJ156" i="22" a="1"/>
  <c r="BJ156" i="22" s="1"/>
  <c r="BI156" i="22" a="1"/>
  <c r="BI156" i="22" s="1"/>
  <c r="BH156" i="22" a="1"/>
  <c r="BH156" i="22" s="1"/>
  <c r="BG156" i="22" a="1"/>
  <c r="BG156" i="22" s="1"/>
  <c r="BF156" i="22" a="1"/>
  <c r="BF156" i="22" s="1"/>
  <c r="BE156" i="22" a="1"/>
  <c r="BE156" i="22" s="1"/>
  <c r="BL155" i="22" a="1"/>
  <c r="BL155" i="22" s="1"/>
  <c r="BK155" i="22" a="1"/>
  <c r="BK155" i="22" s="1"/>
  <c r="BJ155" i="22" a="1"/>
  <c r="BJ155" i="22" s="1"/>
  <c r="BI155" i="22" a="1"/>
  <c r="BI155" i="22" s="1"/>
  <c r="BH155" i="22" a="1"/>
  <c r="BH155" i="22" s="1"/>
  <c r="BG155" i="22" a="1"/>
  <c r="BG155" i="22" s="1"/>
  <c r="BF155" i="22" a="1"/>
  <c r="BF155" i="22" s="1"/>
  <c r="BE155" i="22" a="1"/>
  <c r="BE155" i="22" s="1"/>
  <c r="BL154" i="22" a="1"/>
  <c r="BL154" i="22" s="1"/>
  <c r="BK154" i="22" a="1"/>
  <c r="BK154" i="22" s="1"/>
  <c r="BJ154" i="22" a="1"/>
  <c r="BJ154" i="22" s="1"/>
  <c r="BI154" i="22" a="1"/>
  <c r="BI154" i="22" s="1"/>
  <c r="BH154" i="22" a="1"/>
  <c r="BH154" i="22" s="1"/>
  <c r="BG154" i="22" a="1"/>
  <c r="BG154" i="22" s="1"/>
  <c r="BF154" i="22" a="1"/>
  <c r="BF154" i="22" s="1"/>
  <c r="BE154" i="22" a="1"/>
  <c r="BE154" i="22" s="1"/>
  <c r="BL153" i="22" a="1"/>
  <c r="BL153" i="22" s="1"/>
  <c r="BK153" i="22" a="1"/>
  <c r="BK153" i="22" s="1"/>
  <c r="BJ153" i="22" a="1"/>
  <c r="BJ153" i="22" s="1"/>
  <c r="BI153" i="22" a="1"/>
  <c r="BI153" i="22" s="1"/>
  <c r="BH153" i="22" a="1"/>
  <c r="BH153" i="22" s="1"/>
  <c r="BG153" i="22" a="1"/>
  <c r="BG153" i="22" s="1"/>
  <c r="BF153" i="22" a="1"/>
  <c r="BF153" i="22" s="1"/>
  <c r="BE153" i="22" a="1"/>
  <c r="BE153" i="22" s="1"/>
  <c r="BL152" i="22" a="1"/>
  <c r="BL152" i="22" s="1"/>
  <c r="BK152" i="22" a="1"/>
  <c r="BK152" i="22" s="1"/>
  <c r="BJ152" i="22" a="1"/>
  <c r="BJ152" i="22" s="1"/>
  <c r="BI152" i="22" a="1"/>
  <c r="BI152" i="22" s="1"/>
  <c r="BH152" i="22" a="1"/>
  <c r="BH152" i="22" s="1"/>
  <c r="BG152" i="22" a="1"/>
  <c r="BG152" i="22" s="1"/>
  <c r="BF152" i="22" a="1"/>
  <c r="BF152" i="22" s="1"/>
  <c r="BE152" i="22" a="1"/>
  <c r="BE152" i="22" s="1"/>
  <c r="BL151" i="22" a="1"/>
  <c r="BL151" i="22" s="1"/>
  <c r="AA59" i="22" s="1"/>
  <c r="BK151" i="22" a="1"/>
  <c r="BK151" i="22" s="1"/>
  <c r="Z59" i="22" s="1"/>
  <c r="BJ151" i="22" a="1"/>
  <c r="BJ151" i="22" s="1"/>
  <c r="AV59" i="22" s="1"/>
  <c r="BI151" i="22" a="1"/>
  <c r="BI151" i="22" s="1"/>
  <c r="AU59" i="22" s="1"/>
  <c r="BH151" i="22" a="1"/>
  <c r="BH151" i="22" s="1"/>
  <c r="AO59" i="22" s="1"/>
  <c r="BG151" i="22" a="1"/>
  <c r="BG151" i="22" s="1"/>
  <c r="AN59" i="22" s="1"/>
  <c r="BF151" i="22" a="1"/>
  <c r="BF151" i="22" s="1"/>
  <c r="AH59" i="22" s="1"/>
  <c r="BE151" i="22" a="1"/>
  <c r="BE151" i="22" s="1"/>
  <c r="AG59" i="22" s="1"/>
  <c r="BL150" i="22" a="1"/>
  <c r="BL150" i="22" s="1"/>
  <c r="AA58" i="22" s="1"/>
  <c r="BK150" i="22" a="1"/>
  <c r="BK150" i="22" s="1"/>
  <c r="Z58" i="22" s="1"/>
  <c r="BJ150" i="22" a="1"/>
  <c r="BJ150" i="22" s="1"/>
  <c r="AV58" i="22" s="1"/>
  <c r="BI150" i="22" a="1"/>
  <c r="BI150" i="22" s="1"/>
  <c r="AU58" i="22" s="1"/>
  <c r="BH150" i="22" a="1"/>
  <c r="BH150" i="22" s="1"/>
  <c r="AO58" i="22" s="1"/>
  <c r="BG150" i="22" a="1"/>
  <c r="BG150" i="22" s="1"/>
  <c r="AN58" i="22" s="1"/>
  <c r="BF150" i="22" a="1"/>
  <c r="BF150" i="22" s="1"/>
  <c r="AH58" i="22" s="1"/>
  <c r="BE150" i="22" a="1"/>
  <c r="BE150" i="22" s="1"/>
  <c r="AG58" i="22" s="1"/>
  <c r="BL149" i="22" a="1"/>
  <c r="BL149" i="22" s="1"/>
  <c r="AA57" i="22" s="1"/>
  <c r="BK149" i="22" a="1"/>
  <c r="BK149" i="22" s="1"/>
  <c r="Z57" i="22" s="1"/>
  <c r="BJ149" i="22" a="1"/>
  <c r="BJ149" i="22" s="1"/>
  <c r="AV57" i="22" s="1"/>
  <c r="BI149" i="22" a="1"/>
  <c r="BI149" i="22" s="1"/>
  <c r="AU57" i="22" s="1"/>
  <c r="BH149" i="22" a="1"/>
  <c r="BH149" i="22" s="1"/>
  <c r="AO57" i="22" s="1"/>
  <c r="BG149" i="22" a="1"/>
  <c r="BG149" i="22" s="1"/>
  <c r="AN57" i="22" s="1"/>
  <c r="BF149" i="22" a="1"/>
  <c r="BF149" i="22" s="1"/>
  <c r="AH57" i="22" s="1"/>
  <c r="BE149" i="22" a="1"/>
  <c r="BE149" i="22" s="1"/>
  <c r="AG57" i="22" s="1"/>
  <c r="BL148" i="22" a="1"/>
  <c r="BL148" i="22" s="1"/>
  <c r="AA56" i="22" s="1"/>
  <c r="BK148" i="22" a="1"/>
  <c r="BK148" i="22" s="1"/>
  <c r="Z56" i="22" s="1"/>
  <c r="BJ148" i="22" a="1"/>
  <c r="BJ148" i="22" s="1"/>
  <c r="AV56" i="22" s="1"/>
  <c r="BI148" i="22" a="1"/>
  <c r="BI148" i="22" s="1"/>
  <c r="AU56" i="22" s="1"/>
  <c r="BH148" i="22" a="1"/>
  <c r="BH148" i="22" s="1"/>
  <c r="AO56" i="22" s="1"/>
  <c r="BG148" i="22" a="1"/>
  <c r="BG148" i="22" s="1"/>
  <c r="AN56" i="22" s="1"/>
  <c r="BF148" i="22" a="1"/>
  <c r="BF148" i="22" s="1"/>
  <c r="AH56" i="22" s="1"/>
  <c r="BE148" i="22" a="1"/>
  <c r="BE148" i="22" s="1"/>
  <c r="AG56" i="22" s="1"/>
  <c r="BL147" i="22" a="1"/>
  <c r="BL147" i="22" s="1"/>
  <c r="AA55" i="22" s="1"/>
  <c r="BK147" i="22" a="1"/>
  <c r="BK147" i="22" s="1"/>
  <c r="Z55" i="22" s="1"/>
  <c r="BJ147" i="22" a="1"/>
  <c r="BJ147" i="22" s="1"/>
  <c r="AV55" i="22" s="1"/>
  <c r="BI147" i="22" a="1"/>
  <c r="BI147" i="22" s="1"/>
  <c r="AU55" i="22" s="1"/>
  <c r="BH147" i="22" a="1"/>
  <c r="BH147" i="22" s="1"/>
  <c r="AO55" i="22" s="1"/>
  <c r="BG147" i="22" a="1"/>
  <c r="BG147" i="22" s="1"/>
  <c r="AN55" i="22" s="1"/>
  <c r="BF147" i="22" a="1"/>
  <c r="BF147" i="22" s="1"/>
  <c r="AH55" i="22" s="1"/>
  <c r="BE147" i="22" a="1"/>
  <c r="BE147" i="22" s="1"/>
  <c r="AG55" i="22" s="1"/>
  <c r="BL146" i="22" a="1"/>
  <c r="BL146" i="22" s="1"/>
  <c r="AA54" i="22" s="1"/>
  <c r="BK146" i="22" a="1"/>
  <c r="BK146" i="22" s="1"/>
  <c r="Z54" i="22" s="1"/>
  <c r="BJ146" i="22" a="1"/>
  <c r="BJ146" i="22" s="1"/>
  <c r="AV54" i="22" s="1"/>
  <c r="BI146" i="22" a="1"/>
  <c r="BI146" i="22" s="1"/>
  <c r="AU54" i="22" s="1"/>
  <c r="BH146" i="22" a="1"/>
  <c r="BH146" i="22" s="1"/>
  <c r="AO54" i="22" s="1"/>
  <c r="BG146" i="22" a="1"/>
  <c r="BG146" i="22" s="1"/>
  <c r="AN54" i="22" s="1"/>
  <c r="BF146" i="22" a="1"/>
  <c r="BF146" i="22" s="1"/>
  <c r="AH54" i="22" s="1"/>
  <c r="BE146" i="22" a="1"/>
  <c r="BE146" i="22" s="1"/>
  <c r="AG54" i="22" s="1"/>
  <c r="BL145" i="22" a="1"/>
  <c r="BL145" i="22" s="1"/>
  <c r="AA53" i="22" s="1"/>
  <c r="BK145" i="22" a="1"/>
  <c r="BK145" i="22" s="1"/>
  <c r="Z53" i="22" s="1"/>
  <c r="BJ145" i="22" a="1"/>
  <c r="BJ145" i="22" s="1"/>
  <c r="AV53" i="22" s="1"/>
  <c r="BI145" i="22" a="1"/>
  <c r="BI145" i="22" s="1"/>
  <c r="AU53" i="22" s="1"/>
  <c r="BH145" i="22" a="1"/>
  <c r="BH145" i="22" s="1"/>
  <c r="AO53" i="22" s="1"/>
  <c r="BG145" i="22" a="1"/>
  <c r="BG145" i="22" s="1"/>
  <c r="AN53" i="22" s="1"/>
  <c r="BF145" i="22" a="1"/>
  <c r="BF145" i="22" s="1"/>
  <c r="AH53" i="22" s="1"/>
  <c r="BE145" i="22" a="1"/>
  <c r="BE145" i="22" s="1"/>
  <c r="AG53" i="22" s="1"/>
  <c r="BL144" i="22" a="1"/>
  <c r="BL144" i="22" s="1"/>
  <c r="AA52" i="22" s="1"/>
  <c r="BK144" i="22" a="1"/>
  <c r="BK144" i="22" s="1"/>
  <c r="Z52" i="22" s="1"/>
  <c r="BJ144" i="22" a="1"/>
  <c r="BJ144" i="22" s="1"/>
  <c r="AV52" i="22" s="1"/>
  <c r="BI144" i="22" a="1"/>
  <c r="BI144" i="22" s="1"/>
  <c r="AU52" i="22" s="1"/>
  <c r="BH144" i="22" a="1"/>
  <c r="BH144" i="22" s="1"/>
  <c r="AO52" i="22" s="1"/>
  <c r="BG144" i="22" a="1"/>
  <c r="BG144" i="22" s="1"/>
  <c r="AN52" i="22" s="1"/>
  <c r="BF144" i="22" a="1"/>
  <c r="BF144" i="22" s="1"/>
  <c r="AH52" i="22" s="1"/>
  <c r="BE144" i="22" a="1"/>
  <c r="BE144" i="22" s="1"/>
  <c r="AG52" i="22" s="1"/>
  <c r="BL143" i="22" a="1"/>
  <c r="BL143" i="22" s="1"/>
  <c r="AA51" i="22" s="1"/>
  <c r="BK143" i="22" a="1"/>
  <c r="BK143" i="22" s="1"/>
  <c r="Z51" i="22" s="1"/>
  <c r="BJ143" i="22" a="1"/>
  <c r="BJ143" i="22" s="1"/>
  <c r="AV51" i="22" s="1"/>
  <c r="BI143" i="22" a="1"/>
  <c r="BI143" i="22" s="1"/>
  <c r="AU51" i="22" s="1"/>
  <c r="BH143" i="22" a="1"/>
  <c r="BH143" i="22" s="1"/>
  <c r="AO51" i="22" s="1"/>
  <c r="BG143" i="22" a="1"/>
  <c r="BG143" i="22" s="1"/>
  <c r="AN51" i="22" s="1"/>
  <c r="BF143" i="22" a="1"/>
  <c r="BF143" i="22" s="1"/>
  <c r="AH51" i="22" s="1"/>
  <c r="BE143" i="22" a="1"/>
  <c r="BE143" i="22" s="1"/>
  <c r="AG51" i="22" s="1"/>
  <c r="BL142" i="22" a="1"/>
  <c r="BL142" i="22" s="1"/>
  <c r="AA50" i="22" s="1"/>
  <c r="BK142" i="22" a="1"/>
  <c r="BK142" i="22" s="1"/>
  <c r="Z50" i="22" s="1"/>
  <c r="BJ142" i="22" a="1"/>
  <c r="BJ142" i="22" s="1"/>
  <c r="AV50" i="22" s="1"/>
  <c r="BI142" i="22" a="1"/>
  <c r="BI142" i="22" s="1"/>
  <c r="AU50" i="22" s="1"/>
  <c r="BH142" i="22" a="1"/>
  <c r="BH142" i="22" s="1"/>
  <c r="AO50" i="22" s="1"/>
  <c r="BG142" i="22" a="1"/>
  <c r="BG142" i="22" s="1"/>
  <c r="AN50" i="22" s="1"/>
  <c r="BF142" i="22" a="1"/>
  <c r="BF142" i="22" s="1"/>
  <c r="AH50" i="22" s="1"/>
  <c r="BE142" i="22" a="1"/>
  <c r="BE142" i="22" s="1"/>
  <c r="AG50" i="22" s="1"/>
  <c r="BL141" i="22" a="1"/>
  <c r="BL141" i="22" s="1"/>
  <c r="AA49" i="22" s="1"/>
  <c r="BK141" i="22" a="1"/>
  <c r="BK141" i="22" s="1"/>
  <c r="Z49" i="22" s="1"/>
  <c r="BJ141" i="22" a="1"/>
  <c r="BJ141" i="22" s="1"/>
  <c r="AV49" i="22" s="1"/>
  <c r="BI141" i="22" a="1"/>
  <c r="BI141" i="22" s="1"/>
  <c r="AU49" i="22" s="1"/>
  <c r="BH141" i="22" a="1"/>
  <c r="BH141" i="22" s="1"/>
  <c r="AO49" i="22" s="1"/>
  <c r="BG141" i="22" a="1"/>
  <c r="BG141" i="22" s="1"/>
  <c r="AN49" i="22" s="1"/>
  <c r="BF141" i="22" a="1"/>
  <c r="BF141" i="22" s="1"/>
  <c r="AH49" i="22" s="1"/>
  <c r="BE141" i="22" a="1"/>
  <c r="BE141" i="22" s="1"/>
  <c r="AG49" i="22" s="1"/>
  <c r="BL140" i="22" a="1"/>
  <c r="BL140" i="22" s="1"/>
  <c r="AA48" i="22" s="1"/>
  <c r="BK140" i="22" a="1"/>
  <c r="BK140" i="22" s="1"/>
  <c r="Z48" i="22" s="1"/>
  <c r="BJ140" i="22" a="1"/>
  <c r="BJ140" i="22" s="1"/>
  <c r="AV48" i="22" s="1"/>
  <c r="BI140" i="22" a="1"/>
  <c r="BI140" i="22" s="1"/>
  <c r="AU48" i="22" s="1"/>
  <c r="BH140" i="22" a="1"/>
  <c r="BH140" i="22" s="1"/>
  <c r="AO48" i="22" s="1"/>
  <c r="BG140" i="22" a="1"/>
  <c r="BG140" i="22" s="1"/>
  <c r="AN48" i="22" s="1"/>
  <c r="BF140" i="22" a="1"/>
  <c r="BF140" i="22" s="1"/>
  <c r="AH48" i="22" s="1"/>
  <c r="BE140" i="22" a="1"/>
  <c r="BE140" i="22" s="1"/>
  <c r="AG48" i="22" s="1"/>
  <c r="BL139" i="22" a="1"/>
  <c r="BL139" i="22" s="1"/>
  <c r="AA47" i="22" s="1"/>
  <c r="BK139" i="22" a="1"/>
  <c r="BK139" i="22" s="1"/>
  <c r="Z47" i="22" s="1"/>
  <c r="BJ139" i="22" a="1"/>
  <c r="BJ139" i="22" s="1"/>
  <c r="AV47" i="22" s="1"/>
  <c r="BI139" i="22" a="1"/>
  <c r="BI139" i="22" s="1"/>
  <c r="AU47" i="22" s="1"/>
  <c r="BH139" i="22" a="1"/>
  <c r="BH139" i="22" s="1"/>
  <c r="AO47" i="22" s="1"/>
  <c r="BG139" i="22" a="1"/>
  <c r="BG139" i="22" s="1"/>
  <c r="AN47" i="22" s="1"/>
  <c r="BF139" i="22" a="1"/>
  <c r="BF139" i="22" s="1"/>
  <c r="AH47" i="22" s="1"/>
  <c r="BE139" i="22" a="1"/>
  <c r="BE139" i="22" s="1"/>
  <c r="AG47" i="22" s="1"/>
  <c r="BL138" i="22" a="1"/>
  <c r="BL138" i="22" s="1"/>
  <c r="AA46" i="22" s="1"/>
  <c r="BK138" i="22" a="1"/>
  <c r="BK138" i="22" s="1"/>
  <c r="Z46" i="22" s="1"/>
  <c r="BJ138" i="22" a="1"/>
  <c r="BJ138" i="22" s="1"/>
  <c r="AV46" i="22" s="1"/>
  <c r="BI138" i="22" a="1"/>
  <c r="BI138" i="22" s="1"/>
  <c r="AU46" i="22" s="1"/>
  <c r="BH138" i="22" a="1"/>
  <c r="BH138" i="22" s="1"/>
  <c r="AO46" i="22" s="1"/>
  <c r="BG138" i="22" a="1"/>
  <c r="BG138" i="22" s="1"/>
  <c r="AN46" i="22" s="1"/>
  <c r="BF138" i="22" a="1"/>
  <c r="BF138" i="22" s="1"/>
  <c r="AH46" i="22" s="1"/>
  <c r="BE138" i="22" a="1"/>
  <c r="BE138" i="22" s="1"/>
  <c r="AG46" i="22" s="1"/>
  <c r="BL137" i="22" a="1"/>
  <c r="BL137" i="22" s="1"/>
  <c r="AA45" i="22" s="1"/>
  <c r="BK137" i="22" a="1"/>
  <c r="BK137" i="22" s="1"/>
  <c r="Z45" i="22" s="1"/>
  <c r="BJ137" i="22" a="1"/>
  <c r="BJ137" i="22" s="1"/>
  <c r="AV45" i="22" s="1"/>
  <c r="BI137" i="22" a="1"/>
  <c r="BI137" i="22" s="1"/>
  <c r="AU45" i="22" s="1"/>
  <c r="BH137" i="22" a="1"/>
  <c r="BH137" i="22" s="1"/>
  <c r="AO45" i="22" s="1"/>
  <c r="BG137" i="22" a="1"/>
  <c r="BG137" i="22" s="1"/>
  <c r="AN45" i="22" s="1"/>
  <c r="BF137" i="22" a="1"/>
  <c r="BF137" i="22" s="1"/>
  <c r="AH45" i="22" s="1"/>
  <c r="BE137" i="22" a="1"/>
  <c r="BE137" i="22" s="1"/>
  <c r="AG45" i="22" s="1"/>
  <c r="BL136" i="22" a="1"/>
  <c r="BL136" i="22" s="1"/>
  <c r="AA44" i="22" s="1"/>
  <c r="BK136" i="22" a="1"/>
  <c r="BK136" i="22" s="1"/>
  <c r="Z44" i="22" s="1"/>
  <c r="BJ136" i="22" a="1"/>
  <c r="BJ136" i="22" s="1"/>
  <c r="AV44" i="22" s="1"/>
  <c r="BI136" i="22" a="1"/>
  <c r="BI136" i="22" s="1"/>
  <c r="AU44" i="22" s="1"/>
  <c r="BH136" i="22" a="1"/>
  <c r="BH136" i="22" s="1"/>
  <c r="AO44" i="22" s="1"/>
  <c r="BG136" i="22" a="1"/>
  <c r="BG136" i="22" s="1"/>
  <c r="AN44" i="22" s="1"/>
  <c r="BF136" i="22" a="1"/>
  <c r="BF136" i="22" s="1"/>
  <c r="AH44" i="22" s="1"/>
  <c r="BE136" i="22" a="1"/>
  <c r="BE136" i="22" s="1"/>
  <c r="AG44" i="22" s="1"/>
  <c r="BL135" i="22" a="1"/>
  <c r="BL135" i="22" s="1"/>
  <c r="AA43" i="22" s="1"/>
  <c r="BK135" i="22" a="1"/>
  <c r="BK135" i="22" s="1"/>
  <c r="Z43" i="22" s="1"/>
  <c r="BJ135" i="22" a="1"/>
  <c r="BJ135" i="22" s="1"/>
  <c r="AV43" i="22" s="1"/>
  <c r="BI135" i="22" a="1"/>
  <c r="BI135" i="22" s="1"/>
  <c r="AU43" i="22" s="1"/>
  <c r="BH135" i="22" a="1"/>
  <c r="BH135" i="22" s="1"/>
  <c r="AO43" i="22" s="1"/>
  <c r="BG135" i="22" a="1"/>
  <c r="BG135" i="22" s="1"/>
  <c r="AN43" i="22" s="1"/>
  <c r="BF135" i="22" a="1"/>
  <c r="BF135" i="22" s="1"/>
  <c r="AH43" i="22" s="1"/>
  <c r="BE135" i="22" a="1"/>
  <c r="BE135" i="22" s="1"/>
  <c r="AG43" i="22" s="1"/>
  <c r="BL134" i="22" a="1"/>
  <c r="BL134" i="22" s="1"/>
  <c r="AA42" i="22" s="1"/>
  <c r="BK134" i="22" a="1"/>
  <c r="BK134" i="22" s="1"/>
  <c r="Z42" i="22" s="1"/>
  <c r="BJ134" i="22" a="1"/>
  <c r="BJ134" i="22" s="1"/>
  <c r="AV42" i="22" s="1"/>
  <c r="BI134" i="22" a="1"/>
  <c r="BI134" i="22" s="1"/>
  <c r="AU42" i="22" s="1"/>
  <c r="BH134" i="22" a="1"/>
  <c r="BH134" i="22" s="1"/>
  <c r="AO42" i="22" s="1"/>
  <c r="BG134" i="22" a="1"/>
  <c r="BG134" i="22" s="1"/>
  <c r="AN42" i="22" s="1"/>
  <c r="BF134" i="22" a="1"/>
  <c r="BF134" i="22" s="1"/>
  <c r="AH42" i="22" s="1"/>
  <c r="BE134" i="22" a="1"/>
  <c r="BE134" i="22" s="1"/>
  <c r="AG42" i="22" s="1"/>
  <c r="BL133" i="22" a="1"/>
  <c r="BL133" i="22" s="1"/>
  <c r="AA41" i="22" s="1"/>
  <c r="BK133" i="22" a="1"/>
  <c r="BK133" i="22" s="1"/>
  <c r="Z41" i="22" s="1"/>
  <c r="BJ133" i="22" a="1"/>
  <c r="BJ133" i="22" s="1"/>
  <c r="AV41" i="22" s="1"/>
  <c r="BI133" i="22" a="1"/>
  <c r="BI133" i="22" s="1"/>
  <c r="AU41" i="22" s="1"/>
  <c r="BH133" i="22" a="1"/>
  <c r="BH133" i="22" s="1"/>
  <c r="AO41" i="22" s="1"/>
  <c r="BG133" i="22" a="1"/>
  <c r="BG133" i="22" s="1"/>
  <c r="AN41" i="22" s="1"/>
  <c r="BF133" i="22" a="1"/>
  <c r="BF133" i="22" s="1"/>
  <c r="AH41" i="22" s="1"/>
  <c r="BE133" i="22" a="1"/>
  <c r="BE133" i="22" s="1"/>
  <c r="AG41" i="22" s="1"/>
  <c r="BL132" i="22" a="1"/>
  <c r="BL132" i="22" s="1"/>
  <c r="AA40" i="22" s="1"/>
  <c r="BK132" i="22" a="1"/>
  <c r="BK132" i="22" s="1"/>
  <c r="Z40" i="22" s="1"/>
  <c r="BJ132" i="22" a="1"/>
  <c r="BJ132" i="22" s="1"/>
  <c r="AV40" i="22" s="1"/>
  <c r="BI132" i="22" a="1"/>
  <c r="BI132" i="22" s="1"/>
  <c r="AU40" i="22" s="1"/>
  <c r="BH132" i="22" a="1"/>
  <c r="BH132" i="22" s="1"/>
  <c r="AO40" i="22" s="1"/>
  <c r="BG132" i="22" a="1"/>
  <c r="BG132" i="22" s="1"/>
  <c r="AN40" i="22" s="1"/>
  <c r="BF132" i="22" a="1"/>
  <c r="BF132" i="22" s="1"/>
  <c r="AH40" i="22" s="1"/>
  <c r="BE132" i="22" a="1"/>
  <c r="BE132" i="22" s="1"/>
  <c r="AG40" i="22" s="1"/>
  <c r="BL131" i="22" a="1"/>
  <c r="BL131" i="22" s="1"/>
  <c r="AA39" i="22" s="1"/>
  <c r="BK131" i="22" a="1"/>
  <c r="BK131" i="22" s="1"/>
  <c r="Z39" i="22" s="1"/>
  <c r="BJ131" i="22" a="1"/>
  <c r="BJ131" i="22" s="1"/>
  <c r="AV39" i="22" s="1"/>
  <c r="BI131" i="22" a="1"/>
  <c r="BI131" i="22" s="1"/>
  <c r="AU39" i="22" s="1"/>
  <c r="BH131" i="22" a="1"/>
  <c r="BH131" i="22" s="1"/>
  <c r="AO39" i="22" s="1"/>
  <c r="BG131" i="22" a="1"/>
  <c r="BG131" i="22" s="1"/>
  <c r="AN39" i="22" s="1"/>
  <c r="BF131" i="22" a="1"/>
  <c r="BF131" i="22" s="1"/>
  <c r="AH39" i="22" s="1"/>
  <c r="BE131" i="22" a="1"/>
  <c r="BE131" i="22" s="1"/>
  <c r="AG39" i="22" s="1"/>
  <c r="BL130" i="22" a="1"/>
  <c r="BL130" i="22" s="1"/>
  <c r="AA38" i="22" s="1"/>
  <c r="BK130" i="22" a="1"/>
  <c r="BK130" i="22" s="1"/>
  <c r="Z38" i="22" s="1"/>
  <c r="BJ130" i="22" a="1"/>
  <c r="BJ130" i="22" s="1"/>
  <c r="AV38" i="22" s="1"/>
  <c r="BI130" i="22" a="1"/>
  <c r="BI130" i="22" s="1"/>
  <c r="AU38" i="22" s="1"/>
  <c r="BH130" i="22" a="1"/>
  <c r="BH130" i="22" s="1"/>
  <c r="AO38" i="22" s="1"/>
  <c r="BG130" i="22" a="1"/>
  <c r="BG130" i="22" s="1"/>
  <c r="AN38" i="22" s="1"/>
  <c r="BF130" i="22" a="1"/>
  <c r="BF130" i="22" s="1"/>
  <c r="AH38" i="22" s="1"/>
  <c r="BE130" i="22" a="1"/>
  <c r="BE130" i="22" s="1"/>
  <c r="AG38" i="22" s="1"/>
  <c r="BL129" i="22" a="1"/>
  <c r="BL129" i="22" s="1"/>
  <c r="AA37" i="22" s="1"/>
  <c r="BK129" i="22" a="1"/>
  <c r="BK129" i="22" s="1"/>
  <c r="Z37" i="22" s="1"/>
  <c r="BJ129" i="22" a="1"/>
  <c r="BJ129" i="22" s="1"/>
  <c r="AV37" i="22" s="1"/>
  <c r="BI129" i="22" a="1"/>
  <c r="BI129" i="22" s="1"/>
  <c r="AU37" i="22" s="1"/>
  <c r="BH129" i="22" a="1"/>
  <c r="BH129" i="22" s="1"/>
  <c r="AO37" i="22" s="1"/>
  <c r="BG129" i="22" a="1"/>
  <c r="BG129" i="22" s="1"/>
  <c r="AN37" i="22" s="1"/>
  <c r="BF129" i="22" a="1"/>
  <c r="BF129" i="22" s="1"/>
  <c r="AH37" i="22" s="1"/>
  <c r="BE129" i="22" a="1"/>
  <c r="BE129" i="22" s="1"/>
  <c r="AG37" i="22" s="1"/>
  <c r="BL128" i="22" a="1"/>
  <c r="BL128" i="22" s="1"/>
  <c r="AA36" i="22" s="1"/>
  <c r="BK128" i="22" a="1"/>
  <c r="BK128" i="22" s="1"/>
  <c r="Z36" i="22" s="1"/>
  <c r="BJ128" i="22" a="1"/>
  <c r="BJ128" i="22" s="1"/>
  <c r="AV36" i="22" s="1"/>
  <c r="BI128" i="22" a="1"/>
  <c r="BI128" i="22" s="1"/>
  <c r="AU36" i="22" s="1"/>
  <c r="BH128" i="22" a="1"/>
  <c r="BH128" i="22" s="1"/>
  <c r="AO36" i="22" s="1"/>
  <c r="BG128" i="22" a="1"/>
  <c r="BG128" i="22" s="1"/>
  <c r="AN36" i="22" s="1"/>
  <c r="BF128" i="22" a="1"/>
  <c r="BF128" i="22" s="1"/>
  <c r="AH36" i="22" s="1"/>
  <c r="BE128" i="22" a="1"/>
  <c r="BE128" i="22" s="1"/>
  <c r="AG36" i="22" s="1"/>
  <c r="BL127" i="22" a="1"/>
  <c r="BL127" i="22" s="1"/>
  <c r="AA35" i="22" s="1"/>
  <c r="BK127" i="22" a="1"/>
  <c r="BK127" i="22" s="1"/>
  <c r="Z35" i="22" s="1"/>
  <c r="BJ127" i="22" a="1"/>
  <c r="BJ127" i="22" s="1"/>
  <c r="AV35" i="22" s="1"/>
  <c r="BI127" i="22" a="1"/>
  <c r="BI127" i="22" s="1"/>
  <c r="AU35" i="22" s="1"/>
  <c r="BH127" i="22" a="1"/>
  <c r="BH127" i="22" s="1"/>
  <c r="AO35" i="22" s="1"/>
  <c r="BG127" i="22" a="1"/>
  <c r="BG127" i="22" s="1"/>
  <c r="AN35" i="22" s="1"/>
  <c r="BF127" i="22" a="1"/>
  <c r="BF127" i="22" s="1"/>
  <c r="AH35" i="22" s="1"/>
  <c r="BE127" i="22" a="1"/>
  <c r="BE127" i="22" s="1"/>
  <c r="AG35" i="22" s="1"/>
  <c r="BL126" i="22" a="1"/>
  <c r="BL126" i="22" s="1"/>
  <c r="AA34" i="22" s="1"/>
  <c r="BK126" i="22" a="1"/>
  <c r="BK126" i="22" s="1"/>
  <c r="Z34" i="22" s="1"/>
  <c r="BJ126" i="22" a="1"/>
  <c r="BJ126" i="22" s="1"/>
  <c r="AV34" i="22" s="1"/>
  <c r="BI126" i="22" a="1"/>
  <c r="BI126" i="22" s="1"/>
  <c r="AU34" i="22" s="1"/>
  <c r="BH126" i="22" a="1"/>
  <c r="BH126" i="22" s="1"/>
  <c r="AO34" i="22" s="1"/>
  <c r="BG126" i="22" a="1"/>
  <c r="BG126" i="22" s="1"/>
  <c r="AN34" i="22" s="1"/>
  <c r="BF126" i="22" a="1"/>
  <c r="BF126" i="22" s="1"/>
  <c r="AH34" i="22" s="1"/>
  <c r="BE126" i="22" a="1"/>
  <c r="BE126" i="22" s="1"/>
  <c r="AG34" i="22" s="1"/>
  <c r="BL125" i="22" a="1"/>
  <c r="BL125" i="22" s="1"/>
  <c r="AA33" i="22" s="1"/>
  <c r="BK125" i="22" a="1"/>
  <c r="BK125" i="22" s="1"/>
  <c r="Z33" i="22" s="1"/>
  <c r="BJ125" i="22" a="1"/>
  <c r="BJ125" i="22" s="1"/>
  <c r="AV33" i="22" s="1"/>
  <c r="BI125" i="22" a="1"/>
  <c r="BI125" i="22" s="1"/>
  <c r="AU33" i="22" s="1"/>
  <c r="BH125" i="22" a="1"/>
  <c r="BH125" i="22" s="1"/>
  <c r="AO33" i="22" s="1"/>
  <c r="BG125" i="22" a="1"/>
  <c r="BG125" i="22" s="1"/>
  <c r="AN33" i="22" s="1"/>
  <c r="BF125" i="22" a="1"/>
  <c r="BF125" i="22" s="1"/>
  <c r="AH33" i="22" s="1"/>
  <c r="BE125" i="22" a="1"/>
  <c r="BE125" i="22" s="1"/>
  <c r="AG33" i="22" s="1"/>
  <c r="BL124" i="22" a="1"/>
  <c r="BL124" i="22" s="1"/>
  <c r="AA32" i="22" s="1"/>
  <c r="BK124" i="22" a="1"/>
  <c r="BK124" i="22" s="1"/>
  <c r="Z32" i="22" s="1"/>
  <c r="BJ124" i="22" a="1"/>
  <c r="BJ124" i="22" s="1"/>
  <c r="AV32" i="22" s="1"/>
  <c r="BI124" i="22" a="1"/>
  <c r="BI124" i="22" s="1"/>
  <c r="AU32" i="22" s="1"/>
  <c r="BH124" i="22" a="1"/>
  <c r="BH124" i="22" s="1"/>
  <c r="AO32" i="22" s="1"/>
  <c r="BG124" i="22" a="1"/>
  <c r="BG124" i="22" s="1"/>
  <c r="AN32" i="22" s="1"/>
  <c r="BF124" i="22" a="1"/>
  <c r="BF124" i="22" s="1"/>
  <c r="AH32" i="22" s="1"/>
  <c r="BE124" i="22" a="1"/>
  <c r="BE124" i="22" s="1"/>
  <c r="AG32" i="22" s="1"/>
  <c r="BL123" i="22" a="1"/>
  <c r="BL123" i="22" s="1"/>
  <c r="AA31" i="22" s="1"/>
  <c r="BK123" i="22" a="1"/>
  <c r="BK123" i="22" s="1"/>
  <c r="Z31" i="22" s="1"/>
  <c r="BJ123" i="22" a="1"/>
  <c r="BJ123" i="22" s="1"/>
  <c r="AV31" i="22" s="1"/>
  <c r="BI123" i="22" a="1"/>
  <c r="BI123" i="22" s="1"/>
  <c r="AU31" i="22" s="1"/>
  <c r="BH123" i="22" a="1"/>
  <c r="BH123" i="22" s="1"/>
  <c r="AO31" i="22" s="1"/>
  <c r="BG123" i="22" a="1"/>
  <c r="BG123" i="22" s="1"/>
  <c r="AN31" i="22" s="1"/>
  <c r="BF123" i="22" a="1"/>
  <c r="BF123" i="22" s="1"/>
  <c r="AH31" i="22" s="1"/>
  <c r="BE123" i="22" a="1"/>
  <c r="BE123" i="22" s="1"/>
  <c r="AG31" i="22" s="1"/>
  <c r="BL122" i="22" a="1"/>
  <c r="BL122" i="22" s="1"/>
  <c r="AA30" i="22" s="1"/>
  <c r="BK122" i="22" a="1"/>
  <c r="BK122" i="22" s="1"/>
  <c r="Z30" i="22" s="1"/>
  <c r="BJ122" i="22" a="1"/>
  <c r="BJ122" i="22" s="1"/>
  <c r="AV30" i="22" s="1"/>
  <c r="BI122" i="22" a="1"/>
  <c r="BI122" i="22" s="1"/>
  <c r="AU30" i="22" s="1"/>
  <c r="BH122" i="22" a="1"/>
  <c r="BH122" i="22" s="1"/>
  <c r="AO30" i="22" s="1"/>
  <c r="BG122" i="22" a="1"/>
  <c r="BG122" i="22" s="1"/>
  <c r="AN30" i="22" s="1"/>
  <c r="BF122" i="22" a="1"/>
  <c r="BF122" i="22" s="1"/>
  <c r="AH30" i="22" s="1"/>
  <c r="BE122" i="22" a="1"/>
  <c r="BE122" i="22" s="1"/>
  <c r="AG30" i="22" s="1"/>
  <c r="BL121" i="22" a="1"/>
  <c r="BL121" i="22" s="1"/>
  <c r="AA29" i="22" s="1"/>
  <c r="BK121" i="22" a="1"/>
  <c r="BK121" i="22" s="1"/>
  <c r="Z29" i="22" s="1"/>
  <c r="BJ121" i="22" a="1"/>
  <c r="BJ121" i="22" s="1"/>
  <c r="AV29" i="22" s="1"/>
  <c r="BI121" i="22" a="1"/>
  <c r="BI121" i="22" s="1"/>
  <c r="AU29" i="22" s="1"/>
  <c r="BH121" i="22" a="1"/>
  <c r="BH121" i="22" s="1"/>
  <c r="AO29" i="22" s="1"/>
  <c r="BG121" i="22" a="1"/>
  <c r="BG121" i="22" s="1"/>
  <c r="AN29" i="22" s="1"/>
  <c r="BF121" i="22" a="1"/>
  <c r="BF121" i="22" s="1"/>
  <c r="AH29" i="22" s="1"/>
  <c r="BE121" i="22" a="1"/>
  <c r="BE121" i="22" s="1"/>
  <c r="AG29" i="22" s="1"/>
  <c r="BL120" i="22" a="1"/>
  <c r="BL120" i="22" s="1"/>
  <c r="AA28" i="22" s="1"/>
  <c r="BK120" i="22" a="1"/>
  <c r="BK120" i="22" s="1"/>
  <c r="Z28" i="22" s="1"/>
  <c r="BJ120" i="22" a="1"/>
  <c r="BJ120" i="22" s="1"/>
  <c r="AV28" i="22" s="1"/>
  <c r="BI120" i="22" a="1"/>
  <c r="BI120" i="22" s="1"/>
  <c r="AU28" i="22" s="1"/>
  <c r="BH120" i="22" a="1"/>
  <c r="BH120" i="22" s="1"/>
  <c r="AO28" i="22" s="1"/>
  <c r="BG120" i="22" a="1"/>
  <c r="BG120" i="22" s="1"/>
  <c r="AN28" i="22" s="1"/>
  <c r="BF120" i="22" a="1"/>
  <c r="BF120" i="22" s="1"/>
  <c r="AH28" i="22" s="1"/>
  <c r="BE120" i="22" a="1"/>
  <c r="BE120" i="22" s="1"/>
  <c r="AG28" i="22" s="1"/>
  <c r="BL119" i="22" a="1"/>
  <c r="BL119" i="22" s="1"/>
  <c r="AA27" i="22" s="1"/>
  <c r="BK119" i="22" a="1"/>
  <c r="BK119" i="22" s="1"/>
  <c r="Z27" i="22" s="1"/>
  <c r="BJ119" i="22" a="1"/>
  <c r="BJ119" i="22" s="1"/>
  <c r="AV27" i="22" s="1"/>
  <c r="BI119" i="22" a="1"/>
  <c r="BI119" i="22" s="1"/>
  <c r="AU27" i="22" s="1"/>
  <c r="BH119" i="22" a="1"/>
  <c r="BH119" i="22" s="1"/>
  <c r="AO27" i="22" s="1"/>
  <c r="BG119" i="22" a="1"/>
  <c r="BG119" i="22" s="1"/>
  <c r="AN27" i="22" s="1"/>
  <c r="BF119" i="22" a="1"/>
  <c r="BF119" i="22" s="1"/>
  <c r="AH27" i="22" s="1"/>
  <c r="BE119" i="22" a="1"/>
  <c r="BE119" i="22" s="1"/>
  <c r="AG27" i="22" s="1"/>
  <c r="BL118" i="22" a="1"/>
  <c r="BL118" i="22" s="1"/>
  <c r="AA26" i="22" s="1"/>
  <c r="BK118" i="22" a="1"/>
  <c r="BK118" i="22" s="1"/>
  <c r="Z26" i="22" s="1"/>
  <c r="BJ118" i="22" a="1"/>
  <c r="BJ118" i="22" s="1"/>
  <c r="AV26" i="22" s="1"/>
  <c r="BI118" i="22" a="1"/>
  <c r="BI118" i="22" s="1"/>
  <c r="AU26" i="22" s="1"/>
  <c r="BH118" i="22" a="1"/>
  <c r="BH118" i="22" s="1"/>
  <c r="AO26" i="22" s="1"/>
  <c r="BG118" i="22" a="1"/>
  <c r="BG118" i="22" s="1"/>
  <c r="AN26" i="22" s="1"/>
  <c r="BF118" i="22" a="1"/>
  <c r="BF118" i="22" s="1"/>
  <c r="AH26" i="22" s="1"/>
  <c r="BE118" i="22" a="1"/>
  <c r="BE118" i="22" s="1"/>
  <c r="AG26" i="22" s="1"/>
  <c r="BL117" i="22" a="1"/>
  <c r="BL117" i="22" s="1"/>
  <c r="AA25" i="22" s="1"/>
  <c r="BK117" i="22" a="1"/>
  <c r="BK117" i="22" s="1"/>
  <c r="Z25" i="22" s="1"/>
  <c r="BJ117" i="22" a="1"/>
  <c r="BJ117" i="22" s="1"/>
  <c r="AV25" i="22" s="1"/>
  <c r="BI117" i="22" a="1"/>
  <c r="BI117" i="22" s="1"/>
  <c r="AU25" i="22" s="1"/>
  <c r="BH117" i="22" a="1"/>
  <c r="BH117" i="22" s="1"/>
  <c r="AO25" i="22" s="1"/>
  <c r="BG117" i="22" a="1"/>
  <c r="BG117" i="22" s="1"/>
  <c r="AN25" i="22" s="1"/>
  <c r="BF117" i="22" a="1"/>
  <c r="BF117" i="22" s="1"/>
  <c r="AH25" i="22" s="1"/>
  <c r="BE117" i="22" a="1"/>
  <c r="BE117" i="22" s="1"/>
  <c r="AG25" i="22" s="1"/>
  <c r="BL116" i="22" a="1"/>
  <c r="BL116" i="22" s="1"/>
  <c r="AA24" i="22" s="1"/>
  <c r="BK116" i="22" a="1"/>
  <c r="BK116" i="22" s="1"/>
  <c r="Z24" i="22" s="1"/>
  <c r="BJ116" i="22" a="1"/>
  <c r="BJ116" i="22" s="1"/>
  <c r="AV24" i="22" s="1"/>
  <c r="BI116" i="22" a="1"/>
  <c r="BI116" i="22" s="1"/>
  <c r="AU24" i="22" s="1"/>
  <c r="BH116" i="22" a="1"/>
  <c r="BH116" i="22" s="1"/>
  <c r="AO24" i="22" s="1"/>
  <c r="BG116" i="22" a="1"/>
  <c r="BG116" i="22" s="1"/>
  <c r="AN24" i="22" s="1"/>
  <c r="BF116" i="22" a="1"/>
  <c r="BF116" i="22" s="1"/>
  <c r="AH24" i="22" s="1"/>
  <c r="BE116" i="22" a="1"/>
  <c r="BE116" i="22" s="1"/>
  <c r="AG24" i="22" s="1"/>
  <c r="BL115" i="22" a="1"/>
  <c r="BL115" i="22" s="1"/>
  <c r="AA23" i="22" s="1"/>
  <c r="BK115" i="22" a="1"/>
  <c r="BK115" i="22" s="1"/>
  <c r="Z23" i="22" s="1"/>
  <c r="BJ115" i="22" a="1"/>
  <c r="BJ115" i="22" s="1"/>
  <c r="AV23" i="22" s="1"/>
  <c r="BI115" i="22" a="1"/>
  <c r="BI115" i="22" s="1"/>
  <c r="AU23" i="22" s="1"/>
  <c r="BH115" i="22" a="1"/>
  <c r="BH115" i="22" s="1"/>
  <c r="AO23" i="22" s="1"/>
  <c r="BG115" i="22" a="1"/>
  <c r="BG115" i="22" s="1"/>
  <c r="AN23" i="22" s="1"/>
  <c r="BF115" i="22" a="1"/>
  <c r="BF115" i="22" s="1"/>
  <c r="AH23" i="22" s="1"/>
  <c r="BE115" i="22" a="1"/>
  <c r="BE115" i="22" s="1"/>
  <c r="AG23" i="22" s="1"/>
  <c r="BL114" i="22" a="1"/>
  <c r="BL114" i="22" s="1"/>
  <c r="AA22" i="22" s="1"/>
  <c r="BK114" i="22" a="1"/>
  <c r="BK114" i="22" s="1"/>
  <c r="Z22" i="22" s="1"/>
  <c r="BJ114" i="22" a="1"/>
  <c r="BJ114" i="22" s="1"/>
  <c r="AV22" i="22" s="1"/>
  <c r="BI114" i="22" a="1"/>
  <c r="BI114" i="22" s="1"/>
  <c r="AU22" i="22" s="1"/>
  <c r="BH114" i="22" a="1"/>
  <c r="BH114" i="22" s="1"/>
  <c r="AO22" i="22" s="1"/>
  <c r="BG114" i="22" a="1"/>
  <c r="BG114" i="22" s="1"/>
  <c r="AN22" i="22" s="1"/>
  <c r="BF114" i="22" a="1"/>
  <c r="BF114" i="22" s="1"/>
  <c r="AH22" i="22" s="1"/>
  <c r="BE114" i="22" a="1"/>
  <c r="BE114" i="22" s="1"/>
  <c r="AG22" i="22" s="1"/>
  <c r="BL113" i="22" a="1"/>
  <c r="BL113" i="22" s="1"/>
  <c r="AA21" i="22" s="1"/>
  <c r="BK113" i="22" a="1"/>
  <c r="BK113" i="22" s="1"/>
  <c r="Z21" i="22" s="1"/>
  <c r="BJ113" i="22" a="1"/>
  <c r="BJ113" i="22" s="1"/>
  <c r="AV21" i="22" s="1"/>
  <c r="BI113" i="22" a="1"/>
  <c r="BI113" i="22" s="1"/>
  <c r="AU21" i="22" s="1"/>
  <c r="BH113" i="22" a="1"/>
  <c r="BH113" i="22" s="1"/>
  <c r="AO21" i="22" s="1"/>
  <c r="BG113" i="22" a="1"/>
  <c r="BG113" i="22" s="1"/>
  <c r="AN21" i="22" s="1"/>
  <c r="BF113" i="22" a="1"/>
  <c r="BF113" i="22" s="1"/>
  <c r="AH21" i="22" s="1"/>
  <c r="BE113" i="22" a="1"/>
  <c r="BE113" i="22" s="1"/>
  <c r="AG21" i="22" s="1"/>
  <c r="BL112" i="22" a="1"/>
  <c r="BL112" i="22" s="1"/>
  <c r="AA20" i="22" s="1"/>
  <c r="BK112" i="22" a="1"/>
  <c r="BK112" i="22" s="1"/>
  <c r="Z20" i="22" s="1"/>
  <c r="BJ112" i="22" a="1"/>
  <c r="BJ112" i="22" s="1"/>
  <c r="AV20" i="22" s="1"/>
  <c r="BI112" i="22" a="1"/>
  <c r="BI112" i="22" s="1"/>
  <c r="AU20" i="22" s="1"/>
  <c r="BH112" i="22" a="1"/>
  <c r="BH112" i="22" s="1"/>
  <c r="AO20" i="22" s="1"/>
  <c r="BG112" i="22" a="1"/>
  <c r="BG112" i="22" s="1"/>
  <c r="AN20" i="22" s="1"/>
  <c r="BF112" i="22" a="1"/>
  <c r="BF112" i="22" s="1"/>
  <c r="AH20" i="22" s="1"/>
  <c r="BE112" i="22" a="1"/>
  <c r="BE112" i="22" s="1"/>
  <c r="AG20" i="22" s="1"/>
  <c r="BL111" i="22" a="1"/>
  <c r="BL111" i="22" s="1"/>
  <c r="AA19" i="22" s="1"/>
  <c r="BK111" i="22" a="1"/>
  <c r="BK111" i="22" s="1"/>
  <c r="Z19" i="22" s="1"/>
  <c r="BJ111" i="22" a="1"/>
  <c r="BJ111" i="22" s="1"/>
  <c r="AV19" i="22" s="1"/>
  <c r="BI111" i="22" a="1"/>
  <c r="BI111" i="22" s="1"/>
  <c r="AU19" i="22" s="1"/>
  <c r="BH111" i="22" a="1"/>
  <c r="BH111" i="22" s="1"/>
  <c r="AO19" i="22" s="1"/>
  <c r="BG111" i="22" a="1"/>
  <c r="BG111" i="22" s="1"/>
  <c r="AN19" i="22" s="1"/>
  <c r="BF111" i="22" a="1"/>
  <c r="BF111" i="22" s="1"/>
  <c r="AH19" i="22" s="1"/>
  <c r="BE111" i="22" a="1"/>
  <c r="BE111" i="22" s="1"/>
  <c r="AG19" i="22" s="1"/>
  <c r="BL110" i="22" a="1"/>
  <c r="BL110" i="22" s="1"/>
  <c r="AA18" i="22" s="1"/>
  <c r="BK110" i="22" a="1"/>
  <c r="BK110" i="22" s="1"/>
  <c r="Z18" i="22" s="1"/>
  <c r="BJ110" i="22" a="1"/>
  <c r="BJ110" i="22" s="1"/>
  <c r="AV18" i="22" s="1"/>
  <c r="BI110" i="22" a="1"/>
  <c r="BI110" i="22" s="1"/>
  <c r="AU18" i="22" s="1"/>
  <c r="BH110" i="22" a="1"/>
  <c r="BH110" i="22" s="1"/>
  <c r="AO18" i="22" s="1"/>
  <c r="BG110" i="22" a="1"/>
  <c r="BG110" i="22" s="1"/>
  <c r="AN18" i="22" s="1"/>
  <c r="BF110" i="22" a="1"/>
  <c r="BF110" i="22" s="1"/>
  <c r="AH18" i="22" s="1"/>
  <c r="BE110" i="22" a="1"/>
  <c r="BE110" i="22" s="1"/>
  <c r="AG18" i="22" s="1"/>
  <c r="BL109" i="22" a="1"/>
  <c r="BL109" i="22" s="1"/>
  <c r="AA17" i="22" s="1"/>
  <c r="BK109" i="22" a="1"/>
  <c r="BK109" i="22" s="1"/>
  <c r="Z17" i="22" s="1"/>
  <c r="BJ109" i="22" a="1"/>
  <c r="BJ109" i="22" s="1"/>
  <c r="AV17" i="22" s="1"/>
  <c r="BI109" i="22" a="1"/>
  <c r="BI109" i="22" s="1"/>
  <c r="AU17" i="22" s="1"/>
  <c r="BH109" i="22" a="1"/>
  <c r="BH109" i="22" s="1"/>
  <c r="AO17" i="22" s="1"/>
  <c r="BG109" i="22" a="1"/>
  <c r="BG109" i="22" s="1"/>
  <c r="AN17" i="22" s="1"/>
  <c r="BF109" i="22" a="1"/>
  <c r="BF109" i="22" s="1"/>
  <c r="AH17" i="22" s="1"/>
  <c r="BE109" i="22" a="1"/>
  <c r="BE109" i="22" s="1"/>
  <c r="AG17" i="22" s="1"/>
  <c r="BL108" i="22" a="1"/>
  <c r="BL108" i="22" s="1"/>
  <c r="AA16" i="22" s="1"/>
  <c r="BK108" i="22" a="1"/>
  <c r="BK108" i="22" s="1"/>
  <c r="Z16" i="22" s="1"/>
  <c r="BJ108" i="22" a="1"/>
  <c r="BJ108" i="22" s="1"/>
  <c r="AV16" i="22" s="1"/>
  <c r="BI108" i="22" a="1"/>
  <c r="BI108" i="22" s="1"/>
  <c r="AU16" i="22" s="1"/>
  <c r="BH108" i="22" a="1"/>
  <c r="BH108" i="22" s="1"/>
  <c r="AO16" i="22" s="1"/>
  <c r="BG108" i="22" a="1"/>
  <c r="BG108" i="22" s="1"/>
  <c r="AN16" i="22" s="1"/>
  <c r="BF108" i="22" a="1"/>
  <c r="BF108" i="22" s="1"/>
  <c r="AH16" i="22" s="1"/>
  <c r="BE108" i="22" a="1"/>
  <c r="BE108" i="22" s="1"/>
  <c r="AG16" i="22" s="1"/>
  <c r="BL107" i="22" a="1"/>
  <c r="BL107" i="22" s="1"/>
  <c r="AA15" i="22" s="1"/>
  <c r="BK107" i="22" a="1"/>
  <c r="BK107" i="22" s="1"/>
  <c r="Z15" i="22" s="1"/>
  <c r="BJ107" i="22" a="1"/>
  <c r="BJ107" i="22" s="1"/>
  <c r="AV15" i="22" s="1"/>
  <c r="BI107" i="22" a="1"/>
  <c r="BI107" i="22" s="1"/>
  <c r="AU15" i="22" s="1"/>
  <c r="BH107" i="22" a="1"/>
  <c r="BH107" i="22" s="1"/>
  <c r="AO15" i="22" s="1"/>
  <c r="BG107" i="22" a="1"/>
  <c r="BG107" i="22" s="1"/>
  <c r="AN15" i="22" s="1"/>
  <c r="BF107" i="22" a="1"/>
  <c r="BF107" i="22" s="1"/>
  <c r="AH15" i="22" s="1"/>
  <c r="BE107" i="22" a="1"/>
  <c r="BE107" i="22" s="1"/>
  <c r="AG15" i="22" s="1"/>
  <c r="BL106" i="22" a="1"/>
  <c r="BL106" i="22" s="1"/>
  <c r="AA14" i="22" s="1"/>
  <c r="BK106" i="22" a="1"/>
  <c r="BK106" i="22" s="1"/>
  <c r="Z14" i="22" s="1"/>
  <c r="BJ106" i="22" a="1"/>
  <c r="BJ106" i="22" s="1"/>
  <c r="AV14" i="22" s="1"/>
  <c r="BI106" i="22" a="1"/>
  <c r="BI106" i="22" s="1"/>
  <c r="AU14" i="22" s="1"/>
  <c r="BH106" i="22" a="1"/>
  <c r="BH106" i="22" s="1"/>
  <c r="AO14" i="22" s="1"/>
  <c r="BG106" i="22" a="1"/>
  <c r="BG106" i="22" s="1"/>
  <c r="AN14" i="22" s="1"/>
  <c r="BF106" i="22" a="1"/>
  <c r="BF106" i="22" s="1"/>
  <c r="AH14" i="22" s="1"/>
  <c r="BE106" i="22" a="1"/>
  <c r="BE106" i="22" s="1"/>
  <c r="AG14" i="22" s="1"/>
  <c r="BL105" i="22" a="1"/>
  <c r="BL105" i="22" s="1"/>
  <c r="AA13" i="22" s="1"/>
  <c r="BK105" i="22" a="1"/>
  <c r="BK105" i="22" s="1"/>
  <c r="Z13" i="22" s="1"/>
  <c r="BJ105" i="22" a="1"/>
  <c r="BJ105" i="22" s="1"/>
  <c r="AV13" i="22" s="1"/>
  <c r="BI105" i="22" a="1"/>
  <c r="BI105" i="22" s="1"/>
  <c r="AU13" i="22" s="1"/>
  <c r="BH105" i="22" a="1"/>
  <c r="BH105" i="22" s="1"/>
  <c r="AO13" i="22" s="1"/>
  <c r="BG105" i="22" a="1"/>
  <c r="BG105" i="22" s="1"/>
  <c r="AN13" i="22" s="1"/>
  <c r="BF105" i="22" a="1"/>
  <c r="BF105" i="22" s="1"/>
  <c r="AH13" i="22" s="1"/>
  <c r="BE105" i="22" a="1"/>
  <c r="BE105" i="22" s="1"/>
  <c r="AG13" i="22" s="1"/>
  <c r="BL104" i="22" a="1"/>
  <c r="BL104" i="22" s="1"/>
  <c r="AA12" i="22" s="1"/>
  <c r="BK104" i="22" a="1"/>
  <c r="BK104" i="22" s="1"/>
  <c r="Z12" i="22" s="1"/>
  <c r="BJ104" i="22" a="1"/>
  <c r="BJ104" i="22" s="1"/>
  <c r="AV12" i="22" s="1"/>
  <c r="BI104" i="22" a="1"/>
  <c r="BI104" i="22" s="1"/>
  <c r="AU12" i="22" s="1"/>
  <c r="BH104" i="22" a="1"/>
  <c r="BH104" i="22" s="1"/>
  <c r="AO12" i="22" s="1"/>
  <c r="BG104" i="22" a="1"/>
  <c r="BG104" i="22" s="1"/>
  <c r="AN12" i="22" s="1"/>
  <c r="BF104" i="22" a="1"/>
  <c r="BF104" i="22" s="1"/>
  <c r="AH12" i="22" s="1"/>
  <c r="BE104" i="22" a="1"/>
  <c r="BE104" i="22" s="1"/>
  <c r="AG12" i="22" s="1"/>
  <c r="BL103" i="22" a="1"/>
  <c r="BL103" i="22" s="1"/>
  <c r="AA11" i="22" s="1"/>
  <c r="BK103" i="22" a="1"/>
  <c r="BK103" i="22" s="1"/>
  <c r="Z11" i="22" s="1"/>
  <c r="BJ103" i="22" a="1"/>
  <c r="BJ103" i="22" s="1"/>
  <c r="AV11" i="22" s="1"/>
  <c r="BI103" i="22" a="1"/>
  <c r="BI103" i="22" s="1"/>
  <c r="AU11" i="22" s="1"/>
  <c r="BH103" i="22" a="1"/>
  <c r="BH103" i="22" s="1"/>
  <c r="AO11" i="22" s="1"/>
  <c r="BG103" i="22" a="1"/>
  <c r="BG103" i="22" s="1"/>
  <c r="AN11" i="22" s="1"/>
  <c r="BF103" i="22" a="1"/>
  <c r="BF103" i="22" s="1"/>
  <c r="AH11" i="22" s="1"/>
  <c r="BE103" i="22" a="1"/>
  <c r="BE103" i="22" s="1"/>
  <c r="AG11" i="22" s="1"/>
  <c r="BL102" i="22" a="1"/>
  <c r="BL102" i="22" s="1"/>
  <c r="AA10" i="22" s="1"/>
  <c r="BK102" i="22" a="1"/>
  <c r="BK102" i="22" s="1"/>
  <c r="Z10" i="22" s="1"/>
  <c r="BJ102" i="22" a="1"/>
  <c r="BJ102" i="22" s="1"/>
  <c r="AV10" i="22" s="1"/>
  <c r="BI102" i="22" a="1"/>
  <c r="BI102" i="22" s="1"/>
  <c r="AU10" i="22" s="1"/>
  <c r="BH102" i="22" a="1"/>
  <c r="BH102" i="22" s="1"/>
  <c r="AO10" i="22" s="1"/>
  <c r="BG102" i="22" a="1"/>
  <c r="BG102" i="22" s="1"/>
  <c r="AN10" i="22" s="1"/>
  <c r="BF102" i="22" a="1"/>
  <c r="BF102" i="22" s="1"/>
  <c r="AH10" i="22" s="1"/>
  <c r="BE102" i="22" a="1"/>
  <c r="BE102" i="22" s="1"/>
  <c r="AG10" i="22" s="1"/>
  <c r="BL101" i="22" a="1"/>
  <c r="BL101" i="22" s="1"/>
  <c r="Y59" i="22" s="1"/>
  <c r="BK101" i="22" a="1"/>
  <c r="BK101" i="22" s="1"/>
  <c r="X59" i="22" s="1"/>
  <c r="BJ101" i="22" a="1"/>
  <c r="BJ101" i="22" s="1"/>
  <c r="AT59" i="22" s="1"/>
  <c r="BI101" i="22" a="1"/>
  <c r="BI101" i="22" s="1"/>
  <c r="AS59" i="22" s="1"/>
  <c r="BH101" i="22" a="1"/>
  <c r="BH101" i="22" s="1"/>
  <c r="AM59" i="22" s="1"/>
  <c r="BG101" i="22" a="1"/>
  <c r="BG101" i="22" s="1"/>
  <c r="AL59" i="22" s="1"/>
  <c r="BF101" i="22" a="1"/>
  <c r="BF101" i="22" s="1"/>
  <c r="AF59" i="22" s="1"/>
  <c r="BE101" i="22" a="1"/>
  <c r="BE101" i="22" s="1"/>
  <c r="AE59" i="22" s="1"/>
  <c r="BL100" i="22" a="1"/>
  <c r="BL100" i="22" s="1"/>
  <c r="Y58" i="22" s="1"/>
  <c r="BK100" i="22" a="1"/>
  <c r="BK100" i="22" s="1"/>
  <c r="X58" i="22" s="1"/>
  <c r="BJ100" i="22" a="1"/>
  <c r="BJ100" i="22" s="1"/>
  <c r="AT58" i="22" s="1"/>
  <c r="BI100" i="22" a="1"/>
  <c r="BI100" i="22" s="1"/>
  <c r="AS58" i="22" s="1"/>
  <c r="BH100" i="22" a="1"/>
  <c r="BH100" i="22" s="1"/>
  <c r="AM58" i="22" s="1"/>
  <c r="BG100" i="22" a="1"/>
  <c r="BG100" i="22" s="1"/>
  <c r="AL58" i="22" s="1"/>
  <c r="BF100" i="22" a="1"/>
  <c r="BF100" i="22" s="1"/>
  <c r="AF58" i="22" s="1"/>
  <c r="BE100" i="22" a="1"/>
  <c r="BE100" i="22" s="1"/>
  <c r="AE58" i="22" s="1"/>
  <c r="BL99" i="22" a="1"/>
  <c r="BL99" i="22" s="1"/>
  <c r="Y57" i="22" s="1"/>
  <c r="BK99" i="22" a="1"/>
  <c r="BK99" i="22" s="1"/>
  <c r="X57" i="22" s="1"/>
  <c r="BJ99" i="22" a="1"/>
  <c r="BJ99" i="22" s="1"/>
  <c r="AT57" i="22" s="1"/>
  <c r="BI99" i="22" a="1"/>
  <c r="BI99" i="22" s="1"/>
  <c r="AS57" i="22" s="1"/>
  <c r="BH99" i="22" a="1"/>
  <c r="BH99" i="22" s="1"/>
  <c r="AM57" i="22" s="1"/>
  <c r="BG99" i="22" a="1"/>
  <c r="BG99" i="22" s="1"/>
  <c r="AL57" i="22" s="1"/>
  <c r="BF99" i="22" a="1"/>
  <c r="BF99" i="22" s="1"/>
  <c r="AF57" i="22" s="1"/>
  <c r="BE99" i="22" a="1"/>
  <c r="BE99" i="22" s="1"/>
  <c r="AE57" i="22" s="1"/>
  <c r="BL98" i="22" a="1"/>
  <c r="BL98" i="22" s="1"/>
  <c r="Y56" i="22" s="1"/>
  <c r="BK98" i="22" a="1"/>
  <c r="BK98" i="22" s="1"/>
  <c r="X56" i="22" s="1"/>
  <c r="BJ98" i="22" a="1"/>
  <c r="BJ98" i="22" s="1"/>
  <c r="AT56" i="22" s="1"/>
  <c r="BI98" i="22" a="1"/>
  <c r="BI98" i="22" s="1"/>
  <c r="AS56" i="22" s="1"/>
  <c r="BH98" i="22" a="1"/>
  <c r="BH98" i="22" s="1"/>
  <c r="AM56" i="22" s="1"/>
  <c r="BG98" i="22" a="1"/>
  <c r="BG98" i="22" s="1"/>
  <c r="AL56" i="22" s="1"/>
  <c r="BF98" i="22" a="1"/>
  <c r="BF98" i="22" s="1"/>
  <c r="AF56" i="22" s="1"/>
  <c r="BE98" i="22" a="1"/>
  <c r="BE98" i="22" s="1"/>
  <c r="AE56" i="22" s="1"/>
  <c r="BL97" i="22" a="1"/>
  <c r="BL97" i="22" s="1"/>
  <c r="Y55" i="22" s="1"/>
  <c r="BK97" i="22" a="1"/>
  <c r="BK97" i="22" s="1"/>
  <c r="X55" i="22" s="1"/>
  <c r="BJ97" i="22" a="1"/>
  <c r="BJ97" i="22" s="1"/>
  <c r="AT55" i="22" s="1"/>
  <c r="BI97" i="22" a="1"/>
  <c r="BI97" i="22" s="1"/>
  <c r="AS55" i="22" s="1"/>
  <c r="BH97" i="22" a="1"/>
  <c r="BH97" i="22" s="1"/>
  <c r="AM55" i="22" s="1"/>
  <c r="BG97" i="22" a="1"/>
  <c r="BG97" i="22" s="1"/>
  <c r="AL55" i="22" s="1"/>
  <c r="BF97" i="22" a="1"/>
  <c r="BF97" i="22" s="1"/>
  <c r="AF55" i="22" s="1"/>
  <c r="BE97" i="22" a="1"/>
  <c r="BE97" i="22" s="1"/>
  <c r="AE55" i="22" s="1"/>
  <c r="BL96" i="22" a="1"/>
  <c r="BL96" i="22" s="1"/>
  <c r="Y54" i="22" s="1"/>
  <c r="BK96" i="22" a="1"/>
  <c r="BK96" i="22" s="1"/>
  <c r="X54" i="22" s="1"/>
  <c r="BJ96" i="22" a="1"/>
  <c r="BJ96" i="22" s="1"/>
  <c r="AT54" i="22" s="1"/>
  <c r="BI96" i="22" a="1"/>
  <c r="BI96" i="22" s="1"/>
  <c r="AS54" i="22" s="1"/>
  <c r="BH96" i="22" a="1"/>
  <c r="BH96" i="22" s="1"/>
  <c r="AM54" i="22" s="1"/>
  <c r="BG96" i="22" a="1"/>
  <c r="BG96" i="22" s="1"/>
  <c r="AL54" i="22" s="1"/>
  <c r="BF96" i="22" a="1"/>
  <c r="BF96" i="22" s="1"/>
  <c r="AF54" i="22" s="1"/>
  <c r="BE96" i="22" a="1"/>
  <c r="BE96" i="22" s="1"/>
  <c r="AE54" i="22" s="1"/>
  <c r="BL95" i="22" a="1"/>
  <c r="BL95" i="22" s="1"/>
  <c r="Y53" i="22" s="1"/>
  <c r="BK95" i="22" a="1"/>
  <c r="BK95" i="22" s="1"/>
  <c r="X53" i="22" s="1"/>
  <c r="BJ95" i="22" a="1"/>
  <c r="BJ95" i="22" s="1"/>
  <c r="AT53" i="22" s="1"/>
  <c r="BI95" i="22" a="1"/>
  <c r="BI95" i="22" s="1"/>
  <c r="AS53" i="22" s="1"/>
  <c r="BH95" i="22" a="1"/>
  <c r="BH95" i="22" s="1"/>
  <c r="AM53" i="22" s="1"/>
  <c r="BG95" i="22" a="1"/>
  <c r="BG95" i="22" s="1"/>
  <c r="AL53" i="22" s="1"/>
  <c r="BF95" i="22" a="1"/>
  <c r="BF95" i="22" s="1"/>
  <c r="AF53" i="22" s="1"/>
  <c r="BE95" i="22" a="1"/>
  <c r="BE95" i="22" s="1"/>
  <c r="AE53" i="22" s="1"/>
  <c r="BL94" i="22" a="1"/>
  <c r="BL94" i="22" s="1"/>
  <c r="Y52" i="22" s="1"/>
  <c r="BK94" i="22" a="1"/>
  <c r="BK94" i="22" s="1"/>
  <c r="X52" i="22" s="1"/>
  <c r="BJ94" i="22" a="1"/>
  <c r="BJ94" i="22" s="1"/>
  <c r="AT52" i="22" s="1"/>
  <c r="BI94" i="22" a="1"/>
  <c r="BI94" i="22" s="1"/>
  <c r="AS52" i="22" s="1"/>
  <c r="BH94" i="22" a="1"/>
  <c r="BH94" i="22" s="1"/>
  <c r="AM52" i="22" s="1"/>
  <c r="BG94" i="22" a="1"/>
  <c r="BG94" i="22" s="1"/>
  <c r="AL52" i="22" s="1"/>
  <c r="BF94" i="22" a="1"/>
  <c r="BF94" i="22" s="1"/>
  <c r="AF52" i="22" s="1"/>
  <c r="BE94" i="22" a="1"/>
  <c r="BE94" i="22" s="1"/>
  <c r="AE52" i="22" s="1"/>
  <c r="BL93" i="22" a="1"/>
  <c r="BL93" i="22" s="1"/>
  <c r="Y51" i="22" s="1"/>
  <c r="BK93" i="22" a="1"/>
  <c r="BK93" i="22" s="1"/>
  <c r="X51" i="22" s="1"/>
  <c r="BJ93" i="22" a="1"/>
  <c r="BJ93" i="22" s="1"/>
  <c r="AT51" i="22" s="1"/>
  <c r="BI93" i="22" a="1"/>
  <c r="BI93" i="22" s="1"/>
  <c r="AS51" i="22" s="1"/>
  <c r="BH93" i="22" a="1"/>
  <c r="BH93" i="22" s="1"/>
  <c r="AM51" i="22" s="1"/>
  <c r="BG93" i="22" a="1"/>
  <c r="BG93" i="22" s="1"/>
  <c r="AL51" i="22" s="1"/>
  <c r="BF93" i="22" a="1"/>
  <c r="BF93" i="22" s="1"/>
  <c r="AF51" i="22" s="1"/>
  <c r="BE93" i="22" a="1"/>
  <c r="BE93" i="22" s="1"/>
  <c r="AE51" i="22" s="1"/>
  <c r="BL92" i="22" a="1"/>
  <c r="BL92" i="22" s="1"/>
  <c r="Y50" i="22" s="1"/>
  <c r="BK92" i="22" a="1"/>
  <c r="BK92" i="22" s="1"/>
  <c r="X50" i="22" s="1"/>
  <c r="BJ92" i="22" a="1"/>
  <c r="BJ92" i="22" s="1"/>
  <c r="AT50" i="22" s="1"/>
  <c r="BI92" i="22" a="1"/>
  <c r="BI92" i="22" s="1"/>
  <c r="AS50" i="22" s="1"/>
  <c r="BH92" i="22" a="1"/>
  <c r="BH92" i="22" s="1"/>
  <c r="AM50" i="22" s="1"/>
  <c r="BG92" i="22" a="1"/>
  <c r="BG92" i="22" s="1"/>
  <c r="AL50" i="22" s="1"/>
  <c r="BF92" i="22" a="1"/>
  <c r="BF92" i="22" s="1"/>
  <c r="AF50" i="22" s="1"/>
  <c r="BE92" i="22" a="1"/>
  <c r="BE92" i="22" s="1"/>
  <c r="AE50" i="22" s="1"/>
  <c r="BL91" i="22" a="1"/>
  <c r="BL91" i="22" s="1"/>
  <c r="Y49" i="22" s="1"/>
  <c r="BK91" i="22" a="1"/>
  <c r="BK91" i="22" s="1"/>
  <c r="X49" i="22" s="1"/>
  <c r="BJ91" i="22" a="1"/>
  <c r="BJ91" i="22" s="1"/>
  <c r="AT49" i="22" s="1"/>
  <c r="BI91" i="22" a="1"/>
  <c r="BI91" i="22" s="1"/>
  <c r="AS49" i="22" s="1"/>
  <c r="BH91" i="22" a="1"/>
  <c r="BH91" i="22" s="1"/>
  <c r="AM49" i="22" s="1"/>
  <c r="BG91" i="22" a="1"/>
  <c r="BG91" i="22" s="1"/>
  <c r="AL49" i="22" s="1"/>
  <c r="BF91" i="22" a="1"/>
  <c r="BF91" i="22" s="1"/>
  <c r="AF49" i="22" s="1"/>
  <c r="BE91" i="22" a="1"/>
  <c r="BE91" i="22" s="1"/>
  <c r="AE49" i="22" s="1"/>
  <c r="BL90" i="22" a="1"/>
  <c r="BL90" i="22" s="1"/>
  <c r="Y48" i="22" s="1"/>
  <c r="BK90" i="22" a="1"/>
  <c r="BK90" i="22" s="1"/>
  <c r="X48" i="22" s="1"/>
  <c r="BJ90" i="22" a="1"/>
  <c r="BJ90" i="22" s="1"/>
  <c r="AT48" i="22" s="1"/>
  <c r="BI90" i="22" a="1"/>
  <c r="BI90" i="22" s="1"/>
  <c r="AS48" i="22" s="1"/>
  <c r="BH90" i="22" a="1"/>
  <c r="BH90" i="22" s="1"/>
  <c r="AM48" i="22" s="1"/>
  <c r="BG90" i="22" a="1"/>
  <c r="BG90" i="22" s="1"/>
  <c r="AL48" i="22" s="1"/>
  <c r="BF90" i="22" a="1"/>
  <c r="BF90" i="22" s="1"/>
  <c r="AF48" i="22" s="1"/>
  <c r="BE90" i="22" a="1"/>
  <c r="BE90" i="22" s="1"/>
  <c r="AE48" i="22" s="1"/>
  <c r="BL89" i="22" a="1"/>
  <c r="BL89" i="22" s="1"/>
  <c r="Y47" i="22" s="1"/>
  <c r="BK89" i="22" a="1"/>
  <c r="BK89" i="22" s="1"/>
  <c r="X47" i="22" s="1"/>
  <c r="BJ89" i="22" a="1"/>
  <c r="BJ89" i="22" s="1"/>
  <c r="AT47" i="22" s="1"/>
  <c r="BI89" i="22" a="1"/>
  <c r="BI89" i="22" s="1"/>
  <c r="AS47" i="22" s="1"/>
  <c r="BH89" i="22" a="1"/>
  <c r="BH89" i="22" s="1"/>
  <c r="AM47" i="22" s="1"/>
  <c r="BG89" i="22" a="1"/>
  <c r="BG89" i="22" s="1"/>
  <c r="AL47" i="22" s="1"/>
  <c r="BF89" i="22" a="1"/>
  <c r="BF89" i="22" s="1"/>
  <c r="AF47" i="22" s="1"/>
  <c r="BE89" i="22" a="1"/>
  <c r="BE89" i="22" s="1"/>
  <c r="AE47" i="22" s="1"/>
  <c r="BL88" i="22" a="1"/>
  <c r="BL88" i="22" s="1"/>
  <c r="Y46" i="22" s="1"/>
  <c r="BK88" i="22" a="1"/>
  <c r="BK88" i="22" s="1"/>
  <c r="X46" i="22" s="1"/>
  <c r="BJ88" i="22" a="1"/>
  <c r="BJ88" i="22" s="1"/>
  <c r="AT46" i="22" s="1"/>
  <c r="BI88" i="22" a="1"/>
  <c r="BI88" i="22" s="1"/>
  <c r="AS46" i="22" s="1"/>
  <c r="BH88" i="22" a="1"/>
  <c r="BH88" i="22" s="1"/>
  <c r="AM46" i="22" s="1"/>
  <c r="BG88" i="22" a="1"/>
  <c r="BG88" i="22" s="1"/>
  <c r="AL46" i="22" s="1"/>
  <c r="BF88" i="22" a="1"/>
  <c r="BF88" i="22" s="1"/>
  <c r="AF46" i="22" s="1"/>
  <c r="BE88" i="22" a="1"/>
  <c r="BE88" i="22" s="1"/>
  <c r="AE46" i="22" s="1"/>
  <c r="BL87" i="22" a="1"/>
  <c r="BL87" i="22" s="1"/>
  <c r="Y45" i="22" s="1"/>
  <c r="BK87" i="22" a="1"/>
  <c r="BK87" i="22" s="1"/>
  <c r="X45" i="22" s="1"/>
  <c r="BJ87" i="22" a="1"/>
  <c r="BJ87" i="22" s="1"/>
  <c r="AT45" i="22" s="1"/>
  <c r="BI87" i="22" a="1"/>
  <c r="BI87" i="22" s="1"/>
  <c r="AS45" i="22" s="1"/>
  <c r="BH87" i="22" a="1"/>
  <c r="BH87" i="22" s="1"/>
  <c r="AM45" i="22" s="1"/>
  <c r="BG87" i="22" a="1"/>
  <c r="BG87" i="22" s="1"/>
  <c r="AL45" i="22" s="1"/>
  <c r="BF87" i="22" a="1"/>
  <c r="BF87" i="22" s="1"/>
  <c r="AF45" i="22" s="1"/>
  <c r="BE87" i="22" a="1"/>
  <c r="BE87" i="22" s="1"/>
  <c r="AE45" i="22" s="1"/>
  <c r="BL86" i="22" a="1"/>
  <c r="BL86" i="22" s="1"/>
  <c r="Y44" i="22" s="1"/>
  <c r="BK86" i="22" a="1"/>
  <c r="BK86" i="22" s="1"/>
  <c r="X44" i="22" s="1"/>
  <c r="BJ86" i="22" a="1"/>
  <c r="BJ86" i="22" s="1"/>
  <c r="AT44" i="22" s="1"/>
  <c r="BI86" i="22" a="1"/>
  <c r="BI86" i="22" s="1"/>
  <c r="AS44" i="22" s="1"/>
  <c r="BH86" i="22" a="1"/>
  <c r="BH86" i="22" s="1"/>
  <c r="AM44" i="22" s="1"/>
  <c r="BG86" i="22" a="1"/>
  <c r="BG86" i="22" s="1"/>
  <c r="AL44" i="22" s="1"/>
  <c r="BF86" i="22" a="1"/>
  <c r="BF86" i="22" s="1"/>
  <c r="AF44" i="22" s="1"/>
  <c r="BE86" i="22" a="1"/>
  <c r="BE86" i="22" s="1"/>
  <c r="AE44" i="22" s="1"/>
  <c r="BL85" i="22" a="1"/>
  <c r="BL85" i="22" s="1"/>
  <c r="Y43" i="22" s="1"/>
  <c r="BK85" i="22" a="1"/>
  <c r="BK85" i="22" s="1"/>
  <c r="X43" i="22" s="1"/>
  <c r="BJ85" i="22" a="1"/>
  <c r="BJ85" i="22" s="1"/>
  <c r="AT43" i="22" s="1"/>
  <c r="BI85" i="22" a="1"/>
  <c r="BI85" i="22" s="1"/>
  <c r="AS43" i="22" s="1"/>
  <c r="BH85" i="22" a="1"/>
  <c r="BH85" i="22" s="1"/>
  <c r="AM43" i="22" s="1"/>
  <c r="BG85" i="22" a="1"/>
  <c r="BG85" i="22" s="1"/>
  <c r="AL43" i="22" s="1"/>
  <c r="BF85" i="22" a="1"/>
  <c r="BF85" i="22" s="1"/>
  <c r="AF43" i="22" s="1"/>
  <c r="BE85" i="22" a="1"/>
  <c r="BE85" i="22" s="1"/>
  <c r="AE43" i="22" s="1"/>
  <c r="BL84" i="22" a="1"/>
  <c r="BL84" i="22" s="1"/>
  <c r="Y42" i="22" s="1"/>
  <c r="BK84" i="22" a="1"/>
  <c r="BK84" i="22" s="1"/>
  <c r="X42" i="22" s="1"/>
  <c r="BJ84" i="22" a="1"/>
  <c r="BJ84" i="22" s="1"/>
  <c r="AT42" i="22" s="1"/>
  <c r="BI84" i="22" a="1"/>
  <c r="BI84" i="22" s="1"/>
  <c r="AS42" i="22" s="1"/>
  <c r="BH84" i="22" a="1"/>
  <c r="BH84" i="22" s="1"/>
  <c r="AM42" i="22" s="1"/>
  <c r="BG84" i="22" a="1"/>
  <c r="BG84" i="22" s="1"/>
  <c r="AL42" i="22" s="1"/>
  <c r="BF84" i="22" a="1"/>
  <c r="BF84" i="22" s="1"/>
  <c r="AF42" i="22" s="1"/>
  <c r="BE84" i="22" a="1"/>
  <c r="BE84" i="22" s="1"/>
  <c r="AE42" i="22" s="1"/>
  <c r="BL83" i="22" a="1"/>
  <c r="BL83" i="22" s="1"/>
  <c r="Y41" i="22" s="1"/>
  <c r="BK83" i="22" a="1"/>
  <c r="BK83" i="22" s="1"/>
  <c r="X41" i="22" s="1"/>
  <c r="BJ83" i="22" a="1"/>
  <c r="BJ83" i="22" s="1"/>
  <c r="AT41" i="22" s="1"/>
  <c r="BI83" i="22" a="1"/>
  <c r="BI83" i="22" s="1"/>
  <c r="AS41" i="22" s="1"/>
  <c r="BH83" i="22" a="1"/>
  <c r="BH83" i="22" s="1"/>
  <c r="AM41" i="22" s="1"/>
  <c r="BG83" i="22" a="1"/>
  <c r="BG83" i="22" s="1"/>
  <c r="AL41" i="22" s="1"/>
  <c r="BF83" i="22" a="1"/>
  <c r="BF83" i="22" s="1"/>
  <c r="AF41" i="22" s="1"/>
  <c r="BE83" i="22" a="1"/>
  <c r="BE83" i="22" s="1"/>
  <c r="AE41" i="22" s="1"/>
  <c r="BL82" i="22" a="1"/>
  <c r="BL82" i="22" s="1"/>
  <c r="Y40" i="22" s="1"/>
  <c r="BK82" i="22" a="1"/>
  <c r="BK82" i="22" s="1"/>
  <c r="X40" i="22" s="1"/>
  <c r="BJ82" i="22" a="1"/>
  <c r="BJ82" i="22" s="1"/>
  <c r="AT40" i="22" s="1"/>
  <c r="BI82" i="22" a="1"/>
  <c r="BI82" i="22" s="1"/>
  <c r="AS40" i="22" s="1"/>
  <c r="BH82" i="22" a="1"/>
  <c r="BH82" i="22" s="1"/>
  <c r="AM40" i="22" s="1"/>
  <c r="BG82" i="22" a="1"/>
  <c r="BG82" i="22" s="1"/>
  <c r="AL40" i="22" s="1"/>
  <c r="BF82" i="22" a="1"/>
  <c r="BF82" i="22" s="1"/>
  <c r="AF40" i="22" s="1"/>
  <c r="BE82" i="22" a="1"/>
  <c r="BE82" i="22" s="1"/>
  <c r="AE40" i="22" s="1"/>
  <c r="BL81" i="22" a="1"/>
  <c r="BL81" i="22" s="1"/>
  <c r="Y39" i="22" s="1"/>
  <c r="BK81" i="22" a="1"/>
  <c r="BK81" i="22" s="1"/>
  <c r="X39" i="22" s="1"/>
  <c r="BJ81" i="22" a="1"/>
  <c r="BJ81" i="22" s="1"/>
  <c r="AT39" i="22" s="1"/>
  <c r="BI81" i="22" a="1"/>
  <c r="BI81" i="22" s="1"/>
  <c r="AS39" i="22" s="1"/>
  <c r="BH81" i="22" a="1"/>
  <c r="BH81" i="22" s="1"/>
  <c r="AM39" i="22" s="1"/>
  <c r="BG81" i="22" a="1"/>
  <c r="BG81" i="22" s="1"/>
  <c r="AL39" i="22" s="1"/>
  <c r="BF81" i="22" a="1"/>
  <c r="BF81" i="22" s="1"/>
  <c r="AF39" i="22" s="1"/>
  <c r="BE81" i="22" a="1"/>
  <c r="BE81" i="22" s="1"/>
  <c r="AE39" i="22" s="1"/>
  <c r="BL80" i="22" a="1"/>
  <c r="BL80" i="22" s="1"/>
  <c r="Y38" i="22" s="1"/>
  <c r="BK80" i="22" a="1"/>
  <c r="BK80" i="22" s="1"/>
  <c r="X38" i="22" s="1"/>
  <c r="BJ80" i="22" a="1"/>
  <c r="BJ80" i="22" s="1"/>
  <c r="AT38" i="22" s="1"/>
  <c r="BI80" i="22" a="1"/>
  <c r="BI80" i="22" s="1"/>
  <c r="AS38" i="22" s="1"/>
  <c r="BH80" i="22" a="1"/>
  <c r="BH80" i="22" s="1"/>
  <c r="AM38" i="22" s="1"/>
  <c r="BG80" i="22" a="1"/>
  <c r="BG80" i="22" s="1"/>
  <c r="AL38" i="22" s="1"/>
  <c r="BF80" i="22" a="1"/>
  <c r="BF80" i="22" s="1"/>
  <c r="AF38" i="22" s="1"/>
  <c r="BE80" i="22" a="1"/>
  <c r="BE80" i="22" s="1"/>
  <c r="AE38" i="22" s="1"/>
  <c r="BL79" i="22" a="1"/>
  <c r="BL79" i="22" s="1"/>
  <c r="Y37" i="22" s="1"/>
  <c r="BK79" i="22" a="1"/>
  <c r="BK79" i="22" s="1"/>
  <c r="X37" i="22" s="1"/>
  <c r="BJ79" i="22" a="1"/>
  <c r="BJ79" i="22" s="1"/>
  <c r="AT37" i="22" s="1"/>
  <c r="BI79" i="22" a="1"/>
  <c r="BI79" i="22" s="1"/>
  <c r="AS37" i="22" s="1"/>
  <c r="BH79" i="22" a="1"/>
  <c r="BH79" i="22" s="1"/>
  <c r="AM37" i="22" s="1"/>
  <c r="BG79" i="22" a="1"/>
  <c r="BG79" i="22" s="1"/>
  <c r="AL37" i="22" s="1"/>
  <c r="BF79" i="22" a="1"/>
  <c r="BF79" i="22" s="1"/>
  <c r="AF37" i="22" s="1"/>
  <c r="BE79" i="22" a="1"/>
  <c r="BE79" i="22" s="1"/>
  <c r="AE37" i="22" s="1"/>
  <c r="BL78" i="22" a="1"/>
  <c r="BL78" i="22" s="1"/>
  <c r="Y36" i="22" s="1"/>
  <c r="BK78" i="22" a="1"/>
  <c r="BK78" i="22" s="1"/>
  <c r="X36" i="22" s="1"/>
  <c r="BJ78" i="22" a="1"/>
  <c r="BJ78" i="22" s="1"/>
  <c r="AT36" i="22" s="1"/>
  <c r="BI78" i="22" a="1"/>
  <c r="BI78" i="22" s="1"/>
  <c r="AS36" i="22" s="1"/>
  <c r="BH78" i="22" a="1"/>
  <c r="BH78" i="22" s="1"/>
  <c r="AM36" i="22" s="1"/>
  <c r="BG78" i="22" a="1"/>
  <c r="BG78" i="22" s="1"/>
  <c r="AL36" i="22" s="1"/>
  <c r="BF78" i="22" a="1"/>
  <c r="BF78" i="22" s="1"/>
  <c r="AF36" i="22" s="1"/>
  <c r="BE78" i="22" a="1"/>
  <c r="BE78" i="22" s="1"/>
  <c r="AE36" i="22" s="1"/>
  <c r="BL77" i="22" a="1"/>
  <c r="BL77" i="22" s="1"/>
  <c r="Y35" i="22" s="1"/>
  <c r="BK77" i="22" a="1"/>
  <c r="BK77" i="22" s="1"/>
  <c r="X35" i="22" s="1"/>
  <c r="BJ77" i="22" a="1"/>
  <c r="BJ77" i="22" s="1"/>
  <c r="AT35" i="22" s="1"/>
  <c r="BI77" i="22" a="1"/>
  <c r="BI77" i="22" s="1"/>
  <c r="AS35" i="22" s="1"/>
  <c r="BH77" i="22" a="1"/>
  <c r="BH77" i="22" s="1"/>
  <c r="AM35" i="22" s="1"/>
  <c r="BG77" i="22" a="1"/>
  <c r="BG77" i="22" s="1"/>
  <c r="AL35" i="22" s="1"/>
  <c r="BF77" i="22" a="1"/>
  <c r="BF77" i="22" s="1"/>
  <c r="AF35" i="22" s="1"/>
  <c r="BE77" i="22" a="1"/>
  <c r="BE77" i="22" s="1"/>
  <c r="AE35" i="22" s="1"/>
  <c r="BL76" i="22" a="1"/>
  <c r="BL76" i="22" s="1"/>
  <c r="Y34" i="22" s="1"/>
  <c r="BK76" i="22" a="1"/>
  <c r="BK76" i="22" s="1"/>
  <c r="X34" i="22" s="1"/>
  <c r="BJ76" i="22" a="1"/>
  <c r="BJ76" i="22" s="1"/>
  <c r="AT34" i="22" s="1"/>
  <c r="BI76" i="22" a="1"/>
  <c r="BI76" i="22" s="1"/>
  <c r="AS34" i="22" s="1"/>
  <c r="BH76" i="22" a="1"/>
  <c r="BH76" i="22" s="1"/>
  <c r="AM34" i="22" s="1"/>
  <c r="BG76" i="22" a="1"/>
  <c r="BG76" i="22" s="1"/>
  <c r="AL34" i="22" s="1"/>
  <c r="BF76" i="22" a="1"/>
  <c r="BF76" i="22" s="1"/>
  <c r="AF34" i="22" s="1"/>
  <c r="BE76" i="22" a="1"/>
  <c r="BE76" i="22" s="1"/>
  <c r="AE34" i="22" s="1"/>
  <c r="BL75" i="22" a="1"/>
  <c r="BL75" i="22" s="1"/>
  <c r="Y33" i="22" s="1"/>
  <c r="BK75" i="22" a="1"/>
  <c r="BK75" i="22" s="1"/>
  <c r="X33" i="22" s="1"/>
  <c r="BJ75" i="22" a="1"/>
  <c r="BJ75" i="22" s="1"/>
  <c r="AT33" i="22" s="1"/>
  <c r="BI75" i="22" a="1"/>
  <c r="BI75" i="22" s="1"/>
  <c r="AS33" i="22" s="1"/>
  <c r="BH75" i="22" a="1"/>
  <c r="BH75" i="22" s="1"/>
  <c r="AM33" i="22" s="1"/>
  <c r="BG75" i="22" a="1"/>
  <c r="BG75" i="22" s="1"/>
  <c r="AL33" i="22" s="1"/>
  <c r="BF75" i="22" a="1"/>
  <c r="BF75" i="22" s="1"/>
  <c r="AF33" i="22" s="1"/>
  <c r="BE75" i="22" a="1"/>
  <c r="BE75" i="22" s="1"/>
  <c r="AE33" i="22" s="1"/>
  <c r="BL74" i="22" a="1"/>
  <c r="BL74" i="22" s="1"/>
  <c r="Y32" i="22" s="1"/>
  <c r="BK74" i="22" a="1"/>
  <c r="BK74" i="22" s="1"/>
  <c r="X32" i="22" s="1"/>
  <c r="BJ74" i="22" a="1"/>
  <c r="BJ74" i="22" s="1"/>
  <c r="AT32" i="22" s="1"/>
  <c r="BI74" i="22" a="1"/>
  <c r="BI74" i="22" s="1"/>
  <c r="AS32" i="22" s="1"/>
  <c r="BH74" i="22" a="1"/>
  <c r="BH74" i="22" s="1"/>
  <c r="AM32" i="22" s="1"/>
  <c r="BG74" i="22" a="1"/>
  <c r="BG74" i="22" s="1"/>
  <c r="AL32" i="22" s="1"/>
  <c r="BF74" i="22" a="1"/>
  <c r="BF74" i="22" s="1"/>
  <c r="AF32" i="22" s="1"/>
  <c r="BE74" i="22" a="1"/>
  <c r="BE74" i="22" s="1"/>
  <c r="AE32" i="22" s="1"/>
  <c r="BL73" i="22" a="1"/>
  <c r="BL73" i="22" s="1"/>
  <c r="Y31" i="22" s="1"/>
  <c r="BK73" i="22" a="1"/>
  <c r="BK73" i="22" s="1"/>
  <c r="X31" i="22" s="1"/>
  <c r="BJ73" i="22" a="1"/>
  <c r="BJ73" i="22" s="1"/>
  <c r="AT31" i="22" s="1"/>
  <c r="BI73" i="22" a="1"/>
  <c r="BI73" i="22" s="1"/>
  <c r="AS31" i="22" s="1"/>
  <c r="BH73" i="22" a="1"/>
  <c r="BH73" i="22" s="1"/>
  <c r="AM31" i="22" s="1"/>
  <c r="BG73" i="22" a="1"/>
  <c r="BG73" i="22" s="1"/>
  <c r="AL31" i="22" s="1"/>
  <c r="BF73" i="22" a="1"/>
  <c r="BF73" i="22" s="1"/>
  <c r="AF31" i="22" s="1"/>
  <c r="BE73" i="22" a="1"/>
  <c r="BE73" i="22" s="1"/>
  <c r="AE31" i="22" s="1"/>
  <c r="BL72" i="22" a="1"/>
  <c r="BL72" i="22" s="1"/>
  <c r="Y30" i="22" s="1"/>
  <c r="BK72" i="22" a="1"/>
  <c r="BK72" i="22" s="1"/>
  <c r="X30" i="22" s="1"/>
  <c r="BJ72" i="22" a="1"/>
  <c r="BJ72" i="22" s="1"/>
  <c r="AT30" i="22" s="1"/>
  <c r="BI72" i="22" a="1"/>
  <c r="BI72" i="22" s="1"/>
  <c r="AS30" i="22" s="1"/>
  <c r="BH72" i="22" a="1"/>
  <c r="BH72" i="22" s="1"/>
  <c r="AM30" i="22" s="1"/>
  <c r="BG72" i="22" a="1"/>
  <c r="BG72" i="22" s="1"/>
  <c r="AL30" i="22" s="1"/>
  <c r="BF72" i="22" a="1"/>
  <c r="BF72" i="22" s="1"/>
  <c r="AF30" i="22" s="1"/>
  <c r="BE72" i="22" a="1"/>
  <c r="BE72" i="22" s="1"/>
  <c r="AE30" i="22" s="1"/>
  <c r="BL71" i="22" a="1"/>
  <c r="BL71" i="22" s="1"/>
  <c r="Y29" i="22" s="1"/>
  <c r="BK71" i="22" a="1"/>
  <c r="BK71" i="22" s="1"/>
  <c r="X29" i="22" s="1"/>
  <c r="BJ71" i="22" a="1"/>
  <c r="BJ71" i="22" s="1"/>
  <c r="AT29" i="22" s="1"/>
  <c r="BI71" i="22" a="1"/>
  <c r="BI71" i="22" s="1"/>
  <c r="AS29" i="22" s="1"/>
  <c r="BH71" i="22" a="1"/>
  <c r="BH71" i="22" s="1"/>
  <c r="AM29" i="22" s="1"/>
  <c r="BG71" i="22" a="1"/>
  <c r="BG71" i="22" s="1"/>
  <c r="AL29" i="22" s="1"/>
  <c r="BF71" i="22" a="1"/>
  <c r="BF71" i="22" s="1"/>
  <c r="AF29" i="22" s="1"/>
  <c r="BE71" i="22" a="1"/>
  <c r="BE71" i="22" s="1"/>
  <c r="AE29" i="22" s="1"/>
  <c r="BL70" i="22" a="1"/>
  <c r="BL70" i="22" s="1"/>
  <c r="Y28" i="22" s="1"/>
  <c r="BK70" i="22" a="1"/>
  <c r="BK70" i="22" s="1"/>
  <c r="X28" i="22" s="1"/>
  <c r="BJ70" i="22" a="1"/>
  <c r="BJ70" i="22" s="1"/>
  <c r="AT28" i="22" s="1"/>
  <c r="BI70" i="22" a="1"/>
  <c r="BI70" i="22" s="1"/>
  <c r="AS28" i="22" s="1"/>
  <c r="BH70" i="22" a="1"/>
  <c r="BH70" i="22" s="1"/>
  <c r="AM28" i="22" s="1"/>
  <c r="BG70" i="22" a="1"/>
  <c r="BG70" i="22" s="1"/>
  <c r="AL28" i="22" s="1"/>
  <c r="BF70" i="22" a="1"/>
  <c r="BF70" i="22" s="1"/>
  <c r="AF28" i="22" s="1"/>
  <c r="BE70" i="22" a="1"/>
  <c r="BE70" i="22" s="1"/>
  <c r="AE28" i="22" s="1"/>
  <c r="BL69" i="22" a="1"/>
  <c r="BL69" i="22" s="1"/>
  <c r="Y27" i="22" s="1"/>
  <c r="BK69" i="22" a="1"/>
  <c r="BK69" i="22" s="1"/>
  <c r="X27" i="22" s="1"/>
  <c r="BJ69" i="22" a="1"/>
  <c r="BJ69" i="22" s="1"/>
  <c r="AT27" i="22" s="1"/>
  <c r="BI69" i="22" a="1"/>
  <c r="BI69" i="22" s="1"/>
  <c r="AS27" i="22" s="1"/>
  <c r="BH69" i="22" a="1"/>
  <c r="BH69" i="22" s="1"/>
  <c r="AM27" i="22" s="1"/>
  <c r="BG69" i="22" a="1"/>
  <c r="BG69" i="22" s="1"/>
  <c r="AL27" i="22" s="1"/>
  <c r="BF69" i="22" a="1"/>
  <c r="BF69" i="22" s="1"/>
  <c r="AF27" i="22" s="1"/>
  <c r="BE69" i="22" a="1"/>
  <c r="BE69" i="22" s="1"/>
  <c r="AE27" i="22" s="1"/>
  <c r="BL68" i="22" a="1"/>
  <c r="BL68" i="22" s="1"/>
  <c r="Y26" i="22" s="1"/>
  <c r="BK68" i="22" a="1"/>
  <c r="BK68" i="22" s="1"/>
  <c r="X26" i="22" s="1"/>
  <c r="BJ68" i="22" a="1"/>
  <c r="BJ68" i="22" s="1"/>
  <c r="AT26" i="22" s="1"/>
  <c r="BI68" i="22" a="1"/>
  <c r="BI68" i="22" s="1"/>
  <c r="AS26" i="22" s="1"/>
  <c r="BH68" i="22" a="1"/>
  <c r="BH68" i="22" s="1"/>
  <c r="AM26" i="22" s="1"/>
  <c r="BG68" i="22" a="1"/>
  <c r="BG68" i="22" s="1"/>
  <c r="AL26" i="22" s="1"/>
  <c r="BF68" i="22" a="1"/>
  <c r="BF68" i="22" s="1"/>
  <c r="AF26" i="22" s="1"/>
  <c r="BE68" i="22" a="1"/>
  <c r="BE68" i="22" s="1"/>
  <c r="AE26" i="22" s="1"/>
  <c r="BL67" i="22" a="1"/>
  <c r="BL67" i="22" s="1"/>
  <c r="Y25" i="22" s="1"/>
  <c r="BK67" i="22" a="1"/>
  <c r="BK67" i="22" s="1"/>
  <c r="X25" i="22" s="1"/>
  <c r="BJ67" i="22" a="1"/>
  <c r="BJ67" i="22" s="1"/>
  <c r="AT25" i="22" s="1"/>
  <c r="BI67" i="22" a="1"/>
  <c r="BI67" i="22" s="1"/>
  <c r="AS25" i="22" s="1"/>
  <c r="BH67" i="22" a="1"/>
  <c r="BH67" i="22" s="1"/>
  <c r="AM25" i="22" s="1"/>
  <c r="BG67" i="22" a="1"/>
  <c r="BG67" i="22" s="1"/>
  <c r="AL25" i="22" s="1"/>
  <c r="BF67" i="22" a="1"/>
  <c r="BF67" i="22" s="1"/>
  <c r="AF25" i="22" s="1"/>
  <c r="BE67" i="22" a="1"/>
  <c r="BE67" i="22" s="1"/>
  <c r="AE25" i="22" s="1"/>
  <c r="BL66" i="22" a="1"/>
  <c r="BL66" i="22" s="1"/>
  <c r="Y24" i="22" s="1"/>
  <c r="BK66" i="22" a="1"/>
  <c r="BK66" i="22" s="1"/>
  <c r="X24" i="22" s="1"/>
  <c r="BJ66" i="22" a="1"/>
  <c r="BJ66" i="22" s="1"/>
  <c r="AT24" i="22" s="1"/>
  <c r="BI66" i="22" a="1"/>
  <c r="BI66" i="22" s="1"/>
  <c r="AS24" i="22" s="1"/>
  <c r="BH66" i="22" a="1"/>
  <c r="BH66" i="22" s="1"/>
  <c r="AM24" i="22" s="1"/>
  <c r="BG66" i="22" a="1"/>
  <c r="BG66" i="22" s="1"/>
  <c r="AL24" i="22" s="1"/>
  <c r="BF66" i="22" a="1"/>
  <c r="BF66" i="22" s="1"/>
  <c r="AF24" i="22" s="1"/>
  <c r="BE66" i="22" a="1"/>
  <c r="BE66" i="22" s="1"/>
  <c r="AE24" i="22" s="1"/>
  <c r="BL65" i="22" a="1"/>
  <c r="BL65" i="22" s="1"/>
  <c r="Y23" i="22" s="1"/>
  <c r="BK65" i="22" a="1"/>
  <c r="BK65" i="22" s="1"/>
  <c r="X23" i="22" s="1"/>
  <c r="BJ65" i="22" a="1"/>
  <c r="BJ65" i="22" s="1"/>
  <c r="AT23" i="22" s="1"/>
  <c r="BI65" i="22" a="1"/>
  <c r="BI65" i="22" s="1"/>
  <c r="AS23" i="22" s="1"/>
  <c r="BH65" i="22" a="1"/>
  <c r="BH65" i="22" s="1"/>
  <c r="AM23" i="22" s="1"/>
  <c r="BG65" i="22" a="1"/>
  <c r="BG65" i="22" s="1"/>
  <c r="AL23" i="22" s="1"/>
  <c r="BF65" i="22" a="1"/>
  <c r="BF65" i="22" s="1"/>
  <c r="AF23" i="22" s="1"/>
  <c r="BE65" i="22" a="1"/>
  <c r="BE65" i="22" s="1"/>
  <c r="AE23" i="22" s="1"/>
  <c r="BL64" i="22" a="1"/>
  <c r="BL64" i="22" s="1"/>
  <c r="Y22" i="22" s="1"/>
  <c r="BK64" i="22" a="1"/>
  <c r="BK64" i="22" s="1"/>
  <c r="X22" i="22" s="1"/>
  <c r="BJ64" i="22" a="1"/>
  <c r="BJ64" i="22" s="1"/>
  <c r="AT22" i="22" s="1"/>
  <c r="BI64" i="22" a="1"/>
  <c r="BI64" i="22" s="1"/>
  <c r="AS22" i="22" s="1"/>
  <c r="BH64" i="22" a="1"/>
  <c r="BH64" i="22" s="1"/>
  <c r="AM22" i="22" s="1"/>
  <c r="BG64" i="22" a="1"/>
  <c r="BG64" i="22" s="1"/>
  <c r="AL22" i="22" s="1"/>
  <c r="BF64" i="22" a="1"/>
  <c r="BF64" i="22" s="1"/>
  <c r="AF22" i="22" s="1"/>
  <c r="BE64" i="22" a="1"/>
  <c r="BE64" i="22" s="1"/>
  <c r="AE22" i="22" s="1"/>
  <c r="BL63" i="22" a="1"/>
  <c r="BL63" i="22" s="1"/>
  <c r="Y21" i="22" s="1"/>
  <c r="BK63" i="22" a="1"/>
  <c r="BK63" i="22" s="1"/>
  <c r="X21" i="22" s="1"/>
  <c r="BJ63" i="22" a="1"/>
  <c r="BJ63" i="22" s="1"/>
  <c r="AT21" i="22" s="1"/>
  <c r="BI63" i="22" a="1"/>
  <c r="BI63" i="22" s="1"/>
  <c r="AS21" i="22" s="1"/>
  <c r="BH63" i="22" a="1"/>
  <c r="BH63" i="22" s="1"/>
  <c r="AM21" i="22" s="1"/>
  <c r="BG63" i="22" a="1"/>
  <c r="BG63" i="22" s="1"/>
  <c r="AL21" i="22" s="1"/>
  <c r="BF63" i="22" a="1"/>
  <c r="BF63" i="22" s="1"/>
  <c r="AF21" i="22" s="1"/>
  <c r="BE63" i="22" a="1"/>
  <c r="BE63" i="22" s="1"/>
  <c r="AE21" i="22" s="1"/>
  <c r="BL62" i="22" a="1"/>
  <c r="BL62" i="22" s="1"/>
  <c r="Y20" i="22" s="1"/>
  <c r="BK62" i="22" a="1"/>
  <c r="BK62" i="22" s="1"/>
  <c r="X20" i="22" s="1"/>
  <c r="BJ62" i="22" a="1"/>
  <c r="BJ62" i="22" s="1"/>
  <c r="AT20" i="22" s="1"/>
  <c r="BI62" i="22" a="1"/>
  <c r="BI62" i="22" s="1"/>
  <c r="AS20" i="22" s="1"/>
  <c r="BH62" i="22" a="1"/>
  <c r="BH62" i="22" s="1"/>
  <c r="AM20" i="22" s="1"/>
  <c r="BG62" i="22" a="1"/>
  <c r="BG62" i="22" s="1"/>
  <c r="AL20" i="22" s="1"/>
  <c r="BF62" i="22" a="1"/>
  <c r="BF62" i="22" s="1"/>
  <c r="AF20" i="22" s="1"/>
  <c r="BE62" i="22" a="1"/>
  <c r="BE62" i="22" s="1"/>
  <c r="AE20" i="22" s="1"/>
  <c r="BL61" i="22" a="1"/>
  <c r="BL61" i="22" s="1"/>
  <c r="Y19" i="22" s="1"/>
  <c r="BK61" i="22" a="1"/>
  <c r="BK61" i="22" s="1"/>
  <c r="X19" i="22" s="1"/>
  <c r="BJ61" i="22" a="1"/>
  <c r="BJ61" i="22" s="1"/>
  <c r="AT19" i="22" s="1"/>
  <c r="BI61" i="22" a="1"/>
  <c r="BI61" i="22" s="1"/>
  <c r="AS19" i="22" s="1"/>
  <c r="BH61" i="22" a="1"/>
  <c r="BH61" i="22" s="1"/>
  <c r="AM19" i="22" s="1"/>
  <c r="BG61" i="22" a="1"/>
  <c r="BG61" i="22" s="1"/>
  <c r="AL19" i="22" s="1"/>
  <c r="BF61" i="22" a="1"/>
  <c r="BF61" i="22" s="1"/>
  <c r="AF19" i="22" s="1"/>
  <c r="BE61" i="22" a="1"/>
  <c r="BE61" i="22" s="1"/>
  <c r="AE19" i="22" s="1"/>
  <c r="BL60" i="22" a="1"/>
  <c r="BL60" i="22" s="1"/>
  <c r="Y18" i="22" s="1"/>
  <c r="BK60" i="22" a="1"/>
  <c r="BK60" i="22" s="1"/>
  <c r="X18" i="22" s="1"/>
  <c r="BJ60" i="22" a="1"/>
  <c r="BJ60" i="22" s="1"/>
  <c r="AT18" i="22" s="1"/>
  <c r="BI60" i="22" a="1"/>
  <c r="BI60" i="22" s="1"/>
  <c r="AS18" i="22" s="1"/>
  <c r="BH60" i="22" a="1"/>
  <c r="BH60" i="22" s="1"/>
  <c r="AM18" i="22" s="1"/>
  <c r="BG60" i="22" a="1"/>
  <c r="BG60" i="22" s="1"/>
  <c r="AL18" i="22" s="1"/>
  <c r="BF60" i="22" a="1"/>
  <c r="BF60" i="22" s="1"/>
  <c r="AF18" i="22" s="1"/>
  <c r="BE60" i="22" a="1"/>
  <c r="BE60" i="22" s="1"/>
  <c r="AE18" i="22" s="1"/>
  <c r="BL59" i="22" a="1"/>
  <c r="BL59" i="22" s="1"/>
  <c r="Y17" i="22" s="1"/>
  <c r="BK59" i="22" a="1"/>
  <c r="BK59" i="22" s="1"/>
  <c r="X17" i="22" s="1"/>
  <c r="BJ59" i="22" a="1"/>
  <c r="BJ59" i="22" s="1"/>
  <c r="AT17" i="22" s="1"/>
  <c r="BI59" i="22" a="1"/>
  <c r="BI59" i="22" s="1"/>
  <c r="AS17" i="22" s="1"/>
  <c r="BH59" i="22" a="1"/>
  <c r="BH59" i="22" s="1"/>
  <c r="AM17" i="22" s="1"/>
  <c r="BG59" i="22" a="1"/>
  <c r="BG59" i="22" s="1"/>
  <c r="AL17" i="22" s="1"/>
  <c r="BF59" i="22" a="1"/>
  <c r="BF59" i="22" s="1"/>
  <c r="AF17" i="22" s="1"/>
  <c r="BE59" i="22" a="1"/>
  <c r="BE59" i="22" s="1"/>
  <c r="AE17" i="22" s="1"/>
  <c r="BL58" i="22" a="1"/>
  <c r="BL58" i="22" s="1"/>
  <c r="Y16" i="22" s="1"/>
  <c r="BK58" i="22" a="1"/>
  <c r="BK58" i="22" s="1"/>
  <c r="X16" i="22" s="1"/>
  <c r="BJ58" i="22" a="1"/>
  <c r="BJ58" i="22" s="1"/>
  <c r="AT16" i="22" s="1"/>
  <c r="BI58" i="22" a="1"/>
  <c r="BI58" i="22" s="1"/>
  <c r="AS16" i="22" s="1"/>
  <c r="BH58" i="22" a="1"/>
  <c r="BH58" i="22" s="1"/>
  <c r="AM16" i="22" s="1"/>
  <c r="BG58" i="22" a="1"/>
  <c r="BG58" i="22" s="1"/>
  <c r="AL16" i="22" s="1"/>
  <c r="BF58" i="22" a="1"/>
  <c r="BF58" i="22" s="1"/>
  <c r="AF16" i="22" s="1"/>
  <c r="BE58" i="22" a="1"/>
  <c r="BE58" i="22" s="1"/>
  <c r="AE16" i="22" s="1"/>
  <c r="BL57" i="22" a="1"/>
  <c r="BL57" i="22" s="1"/>
  <c r="Y15" i="22" s="1"/>
  <c r="BK57" i="22" a="1"/>
  <c r="BK57" i="22" s="1"/>
  <c r="X15" i="22" s="1"/>
  <c r="BJ57" i="22" a="1"/>
  <c r="BJ57" i="22" s="1"/>
  <c r="AT15" i="22" s="1"/>
  <c r="BI57" i="22" a="1"/>
  <c r="BI57" i="22" s="1"/>
  <c r="AS15" i="22" s="1"/>
  <c r="BH57" i="22" a="1"/>
  <c r="BH57" i="22" s="1"/>
  <c r="AM15" i="22" s="1"/>
  <c r="BG57" i="22" a="1"/>
  <c r="BG57" i="22" s="1"/>
  <c r="AL15" i="22" s="1"/>
  <c r="BF57" i="22" a="1"/>
  <c r="BF57" i="22" s="1"/>
  <c r="AF15" i="22" s="1"/>
  <c r="BE57" i="22" a="1"/>
  <c r="BE57" i="22" s="1"/>
  <c r="AE15" i="22" s="1"/>
  <c r="BL56" i="22" a="1"/>
  <c r="BL56" i="22" s="1"/>
  <c r="Y14" i="22" s="1"/>
  <c r="BK56" i="22" a="1"/>
  <c r="BK56" i="22" s="1"/>
  <c r="X14" i="22" s="1"/>
  <c r="BJ56" i="22" a="1"/>
  <c r="BJ56" i="22" s="1"/>
  <c r="AT14" i="22" s="1"/>
  <c r="BI56" i="22" a="1"/>
  <c r="BI56" i="22" s="1"/>
  <c r="AS14" i="22" s="1"/>
  <c r="BH56" i="22" a="1"/>
  <c r="BH56" i="22" s="1"/>
  <c r="AM14" i="22" s="1"/>
  <c r="BG56" i="22" a="1"/>
  <c r="BG56" i="22" s="1"/>
  <c r="AL14" i="22" s="1"/>
  <c r="BF56" i="22" a="1"/>
  <c r="BF56" i="22" s="1"/>
  <c r="AF14" i="22" s="1"/>
  <c r="BE56" i="22" a="1"/>
  <c r="BE56" i="22" s="1"/>
  <c r="AE14" i="22" s="1"/>
  <c r="BL55" i="22" a="1"/>
  <c r="BL55" i="22" s="1"/>
  <c r="Y13" i="22" s="1"/>
  <c r="BK55" i="22" a="1"/>
  <c r="BK55" i="22" s="1"/>
  <c r="X13" i="22" s="1"/>
  <c r="BJ55" i="22" a="1"/>
  <c r="BJ55" i="22" s="1"/>
  <c r="AT13" i="22" s="1"/>
  <c r="BI55" i="22" a="1"/>
  <c r="BI55" i="22" s="1"/>
  <c r="AS13" i="22" s="1"/>
  <c r="BH55" i="22" a="1"/>
  <c r="BH55" i="22" s="1"/>
  <c r="AM13" i="22" s="1"/>
  <c r="BG55" i="22" a="1"/>
  <c r="BG55" i="22" s="1"/>
  <c r="AL13" i="22" s="1"/>
  <c r="BF55" i="22" a="1"/>
  <c r="BF55" i="22" s="1"/>
  <c r="AF13" i="22" s="1"/>
  <c r="BE55" i="22" a="1"/>
  <c r="BE55" i="22" s="1"/>
  <c r="AE13" i="22" s="1"/>
  <c r="BL54" i="22" a="1"/>
  <c r="BL54" i="22" s="1"/>
  <c r="Y12" i="22" s="1"/>
  <c r="BK54" i="22" a="1"/>
  <c r="BK54" i="22" s="1"/>
  <c r="X12" i="22" s="1"/>
  <c r="BJ54" i="22" a="1"/>
  <c r="BJ54" i="22" s="1"/>
  <c r="AT12" i="22" s="1"/>
  <c r="BI54" i="22" a="1"/>
  <c r="BI54" i="22" s="1"/>
  <c r="AS12" i="22" s="1"/>
  <c r="BH54" i="22" a="1"/>
  <c r="BH54" i="22" s="1"/>
  <c r="AM12" i="22" s="1"/>
  <c r="BG54" i="22" a="1"/>
  <c r="BG54" i="22" s="1"/>
  <c r="AL12" i="22" s="1"/>
  <c r="BF54" i="22" a="1"/>
  <c r="BF54" i="22" s="1"/>
  <c r="AF12" i="22" s="1"/>
  <c r="BE54" i="22" a="1"/>
  <c r="BE54" i="22" s="1"/>
  <c r="AE12" i="22" s="1"/>
  <c r="BL53" i="22" a="1"/>
  <c r="BL53" i="22" s="1"/>
  <c r="Y11" i="22" s="1"/>
  <c r="BK53" i="22" a="1"/>
  <c r="BK53" i="22" s="1"/>
  <c r="X11" i="22" s="1"/>
  <c r="BJ53" i="22" a="1"/>
  <c r="BJ53" i="22" s="1"/>
  <c r="AT11" i="22" s="1"/>
  <c r="BI53" i="22" a="1"/>
  <c r="BI53" i="22" s="1"/>
  <c r="AS11" i="22" s="1"/>
  <c r="BH53" i="22" a="1"/>
  <c r="BH53" i="22" s="1"/>
  <c r="AM11" i="22" s="1"/>
  <c r="BG53" i="22" a="1"/>
  <c r="BG53" i="22" s="1"/>
  <c r="AL11" i="22" s="1"/>
  <c r="BF53" i="22" a="1"/>
  <c r="BF53" i="22" s="1"/>
  <c r="AF11" i="22" s="1"/>
  <c r="BE53" i="22" a="1"/>
  <c r="BE53" i="22" s="1"/>
  <c r="AE11" i="22" s="1"/>
  <c r="BL52" i="22" a="1"/>
  <c r="BL52" i="22" s="1"/>
  <c r="Y10" i="22" s="1"/>
  <c r="BK52" i="22" a="1"/>
  <c r="BK52" i="22" s="1"/>
  <c r="X10" i="22" s="1"/>
  <c r="BJ52" i="22" a="1"/>
  <c r="BJ52" i="22" s="1"/>
  <c r="AT10" i="22" s="1"/>
  <c r="BI52" i="22" a="1"/>
  <c r="BI52" i="22" s="1"/>
  <c r="AS10" i="22" s="1"/>
  <c r="BH52" i="22" a="1"/>
  <c r="BH52" i="22" s="1"/>
  <c r="AM10" i="22" s="1"/>
  <c r="BG52" i="22" a="1"/>
  <c r="BG52" i="22" s="1"/>
  <c r="AL10" i="22" s="1"/>
  <c r="BF52" i="22" a="1"/>
  <c r="BF52" i="22" s="1"/>
  <c r="AF10" i="22" s="1"/>
  <c r="BE52" i="22" a="1"/>
  <c r="BE52" i="22" s="1"/>
  <c r="AE10" i="22" s="1"/>
  <c r="BL51" i="22" a="1"/>
  <c r="BL51" i="22" s="1"/>
  <c r="W59" i="22" s="1"/>
  <c r="BK51" i="22" a="1"/>
  <c r="BK51" i="22" s="1"/>
  <c r="V59" i="22" s="1"/>
  <c r="BJ51" i="22" a="1"/>
  <c r="BJ51" i="22" s="1"/>
  <c r="AR59" i="22" s="1"/>
  <c r="BI51" i="22" a="1"/>
  <c r="BI51" i="22" s="1"/>
  <c r="AQ59" i="22" s="1"/>
  <c r="BH51" i="22" a="1"/>
  <c r="BH51" i="22" s="1"/>
  <c r="AK59" i="22" s="1"/>
  <c r="BG51" i="22" a="1"/>
  <c r="BG51" i="22" s="1"/>
  <c r="AJ59" i="22" s="1"/>
  <c r="BF51" i="22" a="1"/>
  <c r="BF51" i="22" s="1"/>
  <c r="AD59" i="22" s="1"/>
  <c r="BE51" i="22" a="1"/>
  <c r="BE51" i="22" s="1"/>
  <c r="AC59" i="22" s="1"/>
  <c r="BL50" i="22" a="1"/>
  <c r="BL50" i="22" s="1"/>
  <c r="W58" i="22" s="1"/>
  <c r="BK50" i="22" a="1"/>
  <c r="BK50" i="22" s="1"/>
  <c r="V58" i="22" s="1"/>
  <c r="BJ50" i="22" a="1"/>
  <c r="BJ50" i="22" s="1"/>
  <c r="AR58" i="22" s="1"/>
  <c r="BI50" i="22" a="1"/>
  <c r="BI50" i="22" s="1"/>
  <c r="AQ58" i="22" s="1"/>
  <c r="BH50" i="22" a="1"/>
  <c r="BH50" i="22" s="1"/>
  <c r="AK58" i="22" s="1"/>
  <c r="BG50" i="22" a="1"/>
  <c r="BG50" i="22" s="1"/>
  <c r="AJ58" i="22" s="1"/>
  <c r="BF50" i="22" a="1"/>
  <c r="BF50" i="22" s="1"/>
  <c r="AD58" i="22" s="1"/>
  <c r="BE50" i="22" a="1"/>
  <c r="BE50" i="22" s="1"/>
  <c r="AC58" i="22" s="1"/>
  <c r="BL49" i="22" a="1"/>
  <c r="BL49" i="22" s="1"/>
  <c r="W57" i="22" s="1"/>
  <c r="BK49" i="22" a="1"/>
  <c r="BK49" i="22" s="1"/>
  <c r="V57" i="22" s="1"/>
  <c r="BJ49" i="22" a="1"/>
  <c r="BJ49" i="22" s="1"/>
  <c r="AR57" i="22" s="1"/>
  <c r="BI49" i="22" a="1"/>
  <c r="BI49" i="22" s="1"/>
  <c r="AQ57" i="22" s="1"/>
  <c r="BH49" i="22" a="1"/>
  <c r="BH49" i="22" s="1"/>
  <c r="AK57" i="22" s="1"/>
  <c r="BG49" i="22" a="1"/>
  <c r="BG49" i="22" s="1"/>
  <c r="AJ57" i="22" s="1"/>
  <c r="BF49" i="22" a="1"/>
  <c r="BF49" i="22" s="1"/>
  <c r="AD57" i="22" s="1"/>
  <c r="BE49" i="22" a="1"/>
  <c r="BE49" i="22" s="1"/>
  <c r="AC57" i="22" s="1"/>
  <c r="BL48" i="22" a="1"/>
  <c r="BL48" i="22" s="1"/>
  <c r="W56" i="22" s="1"/>
  <c r="BK48" i="22" a="1"/>
  <c r="BK48" i="22" s="1"/>
  <c r="V56" i="22" s="1"/>
  <c r="BJ48" i="22" a="1"/>
  <c r="BJ48" i="22" s="1"/>
  <c r="AR56" i="22" s="1"/>
  <c r="BI48" i="22" a="1"/>
  <c r="BI48" i="22" s="1"/>
  <c r="AQ56" i="22" s="1"/>
  <c r="BH48" i="22" a="1"/>
  <c r="BH48" i="22" s="1"/>
  <c r="AK56" i="22" s="1"/>
  <c r="BG48" i="22" a="1"/>
  <c r="BG48" i="22" s="1"/>
  <c r="AJ56" i="22" s="1"/>
  <c r="BF48" i="22" a="1"/>
  <c r="BF48" i="22" s="1"/>
  <c r="AD56" i="22" s="1"/>
  <c r="BE48" i="22" a="1"/>
  <c r="BE48" i="22" s="1"/>
  <c r="AC56" i="22" s="1"/>
  <c r="BL47" i="22" a="1"/>
  <c r="BL47" i="22" s="1"/>
  <c r="W55" i="22" s="1"/>
  <c r="BK47" i="22" a="1"/>
  <c r="BK47" i="22" s="1"/>
  <c r="V55" i="22" s="1"/>
  <c r="BJ47" i="22" a="1"/>
  <c r="BJ47" i="22" s="1"/>
  <c r="AR55" i="22" s="1"/>
  <c r="BI47" i="22" a="1"/>
  <c r="BI47" i="22" s="1"/>
  <c r="AQ55" i="22" s="1"/>
  <c r="BH47" i="22" a="1"/>
  <c r="BH47" i="22" s="1"/>
  <c r="AK55" i="22" s="1"/>
  <c r="BG47" i="22" a="1"/>
  <c r="BG47" i="22" s="1"/>
  <c r="AJ55" i="22" s="1"/>
  <c r="BF47" i="22" a="1"/>
  <c r="BF47" i="22" s="1"/>
  <c r="AD55" i="22" s="1"/>
  <c r="BE47" i="22" a="1"/>
  <c r="BE47" i="22" s="1"/>
  <c r="AC55" i="22" s="1"/>
  <c r="BL46" i="22" a="1"/>
  <c r="BL46" i="22" s="1"/>
  <c r="W54" i="22" s="1"/>
  <c r="BK46" i="22" a="1"/>
  <c r="BK46" i="22" s="1"/>
  <c r="V54" i="22" s="1"/>
  <c r="BJ46" i="22" a="1"/>
  <c r="BJ46" i="22" s="1"/>
  <c r="AR54" i="22" s="1"/>
  <c r="BI46" i="22" a="1"/>
  <c r="BI46" i="22" s="1"/>
  <c r="AQ54" i="22" s="1"/>
  <c r="BH46" i="22" a="1"/>
  <c r="BH46" i="22" s="1"/>
  <c r="AK54" i="22" s="1"/>
  <c r="BG46" i="22" a="1"/>
  <c r="BG46" i="22" s="1"/>
  <c r="AJ54" i="22" s="1"/>
  <c r="BF46" i="22" a="1"/>
  <c r="BF46" i="22" s="1"/>
  <c r="AD54" i="22" s="1"/>
  <c r="BE46" i="22" a="1"/>
  <c r="BE46" i="22" s="1"/>
  <c r="AC54" i="22" s="1"/>
  <c r="BL45" i="22" a="1"/>
  <c r="BL45" i="22" s="1"/>
  <c r="W53" i="22" s="1"/>
  <c r="BK45" i="22" a="1"/>
  <c r="BK45" i="22" s="1"/>
  <c r="V53" i="22" s="1"/>
  <c r="BJ45" i="22" a="1"/>
  <c r="BJ45" i="22" s="1"/>
  <c r="AR53" i="22" s="1"/>
  <c r="BI45" i="22" a="1"/>
  <c r="BI45" i="22" s="1"/>
  <c r="AQ53" i="22" s="1"/>
  <c r="BH45" i="22" a="1"/>
  <c r="BH45" i="22" s="1"/>
  <c r="AK53" i="22" s="1"/>
  <c r="BG45" i="22" a="1"/>
  <c r="BG45" i="22" s="1"/>
  <c r="AJ53" i="22" s="1"/>
  <c r="BF45" i="22" a="1"/>
  <c r="BF45" i="22" s="1"/>
  <c r="AD53" i="22" s="1"/>
  <c r="BE45" i="22" a="1"/>
  <c r="BE45" i="22" s="1"/>
  <c r="AC53" i="22" s="1"/>
  <c r="BL44" i="22" a="1"/>
  <c r="BL44" i="22" s="1"/>
  <c r="W52" i="22" s="1"/>
  <c r="BK44" i="22" a="1"/>
  <c r="BK44" i="22" s="1"/>
  <c r="V52" i="22" s="1"/>
  <c r="BJ44" i="22" a="1"/>
  <c r="BJ44" i="22" s="1"/>
  <c r="AR52" i="22" s="1"/>
  <c r="BI44" i="22" a="1"/>
  <c r="BI44" i="22" s="1"/>
  <c r="AQ52" i="22" s="1"/>
  <c r="BH44" i="22" a="1"/>
  <c r="BH44" i="22" s="1"/>
  <c r="AK52" i="22" s="1"/>
  <c r="BG44" i="22" a="1"/>
  <c r="BG44" i="22" s="1"/>
  <c r="AJ52" i="22" s="1"/>
  <c r="BF44" i="22" a="1"/>
  <c r="BF44" i="22" s="1"/>
  <c r="AD52" i="22" s="1"/>
  <c r="BE44" i="22" a="1"/>
  <c r="BE44" i="22" s="1"/>
  <c r="AC52" i="22" s="1"/>
  <c r="BL43" i="22" a="1"/>
  <c r="BL43" i="22" s="1"/>
  <c r="W51" i="22" s="1"/>
  <c r="BK43" i="22" a="1"/>
  <c r="BK43" i="22" s="1"/>
  <c r="V51" i="22" s="1"/>
  <c r="BJ43" i="22" a="1"/>
  <c r="BJ43" i="22" s="1"/>
  <c r="AR51" i="22" s="1"/>
  <c r="BI43" i="22" a="1"/>
  <c r="BI43" i="22" s="1"/>
  <c r="AQ51" i="22" s="1"/>
  <c r="BH43" i="22" a="1"/>
  <c r="BH43" i="22" s="1"/>
  <c r="AK51" i="22" s="1"/>
  <c r="BG43" i="22" a="1"/>
  <c r="BG43" i="22" s="1"/>
  <c r="AJ51" i="22" s="1"/>
  <c r="BF43" i="22" a="1"/>
  <c r="BF43" i="22" s="1"/>
  <c r="AD51" i="22" s="1"/>
  <c r="BE43" i="22" a="1"/>
  <c r="BE43" i="22" s="1"/>
  <c r="AC51" i="22" s="1"/>
  <c r="BL42" i="22" a="1"/>
  <c r="BL42" i="22" s="1"/>
  <c r="W50" i="22" s="1"/>
  <c r="BK42" i="22" a="1"/>
  <c r="BK42" i="22" s="1"/>
  <c r="V50" i="22" s="1"/>
  <c r="BJ42" i="22" a="1"/>
  <c r="BJ42" i="22" s="1"/>
  <c r="AR50" i="22" s="1"/>
  <c r="BI42" i="22" a="1"/>
  <c r="BI42" i="22" s="1"/>
  <c r="AQ50" i="22" s="1"/>
  <c r="BH42" i="22" a="1"/>
  <c r="BH42" i="22" s="1"/>
  <c r="AK50" i="22" s="1"/>
  <c r="BG42" i="22" a="1"/>
  <c r="BG42" i="22" s="1"/>
  <c r="AJ50" i="22" s="1"/>
  <c r="BF42" i="22" a="1"/>
  <c r="BF42" i="22" s="1"/>
  <c r="AD50" i="22" s="1"/>
  <c r="BE42" i="22" a="1"/>
  <c r="BE42" i="22" s="1"/>
  <c r="AC50" i="22" s="1"/>
  <c r="BL41" i="22" a="1"/>
  <c r="BL41" i="22" s="1"/>
  <c r="W49" i="22" s="1"/>
  <c r="BK41" i="22" a="1"/>
  <c r="BK41" i="22" s="1"/>
  <c r="V49" i="22" s="1"/>
  <c r="BJ41" i="22" a="1"/>
  <c r="BJ41" i="22" s="1"/>
  <c r="AR49" i="22" s="1"/>
  <c r="BI41" i="22" a="1"/>
  <c r="BI41" i="22" s="1"/>
  <c r="AQ49" i="22" s="1"/>
  <c r="BH41" i="22" a="1"/>
  <c r="BH41" i="22" s="1"/>
  <c r="AK49" i="22" s="1"/>
  <c r="BG41" i="22" a="1"/>
  <c r="BG41" i="22" s="1"/>
  <c r="AJ49" i="22" s="1"/>
  <c r="BF41" i="22" a="1"/>
  <c r="BF41" i="22" s="1"/>
  <c r="AD49" i="22" s="1"/>
  <c r="BE41" i="22" a="1"/>
  <c r="BE41" i="22" s="1"/>
  <c r="AC49" i="22" s="1"/>
  <c r="BL40" i="22" a="1"/>
  <c r="BL40" i="22" s="1"/>
  <c r="W48" i="22" s="1"/>
  <c r="BK40" i="22" a="1"/>
  <c r="BK40" i="22" s="1"/>
  <c r="V48" i="22" s="1"/>
  <c r="BJ40" i="22" a="1"/>
  <c r="BJ40" i="22" s="1"/>
  <c r="AR48" i="22" s="1"/>
  <c r="BI40" i="22" a="1"/>
  <c r="BI40" i="22" s="1"/>
  <c r="AQ48" i="22" s="1"/>
  <c r="BH40" i="22" a="1"/>
  <c r="BH40" i="22" s="1"/>
  <c r="AK48" i="22" s="1"/>
  <c r="BG40" i="22" a="1"/>
  <c r="BG40" i="22" s="1"/>
  <c r="AJ48" i="22" s="1"/>
  <c r="BF40" i="22" a="1"/>
  <c r="BF40" i="22" s="1"/>
  <c r="AD48" i="22" s="1"/>
  <c r="BE40" i="22" a="1"/>
  <c r="BE40" i="22" s="1"/>
  <c r="AC48" i="22" s="1"/>
  <c r="BA40" i="22"/>
  <c r="AY40" i="22"/>
  <c r="BL39" i="22" a="1"/>
  <c r="BL39" i="22" s="1"/>
  <c r="W47" i="22" s="1"/>
  <c r="BK39" i="22" a="1"/>
  <c r="BK39" i="22" s="1"/>
  <c r="V47" i="22" s="1"/>
  <c r="BJ39" i="22" a="1"/>
  <c r="BJ39" i="22" s="1"/>
  <c r="AR47" i="22" s="1"/>
  <c r="BI39" i="22" a="1"/>
  <c r="BI39" i="22" s="1"/>
  <c r="AQ47" i="22" s="1"/>
  <c r="BH39" i="22" a="1"/>
  <c r="BH39" i="22" s="1"/>
  <c r="AK47" i="22" s="1"/>
  <c r="BG39" i="22" a="1"/>
  <c r="BG39" i="22" s="1"/>
  <c r="AJ47" i="22" s="1"/>
  <c r="BF39" i="22" a="1"/>
  <c r="BF39" i="22" s="1"/>
  <c r="AD47" i="22" s="1"/>
  <c r="BE39" i="22" a="1"/>
  <c r="BE39" i="22" s="1"/>
  <c r="AC47" i="22" s="1"/>
  <c r="BL38" i="22" a="1"/>
  <c r="BL38" i="22" s="1"/>
  <c r="W46" i="22" s="1"/>
  <c r="BK38" i="22" a="1"/>
  <c r="BK38" i="22" s="1"/>
  <c r="V46" i="22" s="1"/>
  <c r="BJ38" i="22" a="1"/>
  <c r="BJ38" i="22" s="1"/>
  <c r="AR46" i="22" s="1"/>
  <c r="BI38" i="22" a="1"/>
  <c r="BI38" i="22" s="1"/>
  <c r="AQ46" i="22" s="1"/>
  <c r="BH38" i="22" a="1"/>
  <c r="BH38" i="22" s="1"/>
  <c r="AK46" i="22" s="1"/>
  <c r="BG38" i="22" a="1"/>
  <c r="BG38" i="22" s="1"/>
  <c r="AJ46" i="22" s="1"/>
  <c r="BF38" i="22" a="1"/>
  <c r="BF38" i="22" s="1"/>
  <c r="AD46" i="22" s="1"/>
  <c r="BE38" i="22" a="1"/>
  <c r="BE38" i="22" s="1"/>
  <c r="AC46" i="22" s="1"/>
  <c r="BL37" i="22" a="1"/>
  <c r="BL37" i="22" s="1"/>
  <c r="W45" i="22" s="1"/>
  <c r="BK37" i="22" a="1"/>
  <c r="BK37" i="22" s="1"/>
  <c r="V45" i="22" s="1"/>
  <c r="BJ37" i="22" a="1"/>
  <c r="BJ37" i="22" s="1"/>
  <c r="AR45" i="22" s="1"/>
  <c r="BI37" i="22" a="1"/>
  <c r="BI37" i="22" s="1"/>
  <c r="AQ45" i="22" s="1"/>
  <c r="BH37" i="22" a="1"/>
  <c r="BH37" i="22" s="1"/>
  <c r="AK45" i="22" s="1"/>
  <c r="BG37" i="22" a="1"/>
  <c r="BG37" i="22" s="1"/>
  <c r="AJ45" i="22" s="1"/>
  <c r="BF37" i="22" a="1"/>
  <c r="BF37" i="22" s="1"/>
  <c r="AD45" i="22" s="1"/>
  <c r="BE37" i="22" a="1"/>
  <c r="BE37" i="22" s="1"/>
  <c r="AC45" i="22" s="1"/>
  <c r="BL36" i="22" a="1"/>
  <c r="BL36" i="22" s="1"/>
  <c r="W44" i="22" s="1"/>
  <c r="BK36" i="22" a="1"/>
  <c r="BK36" i="22" s="1"/>
  <c r="V44" i="22" s="1"/>
  <c r="BJ36" i="22" a="1"/>
  <c r="BJ36" i="22" s="1"/>
  <c r="AR44" i="22" s="1"/>
  <c r="BI36" i="22" a="1"/>
  <c r="BI36" i="22" s="1"/>
  <c r="AQ44" i="22" s="1"/>
  <c r="BH36" i="22" a="1"/>
  <c r="BH36" i="22" s="1"/>
  <c r="AK44" i="22" s="1"/>
  <c r="BG36" i="22" a="1"/>
  <c r="BG36" i="22" s="1"/>
  <c r="AJ44" i="22" s="1"/>
  <c r="BF36" i="22" a="1"/>
  <c r="BF36" i="22" s="1"/>
  <c r="AD44" i="22" s="1"/>
  <c r="BE36" i="22" a="1"/>
  <c r="BE36" i="22" s="1"/>
  <c r="AC44" i="22" s="1"/>
  <c r="BL35" i="22" a="1"/>
  <c r="BL35" i="22" s="1"/>
  <c r="W43" i="22" s="1"/>
  <c r="BK35" i="22" a="1"/>
  <c r="BK35" i="22" s="1"/>
  <c r="V43" i="22" s="1"/>
  <c r="BJ35" i="22" a="1"/>
  <c r="BJ35" i="22" s="1"/>
  <c r="AR43" i="22" s="1"/>
  <c r="BI35" i="22" a="1"/>
  <c r="BI35" i="22" s="1"/>
  <c r="AQ43" i="22" s="1"/>
  <c r="BH35" i="22" a="1"/>
  <c r="BH35" i="22" s="1"/>
  <c r="AK43" i="22" s="1"/>
  <c r="BG35" i="22" a="1"/>
  <c r="BG35" i="22" s="1"/>
  <c r="AJ43" i="22" s="1"/>
  <c r="BF35" i="22" a="1"/>
  <c r="BF35" i="22" s="1"/>
  <c r="AD43" i="22" s="1"/>
  <c r="BE35" i="22" a="1"/>
  <c r="BE35" i="22" s="1"/>
  <c r="AC43" i="22" s="1"/>
  <c r="BL34" i="22" a="1"/>
  <c r="BL34" i="22" s="1"/>
  <c r="W42" i="22" s="1"/>
  <c r="BK34" i="22" a="1"/>
  <c r="BK34" i="22" s="1"/>
  <c r="V42" i="22" s="1"/>
  <c r="BJ34" i="22" a="1"/>
  <c r="BJ34" i="22" s="1"/>
  <c r="AR42" i="22" s="1"/>
  <c r="BI34" i="22" a="1"/>
  <c r="BI34" i="22" s="1"/>
  <c r="AQ42" i="22" s="1"/>
  <c r="BH34" i="22" a="1"/>
  <c r="BH34" i="22" s="1"/>
  <c r="AK42" i="22" s="1"/>
  <c r="BG34" i="22" a="1"/>
  <c r="BG34" i="22" s="1"/>
  <c r="AJ42" i="22" s="1"/>
  <c r="BF34" i="22" a="1"/>
  <c r="BF34" i="22" s="1"/>
  <c r="AD42" i="22" s="1"/>
  <c r="BE34" i="22" a="1"/>
  <c r="BE34" i="22" s="1"/>
  <c r="AC42" i="22" s="1"/>
  <c r="BL33" i="22" a="1"/>
  <c r="BL33" i="22" s="1"/>
  <c r="W41" i="22" s="1"/>
  <c r="BK33" i="22" a="1"/>
  <c r="BK33" i="22" s="1"/>
  <c r="V41" i="22" s="1"/>
  <c r="BJ33" i="22" a="1"/>
  <c r="BJ33" i="22" s="1"/>
  <c r="AR41" i="22" s="1"/>
  <c r="BI33" i="22" a="1"/>
  <c r="BI33" i="22" s="1"/>
  <c r="AQ41" i="22" s="1"/>
  <c r="BH33" i="22" a="1"/>
  <c r="BH33" i="22" s="1"/>
  <c r="AK41" i="22" s="1"/>
  <c r="BG33" i="22" a="1"/>
  <c r="BG33" i="22" s="1"/>
  <c r="AJ41" i="22" s="1"/>
  <c r="BF33" i="22" a="1"/>
  <c r="BF33" i="22" s="1"/>
  <c r="AD41" i="22" s="1"/>
  <c r="BE33" i="22" a="1"/>
  <c r="BE33" i="22" s="1"/>
  <c r="AC41" i="22" s="1"/>
  <c r="BL32" i="22" a="1"/>
  <c r="BL32" i="22" s="1"/>
  <c r="W40" i="22" s="1"/>
  <c r="BK32" i="22" a="1"/>
  <c r="BK32" i="22" s="1"/>
  <c r="V40" i="22" s="1"/>
  <c r="BJ32" i="22" a="1"/>
  <c r="BJ32" i="22" s="1"/>
  <c r="AR40" i="22" s="1"/>
  <c r="BI32" i="22" a="1"/>
  <c r="BI32" i="22" s="1"/>
  <c r="AQ40" i="22" s="1"/>
  <c r="BH32" i="22" a="1"/>
  <c r="BH32" i="22" s="1"/>
  <c r="AK40" i="22" s="1"/>
  <c r="BG32" i="22" a="1"/>
  <c r="BG32" i="22" s="1"/>
  <c r="AJ40" i="22" s="1"/>
  <c r="BF32" i="22" a="1"/>
  <c r="BF32" i="22" s="1"/>
  <c r="AD40" i="22" s="1"/>
  <c r="BE32" i="22" a="1"/>
  <c r="BE32" i="22" s="1"/>
  <c r="AC40" i="22" s="1"/>
  <c r="BL31" i="22" a="1"/>
  <c r="BL31" i="22" s="1"/>
  <c r="W39" i="22" s="1"/>
  <c r="BK31" i="22" a="1"/>
  <c r="BK31" i="22" s="1"/>
  <c r="V39" i="22" s="1"/>
  <c r="BJ31" i="22" a="1"/>
  <c r="BJ31" i="22" s="1"/>
  <c r="AR39" i="22" s="1"/>
  <c r="BI31" i="22" a="1"/>
  <c r="BI31" i="22" s="1"/>
  <c r="AQ39" i="22" s="1"/>
  <c r="BH31" i="22" a="1"/>
  <c r="BH31" i="22" s="1"/>
  <c r="AK39" i="22" s="1"/>
  <c r="BG31" i="22" a="1"/>
  <c r="BG31" i="22" s="1"/>
  <c r="AJ39" i="22" s="1"/>
  <c r="BE31" i="22" a="1"/>
  <c r="BE31" i="22" s="1"/>
  <c r="AC39" i="22" s="1"/>
  <c r="BL30" i="22" a="1"/>
  <c r="BL30" i="22" s="1"/>
  <c r="W38" i="22" s="1"/>
  <c r="BK30" i="22" a="1"/>
  <c r="BK30" i="22" s="1"/>
  <c r="V38" i="22" s="1"/>
  <c r="BJ30" i="22" a="1"/>
  <c r="BJ30" i="22" s="1"/>
  <c r="AR38" i="22" s="1"/>
  <c r="BI30" i="22" a="1"/>
  <c r="BI30" i="22" s="1"/>
  <c r="AQ38" i="22" s="1"/>
  <c r="BH30" i="22" a="1"/>
  <c r="BH30" i="22" s="1"/>
  <c r="AK38" i="22" s="1"/>
  <c r="BG30" i="22" a="1"/>
  <c r="BG30" i="22" s="1"/>
  <c r="AJ38" i="22" s="1"/>
  <c r="BE30" i="22" a="1"/>
  <c r="BE30" i="22" s="1"/>
  <c r="AC38" i="22" s="1"/>
  <c r="BL29" i="22" a="1"/>
  <c r="BL29" i="22" s="1"/>
  <c r="W37" i="22" s="1"/>
  <c r="BK29" i="22" a="1"/>
  <c r="BK29" i="22" s="1"/>
  <c r="V37" i="22" s="1"/>
  <c r="BJ29" i="22" a="1"/>
  <c r="BJ29" i="22" s="1"/>
  <c r="AR37" i="22" s="1"/>
  <c r="BI29" i="22" a="1"/>
  <c r="BI29" i="22" s="1"/>
  <c r="AQ37" i="22" s="1"/>
  <c r="BH29" i="22" a="1"/>
  <c r="BH29" i="22" s="1"/>
  <c r="AK37" i="22" s="1"/>
  <c r="BG29" i="22" a="1"/>
  <c r="BG29" i="22" s="1"/>
  <c r="AJ37" i="22" s="1"/>
  <c r="BE29" i="22" a="1"/>
  <c r="BE29" i="22" s="1"/>
  <c r="AC37" i="22" s="1"/>
  <c r="BL28" i="22" a="1"/>
  <c r="BL28" i="22" s="1"/>
  <c r="W36" i="22" s="1"/>
  <c r="BK28" i="22" a="1"/>
  <c r="BK28" i="22" s="1"/>
  <c r="V36" i="22" s="1"/>
  <c r="BJ28" i="22" a="1"/>
  <c r="BJ28" i="22" s="1"/>
  <c r="AR36" i="22" s="1"/>
  <c r="BI28" i="22" a="1"/>
  <c r="BI28" i="22" s="1"/>
  <c r="AQ36" i="22" s="1"/>
  <c r="BH28" i="22" a="1"/>
  <c r="BH28" i="22" s="1"/>
  <c r="AK36" i="22" s="1"/>
  <c r="BG28" i="22" a="1"/>
  <c r="BG28" i="22" s="1"/>
  <c r="AJ36" i="22" s="1"/>
  <c r="BE28" i="22" a="1"/>
  <c r="BE28" i="22" s="1"/>
  <c r="AC36" i="22" s="1"/>
  <c r="BL27" i="22" a="1"/>
  <c r="BL27" i="22" s="1"/>
  <c r="W35" i="22" s="1"/>
  <c r="BK27" i="22" a="1"/>
  <c r="BK27" i="22" s="1"/>
  <c r="V35" i="22" s="1"/>
  <c r="BJ27" i="22" a="1"/>
  <c r="BJ27" i="22" s="1"/>
  <c r="AR35" i="22" s="1"/>
  <c r="BI27" i="22" a="1"/>
  <c r="BI27" i="22" s="1"/>
  <c r="AQ35" i="22" s="1"/>
  <c r="BH27" i="22" a="1"/>
  <c r="BH27" i="22" s="1"/>
  <c r="AK35" i="22" s="1"/>
  <c r="BG27" i="22" a="1"/>
  <c r="BG27" i="22" s="1"/>
  <c r="AJ35" i="22" s="1"/>
  <c r="BE27" i="22" a="1"/>
  <c r="BE27" i="22" s="1"/>
  <c r="AC35" i="22" s="1"/>
  <c r="BL26" i="22" a="1"/>
  <c r="BL26" i="22" s="1"/>
  <c r="W34" i="22" s="1"/>
  <c r="BK26" i="22" a="1"/>
  <c r="BK26" i="22" s="1"/>
  <c r="V34" i="22" s="1"/>
  <c r="BJ26" i="22" a="1"/>
  <c r="BJ26" i="22" s="1"/>
  <c r="AR34" i="22" s="1"/>
  <c r="BI26" i="22" a="1"/>
  <c r="BI26" i="22" s="1"/>
  <c r="AQ34" i="22" s="1"/>
  <c r="BH26" i="22" a="1"/>
  <c r="BH26" i="22" s="1"/>
  <c r="AK34" i="22" s="1"/>
  <c r="BG26" i="22" a="1"/>
  <c r="BG26" i="22" s="1"/>
  <c r="AJ34" i="22" s="1"/>
  <c r="BE26" i="22" a="1"/>
  <c r="BE26" i="22" s="1"/>
  <c r="AC34" i="22" s="1"/>
  <c r="BL25" i="22" a="1"/>
  <c r="BL25" i="22" s="1"/>
  <c r="W33" i="22" s="1"/>
  <c r="BK25" i="22" a="1"/>
  <c r="BK25" i="22" s="1"/>
  <c r="V33" i="22" s="1"/>
  <c r="BJ25" i="22" a="1"/>
  <c r="BJ25" i="22" s="1"/>
  <c r="AR33" i="22" s="1"/>
  <c r="BI25" i="22" a="1"/>
  <c r="BI25" i="22" s="1"/>
  <c r="AQ33" i="22" s="1"/>
  <c r="BH25" i="22" a="1"/>
  <c r="BH25" i="22" s="1"/>
  <c r="AK33" i="22" s="1"/>
  <c r="BG25" i="22" a="1"/>
  <c r="BG25" i="22" s="1"/>
  <c r="AJ33" i="22" s="1"/>
  <c r="BE25" i="22" a="1"/>
  <c r="BE25" i="22" s="1"/>
  <c r="AC33" i="22" s="1"/>
  <c r="BL24" i="22" a="1"/>
  <c r="BL24" i="22" s="1"/>
  <c r="W32" i="22" s="1"/>
  <c r="BK24" i="22" a="1"/>
  <c r="BK24" i="22" s="1"/>
  <c r="V32" i="22" s="1"/>
  <c r="BJ24" i="22" a="1"/>
  <c r="BJ24" i="22" s="1"/>
  <c r="AR32" i="22" s="1"/>
  <c r="BI24" i="22" a="1"/>
  <c r="BI24" i="22" s="1"/>
  <c r="AQ32" i="22" s="1"/>
  <c r="BH24" i="22" a="1"/>
  <c r="BH24" i="22" s="1"/>
  <c r="AK32" i="22" s="1"/>
  <c r="BG24" i="22" a="1"/>
  <c r="BG24" i="22" s="1"/>
  <c r="AJ32" i="22" s="1"/>
  <c r="BE24" i="22" a="1"/>
  <c r="BE24" i="22" s="1"/>
  <c r="AC32" i="22" s="1"/>
  <c r="BL23" i="22" a="1"/>
  <c r="BL23" i="22" s="1"/>
  <c r="W31" i="22" s="1"/>
  <c r="BK23" i="22" a="1"/>
  <c r="BK23" i="22" s="1"/>
  <c r="V31" i="22" s="1"/>
  <c r="BJ23" i="22" a="1"/>
  <c r="BJ23" i="22" s="1"/>
  <c r="AR31" i="22" s="1"/>
  <c r="BI23" i="22" a="1"/>
  <c r="BI23" i="22" s="1"/>
  <c r="AQ31" i="22" s="1"/>
  <c r="BH23" i="22" a="1"/>
  <c r="BH23" i="22" s="1"/>
  <c r="AK31" i="22" s="1"/>
  <c r="BG23" i="22" a="1"/>
  <c r="BG23" i="22" s="1"/>
  <c r="AJ31" i="22" s="1"/>
  <c r="BE23" i="22" a="1"/>
  <c r="BE23" i="22" s="1"/>
  <c r="AC31" i="22" s="1"/>
  <c r="BL22" i="22" a="1"/>
  <c r="BL22" i="22" s="1"/>
  <c r="W30" i="22" s="1"/>
  <c r="BK22" i="22" a="1"/>
  <c r="BK22" i="22" s="1"/>
  <c r="V30" i="22" s="1"/>
  <c r="BJ22" i="22" a="1"/>
  <c r="BJ22" i="22" s="1"/>
  <c r="AR30" i="22" s="1"/>
  <c r="BI22" i="22" a="1"/>
  <c r="BI22" i="22" s="1"/>
  <c r="AQ30" i="22" s="1"/>
  <c r="BH22" i="22" a="1"/>
  <c r="BH22" i="22" s="1"/>
  <c r="AK30" i="22" s="1"/>
  <c r="BG22" i="22" a="1"/>
  <c r="BG22" i="22" s="1"/>
  <c r="AJ30" i="22" s="1"/>
  <c r="BE22" i="22" a="1"/>
  <c r="BE22" i="22" s="1"/>
  <c r="AC30" i="22" s="1"/>
  <c r="BA22" i="22"/>
  <c r="AO2" i="22" s="1"/>
  <c r="BL21" i="22" a="1"/>
  <c r="BL21" i="22" s="1"/>
  <c r="W29" i="22" s="1"/>
  <c r="BK21" i="22" a="1"/>
  <c r="BK21" i="22" s="1"/>
  <c r="V29" i="22" s="1"/>
  <c r="BJ21" i="22" a="1"/>
  <c r="BJ21" i="22" s="1"/>
  <c r="AR29" i="22" s="1"/>
  <c r="BI21" i="22" a="1"/>
  <c r="BI21" i="22" s="1"/>
  <c r="AQ29" i="22" s="1"/>
  <c r="BH21" i="22" a="1"/>
  <c r="BH21" i="22" s="1"/>
  <c r="AK29" i="22" s="1"/>
  <c r="BG21" i="22" a="1"/>
  <c r="BG21" i="22" s="1"/>
  <c r="AJ29" i="22" s="1"/>
  <c r="BE21" i="22" a="1"/>
  <c r="BE21" i="22" s="1"/>
  <c r="AC29" i="22" s="1"/>
  <c r="BL20" i="22" a="1"/>
  <c r="BL20" i="22" s="1"/>
  <c r="W28" i="22" s="1"/>
  <c r="BK20" i="22" a="1"/>
  <c r="BK20" i="22" s="1"/>
  <c r="V28" i="22" s="1"/>
  <c r="BJ20" i="22" a="1"/>
  <c r="BJ20" i="22" s="1"/>
  <c r="AR28" i="22" s="1"/>
  <c r="BI20" i="22" a="1"/>
  <c r="BI20" i="22" s="1"/>
  <c r="AQ28" i="22" s="1"/>
  <c r="BH20" i="22" a="1"/>
  <c r="BH20" i="22" s="1"/>
  <c r="AK28" i="22" s="1"/>
  <c r="BG20" i="22" a="1"/>
  <c r="BG20" i="22" s="1"/>
  <c r="AJ28" i="22" s="1"/>
  <c r="BE20" i="22" a="1"/>
  <c r="BE20" i="22" s="1"/>
  <c r="AC28" i="22" s="1"/>
  <c r="BL19" i="22" a="1"/>
  <c r="BL19" i="22" s="1"/>
  <c r="W27" i="22" s="1"/>
  <c r="BK19" i="22" a="1"/>
  <c r="BK19" i="22" s="1"/>
  <c r="V27" i="22" s="1"/>
  <c r="BJ19" i="22" a="1"/>
  <c r="BJ19" i="22" s="1"/>
  <c r="AR27" i="22" s="1"/>
  <c r="BI19" i="22" a="1"/>
  <c r="BI19" i="22" s="1"/>
  <c r="AQ27" i="22" s="1"/>
  <c r="BH19" i="22" a="1"/>
  <c r="BH19" i="22" s="1"/>
  <c r="AK27" i="22" s="1"/>
  <c r="BG19" i="22" a="1"/>
  <c r="BG19" i="22" s="1"/>
  <c r="AJ27" i="22" s="1"/>
  <c r="BE19" i="22" a="1"/>
  <c r="BE19" i="22" s="1"/>
  <c r="AC27" i="22" s="1"/>
  <c r="BL18" i="22" a="1"/>
  <c r="BL18" i="22" s="1"/>
  <c r="W26" i="22" s="1"/>
  <c r="BK18" i="22" a="1"/>
  <c r="BK18" i="22" s="1"/>
  <c r="V26" i="22" s="1"/>
  <c r="BJ18" i="22" a="1"/>
  <c r="BJ18" i="22" s="1"/>
  <c r="AR26" i="22" s="1"/>
  <c r="BI18" i="22" a="1"/>
  <c r="BI18" i="22" s="1"/>
  <c r="AQ26" i="22" s="1"/>
  <c r="BH18" i="22" a="1"/>
  <c r="BH18" i="22" s="1"/>
  <c r="AK26" i="22" s="1"/>
  <c r="BG18" i="22" a="1"/>
  <c r="BG18" i="22" s="1"/>
  <c r="AJ26" i="22" s="1"/>
  <c r="BE18" i="22" a="1"/>
  <c r="BE18" i="22" s="1"/>
  <c r="AC26" i="22" s="1"/>
  <c r="BL17" i="22" a="1"/>
  <c r="BL17" i="22" s="1"/>
  <c r="W25" i="22" s="1"/>
  <c r="BK17" i="22" a="1"/>
  <c r="BK17" i="22" s="1"/>
  <c r="V25" i="22" s="1"/>
  <c r="BJ17" i="22" a="1"/>
  <c r="BJ17" i="22" s="1"/>
  <c r="AR25" i="22" s="1"/>
  <c r="BI17" i="22" a="1"/>
  <c r="BI17" i="22" s="1"/>
  <c r="AQ25" i="22" s="1"/>
  <c r="BH17" i="22" a="1"/>
  <c r="BH17" i="22" s="1"/>
  <c r="AK25" i="22" s="1"/>
  <c r="BG17" i="22" a="1"/>
  <c r="BG17" i="22" s="1"/>
  <c r="AJ25" i="22" s="1"/>
  <c r="BE17" i="22" a="1"/>
  <c r="BE17" i="22" s="1"/>
  <c r="AC25" i="22" s="1"/>
  <c r="BL16" i="22" a="1"/>
  <c r="BL16" i="22" s="1"/>
  <c r="W24" i="22" s="1"/>
  <c r="BK16" i="22" a="1"/>
  <c r="BK16" i="22" s="1"/>
  <c r="V24" i="22" s="1"/>
  <c r="BJ16" i="22" a="1"/>
  <c r="BJ16" i="22" s="1"/>
  <c r="AR24" i="22" s="1"/>
  <c r="BI16" i="22" a="1"/>
  <c r="BI16" i="22" s="1"/>
  <c r="AQ24" i="22" s="1"/>
  <c r="BH16" i="22" a="1"/>
  <c r="BH16" i="22" s="1"/>
  <c r="AK24" i="22" s="1"/>
  <c r="BG16" i="22" a="1"/>
  <c r="BG16" i="22" s="1"/>
  <c r="AJ24" i="22" s="1"/>
  <c r="BE16" i="22" a="1"/>
  <c r="BE16" i="22" s="1"/>
  <c r="AC24" i="22" s="1"/>
  <c r="BL15" i="22" a="1"/>
  <c r="BL15" i="22" s="1"/>
  <c r="W23" i="22" s="1"/>
  <c r="BK15" i="22" a="1"/>
  <c r="BK15" i="22" s="1"/>
  <c r="V23" i="22" s="1"/>
  <c r="BJ15" i="22" a="1"/>
  <c r="BJ15" i="22" s="1"/>
  <c r="AR23" i="22" s="1"/>
  <c r="BI15" i="22" a="1"/>
  <c r="BI15" i="22" s="1"/>
  <c r="AQ23" i="22" s="1"/>
  <c r="BH15" i="22" a="1"/>
  <c r="BH15" i="22" s="1"/>
  <c r="AK23" i="22" s="1"/>
  <c r="BG15" i="22" a="1"/>
  <c r="BG15" i="22" s="1"/>
  <c r="AJ23" i="22" s="1"/>
  <c r="BE15" i="22" a="1"/>
  <c r="BE15" i="22" s="1"/>
  <c r="AC23" i="22" s="1"/>
  <c r="BL14" i="22" a="1"/>
  <c r="BL14" i="22" s="1"/>
  <c r="W22" i="22" s="1"/>
  <c r="BK14" i="22" a="1"/>
  <c r="BK14" i="22" s="1"/>
  <c r="V22" i="22" s="1"/>
  <c r="BJ14" i="22" a="1"/>
  <c r="BJ14" i="22" s="1"/>
  <c r="AR22" i="22" s="1"/>
  <c r="BI14" i="22" a="1"/>
  <c r="BI14" i="22" s="1"/>
  <c r="AQ22" i="22" s="1"/>
  <c r="BH14" i="22" a="1"/>
  <c r="BH14" i="22" s="1"/>
  <c r="AK22" i="22" s="1"/>
  <c r="BG14" i="22" a="1"/>
  <c r="BG14" i="22" s="1"/>
  <c r="AJ22" i="22" s="1"/>
  <c r="BE14" i="22" a="1"/>
  <c r="BE14" i="22" s="1"/>
  <c r="AC22" i="22" s="1"/>
  <c r="BL13" i="22" a="1"/>
  <c r="BL13" i="22" s="1"/>
  <c r="W21" i="22" s="1"/>
  <c r="BK13" i="22" a="1"/>
  <c r="BK13" i="22" s="1"/>
  <c r="V21" i="22" s="1"/>
  <c r="BJ13" i="22" a="1"/>
  <c r="BJ13" i="22" s="1"/>
  <c r="AR21" i="22" s="1"/>
  <c r="BI13" i="22" a="1"/>
  <c r="BI13" i="22" s="1"/>
  <c r="AQ21" i="22" s="1"/>
  <c r="BH13" i="22" a="1"/>
  <c r="BH13" i="22" s="1"/>
  <c r="AK21" i="22" s="1"/>
  <c r="BG13" i="22" a="1"/>
  <c r="BG13" i="22" s="1"/>
  <c r="AJ21" i="22" s="1"/>
  <c r="BE13" i="22" a="1"/>
  <c r="BE13" i="22" s="1"/>
  <c r="AC21" i="22" s="1"/>
  <c r="BL12" i="22" a="1"/>
  <c r="BL12" i="22" s="1"/>
  <c r="W20" i="22" s="1"/>
  <c r="BK12" i="22" a="1"/>
  <c r="BK12" i="22" s="1"/>
  <c r="V20" i="22" s="1"/>
  <c r="BJ12" i="22" a="1"/>
  <c r="BJ12" i="22" s="1"/>
  <c r="AR20" i="22" s="1"/>
  <c r="BI12" i="22" a="1"/>
  <c r="BI12" i="22" s="1"/>
  <c r="AQ20" i="22" s="1"/>
  <c r="BH12" i="22" a="1"/>
  <c r="BH12" i="22" s="1"/>
  <c r="AK20" i="22" s="1"/>
  <c r="BG12" i="22" a="1"/>
  <c r="BG12" i="22" s="1"/>
  <c r="AJ20" i="22" s="1"/>
  <c r="BE12" i="22" a="1"/>
  <c r="BE12" i="22" s="1"/>
  <c r="AC20" i="22" s="1"/>
  <c r="BK11" i="22" a="1"/>
  <c r="BK11" i="22" s="1"/>
  <c r="V19" i="22" s="1"/>
  <c r="BJ11" i="22" a="1"/>
  <c r="BJ11" i="22" s="1"/>
  <c r="AR19" i="22" s="1"/>
  <c r="BI11" i="22" a="1"/>
  <c r="BI11" i="22" s="1"/>
  <c r="AQ19" i="22" s="1"/>
  <c r="BH11" i="22" a="1"/>
  <c r="BH11" i="22" s="1"/>
  <c r="AK19" i="22" s="1"/>
  <c r="BG11" i="22" a="1"/>
  <c r="BG11" i="22" s="1"/>
  <c r="AJ19" i="22" s="1"/>
  <c r="BE11" i="22" a="1"/>
  <c r="BE11" i="22" s="1"/>
  <c r="AC19" i="22" s="1"/>
  <c r="BK10" i="22" a="1"/>
  <c r="BK10" i="22" s="1"/>
  <c r="V18" i="22" s="1"/>
  <c r="BJ10" i="22" a="1"/>
  <c r="BJ10" i="22" s="1"/>
  <c r="AR18" i="22" s="1"/>
  <c r="BI10" i="22" a="1"/>
  <c r="BI10" i="22" s="1"/>
  <c r="AQ18" i="22" s="1"/>
  <c r="BH10" i="22" a="1"/>
  <c r="BH10" i="22" s="1"/>
  <c r="AK18" i="22" s="1"/>
  <c r="BG10" i="22" a="1"/>
  <c r="BG10" i="22" s="1"/>
  <c r="AJ18" i="22" s="1"/>
  <c r="BE10" i="22" a="1"/>
  <c r="BE10" i="22" s="1"/>
  <c r="AC18" i="22" s="1"/>
  <c r="BK9" i="22" a="1"/>
  <c r="BK9" i="22" s="1"/>
  <c r="V17" i="22" s="1"/>
  <c r="BJ9" i="22" a="1"/>
  <c r="BJ9" i="22" s="1"/>
  <c r="AR17" i="22" s="1"/>
  <c r="BI9" i="22" a="1"/>
  <c r="BI9" i="22" s="1"/>
  <c r="AQ17" i="22" s="1"/>
  <c r="BH9" i="22" a="1"/>
  <c r="BH9" i="22" s="1"/>
  <c r="AK17" i="22" s="1"/>
  <c r="BG9" i="22" a="1"/>
  <c r="BG9" i="22" s="1"/>
  <c r="AJ17" i="22" s="1"/>
  <c r="BE9" i="22" a="1"/>
  <c r="BE9" i="22" s="1"/>
  <c r="AC17" i="22" s="1"/>
  <c r="BK8" i="22" a="1"/>
  <c r="BK8" i="22" s="1"/>
  <c r="V16" i="22" s="1"/>
  <c r="BJ8" i="22" a="1"/>
  <c r="BJ8" i="22" s="1"/>
  <c r="AR16" i="22" s="1"/>
  <c r="BI8" i="22" a="1"/>
  <c r="BI8" i="22" s="1"/>
  <c r="AQ16" i="22" s="1"/>
  <c r="BH8" i="22" a="1"/>
  <c r="BH8" i="22" s="1"/>
  <c r="AK16" i="22" s="1"/>
  <c r="BG8" i="22" a="1"/>
  <c r="BG8" i="22" s="1"/>
  <c r="AJ16" i="22" s="1"/>
  <c r="BE8" i="22" a="1"/>
  <c r="BE8" i="22" s="1"/>
  <c r="AC16" i="22" s="1"/>
  <c r="BK7" i="22" a="1"/>
  <c r="BK7" i="22" s="1"/>
  <c r="V15" i="22" s="1"/>
  <c r="BJ7" i="22" a="1"/>
  <c r="BJ7" i="22" s="1"/>
  <c r="AR15" i="22" s="1"/>
  <c r="BI7" i="22" a="1"/>
  <c r="BI7" i="22" s="1"/>
  <c r="AQ15" i="22" s="1"/>
  <c r="BH7" i="22" a="1"/>
  <c r="BH7" i="22" s="1"/>
  <c r="AK15" i="22" s="1"/>
  <c r="BG7" i="22" a="1"/>
  <c r="BG7" i="22" s="1"/>
  <c r="AJ15" i="22" s="1"/>
  <c r="BE7" i="22" a="1"/>
  <c r="BE7" i="22" s="1"/>
  <c r="AC15" i="22" s="1"/>
  <c r="Q7" i="22"/>
  <c r="Q8" i="22" s="1"/>
  <c r="J7" i="22"/>
  <c r="J8" i="22" s="1"/>
  <c r="C7" i="22"/>
  <c r="C8" i="22" s="1"/>
  <c r="BK6" i="22" a="1"/>
  <c r="BK6" i="22" s="1"/>
  <c r="V14" i="22" s="1"/>
  <c r="BJ6" i="22" a="1"/>
  <c r="BJ6" i="22" s="1"/>
  <c r="AR14" i="22" s="1"/>
  <c r="BI6" i="22" a="1"/>
  <c r="BI6" i="22" s="1"/>
  <c r="AQ14" i="22" s="1"/>
  <c r="BH6" i="22" a="1"/>
  <c r="BH6" i="22" s="1"/>
  <c r="AK14" i="22" s="1"/>
  <c r="BG6" i="22" a="1"/>
  <c r="BG6" i="22" s="1"/>
  <c r="AJ14" i="22" s="1"/>
  <c r="BE6" i="22" a="1"/>
  <c r="BE6" i="22" s="1"/>
  <c r="AC14" i="22" s="1"/>
  <c r="BK5" i="22" a="1"/>
  <c r="BK5" i="22" s="1"/>
  <c r="V13" i="22" s="1"/>
  <c r="BJ5" i="22" a="1"/>
  <c r="BJ5" i="22" s="1"/>
  <c r="AR13" i="22" s="1"/>
  <c r="BI5" i="22" a="1"/>
  <c r="BI5" i="22" s="1"/>
  <c r="AQ13" i="22" s="1"/>
  <c r="BH5" i="22" a="1"/>
  <c r="BH5" i="22" s="1"/>
  <c r="AK13" i="22" s="1"/>
  <c r="BG5" i="22" a="1"/>
  <c r="BG5" i="22" s="1"/>
  <c r="AJ13" i="22" s="1"/>
  <c r="BE5" i="22" a="1"/>
  <c r="BE5" i="22" s="1"/>
  <c r="AC13" i="22" s="1"/>
  <c r="BK4" i="22" a="1"/>
  <c r="BK4" i="22" s="1"/>
  <c r="V12" i="22" s="1"/>
  <c r="BJ4" i="22" a="1"/>
  <c r="BJ4" i="22" s="1"/>
  <c r="AR12" i="22" s="1"/>
  <c r="BI4" i="22" a="1"/>
  <c r="BI4" i="22" s="1"/>
  <c r="AQ12" i="22" s="1"/>
  <c r="BH4" i="22" a="1"/>
  <c r="BH4" i="22" s="1"/>
  <c r="AK12" i="22" s="1"/>
  <c r="BG4" i="22" a="1"/>
  <c r="BG4" i="22" s="1"/>
  <c r="AJ12" i="22" s="1"/>
  <c r="BE4" i="22" a="1"/>
  <c r="BE4" i="22" s="1"/>
  <c r="AC12" i="22" s="1"/>
  <c r="BA4" i="22"/>
  <c r="BK3" i="22" a="1"/>
  <c r="BK3" i="22" s="1"/>
  <c r="V11" i="22" s="1"/>
  <c r="BI3" i="22" a="1"/>
  <c r="BI3" i="22" s="1"/>
  <c r="AQ11" i="22" s="1"/>
  <c r="BH3" i="22" a="1"/>
  <c r="BH3" i="22" s="1"/>
  <c r="AK11" i="22" s="1"/>
  <c r="BG3" i="22" a="1"/>
  <c r="BG3" i="22" s="1"/>
  <c r="AJ11" i="22" s="1"/>
  <c r="BE3" i="22" a="1"/>
  <c r="BE3" i="22" s="1"/>
  <c r="AC11" i="22" s="1"/>
  <c r="BK2" i="22" a="1"/>
  <c r="BK2" i="22" s="1"/>
  <c r="V10" i="22" s="1"/>
  <c r="BI2" i="22" a="1"/>
  <c r="BI2" i="22" s="1"/>
  <c r="AQ10" i="22" s="1"/>
  <c r="BH2" i="22" a="1"/>
  <c r="BH2" i="22" s="1"/>
  <c r="AK10" i="22" s="1"/>
  <c r="BG2" i="22" a="1"/>
  <c r="BG2" i="22" s="1"/>
  <c r="AJ10" i="22" s="1"/>
  <c r="BE2" i="22" a="1"/>
  <c r="BE2" i="22" s="1"/>
  <c r="AC10" i="22" s="1"/>
  <c r="BI192" i="17" a="1"/>
  <c r="BI192" i="17" s="1"/>
  <c r="BH192" i="17" a="1"/>
  <c r="BH192" i="17" s="1"/>
  <c r="BL191" i="17" a="1"/>
  <c r="BL191" i="17" s="1"/>
  <c r="BK191" i="17" a="1"/>
  <c r="BK191" i="17" s="1"/>
  <c r="BJ191" i="17" a="1"/>
  <c r="BJ191" i="17" s="1"/>
  <c r="BI191" i="17" a="1"/>
  <c r="BI191" i="17" s="1"/>
  <c r="BH191" i="17" a="1"/>
  <c r="BH191" i="17" s="1"/>
  <c r="BG191" i="17" a="1"/>
  <c r="BG191" i="17" s="1"/>
  <c r="BF191" i="17" a="1"/>
  <c r="BF191" i="17" s="1"/>
  <c r="BE191" i="17" a="1"/>
  <c r="BE191" i="17" s="1"/>
  <c r="BL190" i="17" a="1"/>
  <c r="BL190" i="17" s="1"/>
  <c r="BK190" i="17" a="1"/>
  <c r="BK190" i="17" s="1"/>
  <c r="BJ190" i="17" a="1"/>
  <c r="BJ190" i="17" s="1"/>
  <c r="BI190" i="17" a="1"/>
  <c r="BI190" i="17" s="1"/>
  <c r="BH190" i="17" a="1"/>
  <c r="BH190" i="17" s="1"/>
  <c r="BG190" i="17" a="1"/>
  <c r="BG190" i="17" s="1"/>
  <c r="BF190" i="17" a="1"/>
  <c r="BF190" i="17" s="1"/>
  <c r="BE190" i="17" a="1"/>
  <c r="BE190" i="17" s="1"/>
  <c r="BL189" i="17" a="1"/>
  <c r="BL189" i="17" s="1"/>
  <c r="BK189" i="17" a="1"/>
  <c r="BK189" i="17" s="1"/>
  <c r="BJ189" i="17" a="1"/>
  <c r="BJ189" i="17" s="1"/>
  <c r="BI189" i="17" a="1"/>
  <c r="BI189" i="17" s="1"/>
  <c r="BH189" i="17" a="1"/>
  <c r="BH189" i="17" s="1"/>
  <c r="BG189" i="17" a="1"/>
  <c r="BG189" i="17" s="1"/>
  <c r="BF189" i="17" a="1"/>
  <c r="BF189" i="17" s="1"/>
  <c r="BE189" i="17" a="1"/>
  <c r="BE189" i="17" s="1"/>
  <c r="BL188" i="17" a="1"/>
  <c r="BL188" i="17" s="1"/>
  <c r="BK188" i="17" a="1"/>
  <c r="BK188" i="17" s="1"/>
  <c r="BJ188" i="17" a="1"/>
  <c r="BJ188" i="17" s="1"/>
  <c r="BI188" i="17" a="1"/>
  <c r="BI188" i="17" s="1"/>
  <c r="BH188" i="17" a="1"/>
  <c r="BH188" i="17" s="1"/>
  <c r="BG188" i="17" a="1"/>
  <c r="BG188" i="17" s="1"/>
  <c r="BF188" i="17" a="1"/>
  <c r="BF188" i="17" s="1"/>
  <c r="BE188" i="17" a="1"/>
  <c r="BE188" i="17" s="1"/>
  <c r="BL187" i="17" a="1"/>
  <c r="BL187" i="17" s="1"/>
  <c r="BK187" i="17" a="1"/>
  <c r="BK187" i="17" s="1"/>
  <c r="BJ187" i="17" a="1"/>
  <c r="BJ187" i="17" s="1"/>
  <c r="BI187" i="17" a="1"/>
  <c r="BI187" i="17" s="1"/>
  <c r="BH187" i="17" a="1"/>
  <c r="BH187" i="17" s="1"/>
  <c r="BG187" i="17" a="1"/>
  <c r="BG187" i="17" s="1"/>
  <c r="BF187" i="17" a="1"/>
  <c r="BF187" i="17" s="1"/>
  <c r="BE187" i="17" a="1"/>
  <c r="BE187" i="17" s="1"/>
  <c r="BL186" i="17" a="1"/>
  <c r="BL186" i="17" s="1"/>
  <c r="BK186" i="17" a="1"/>
  <c r="BK186" i="17" s="1"/>
  <c r="BJ186" i="17" a="1"/>
  <c r="BJ186" i="17" s="1"/>
  <c r="BI186" i="17" a="1"/>
  <c r="BI186" i="17" s="1"/>
  <c r="BH186" i="17" a="1"/>
  <c r="BH186" i="17" s="1"/>
  <c r="BG186" i="17" a="1"/>
  <c r="BG186" i="17" s="1"/>
  <c r="BF186" i="17" a="1"/>
  <c r="BF186" i="17" s="1"/>
  <c r="BE186" i="17" a="1"/>
  <c r="BE186" i="17" s="1"/>
  <c r="BL185" i="17" a="1"/>
  <c r="BL185" i="17" s="1"/>
  <c r="BK185" i="17" a="1"/>
  <c r="BK185" i="17" s="1"/>
  <c r="BJ185" i="17" a="1"/>
  <c r="BJ185" i="17" s="1"/>
  <c r="BI185" i="17" a="1"/>
  <c r="BI185" i="17" s="1"/>
  <c r="BH185" i="17" a="1"/>
  <c r="BH185" i="17" s="1"/>
  <c r="BG185" i="17" a="1"/>
  <c r="BG185" i="17" s="1"/>
  <c r="BF185" i="17" a="1"/>
  <c r="BF185" i="17" s="1"/>
  <c r="BE185" i="17" a="1"/>
  <c r="BE185" i="17" s="1"/>
  <c r="BL184" i="17" a="1"/>
  <c r="BL184" i="17" s="1"/>
  <c r="BK184" i="17" a="1"/>
  <c r="BK184" i="17" s="1"/>
  <c r="BJ184" i="17" a="1"/>
  <c r="BJ184" i="17" s="1"/>
  <c r="BI184" i="17" a="1"/>
  <c r="BI184" i="17" s="1"/>
  <c r="BH184" i="17" a="1"/>
  <c r="BH184" i="17" s="1"/>
  <c r="BG184" i="17" a="1"/>
  <c r="BG184" i="17" s="1"/>
  <c r="BF184" i="17" a="1"/>
  <c r="BF184" i="17" s="1"/>
  <c r="BE184" i="17" a="1"/>
  <c r="BE184" i="17" s="1"/>
  <c r="BL183" i="17" a="1"/>
  <c r="BL183" i="17" s="1"/>
  <c r="BK183" i="17" a="1"/>
  <c r="BK183" i="17" s="1"/>
  <c r="BJ183" i="17" a="1"/>
  <c r="BJ183" i="17" s="1"/>
  <c r="BI183" i="17" a="1"/>
  <c r="BI183" i="17" s="1"/>
  <c r="BH183" i="17" a="1"/>
  <c r="BH183" i="17" s="1"/>
  <c r="BG183" i="17" a="1"/>
  <c r="BG183" i="17" s="1"/>
  <c r="BF183" i="17" a="1"/>
  <c r="BF183" i="17" s="1"/>
  <c r="BE183" i="17" a="1"/>
  <c r="BE183" i="17" s="1"/>
  <c r="BL182" i="17" a="1"/>
  <c r="BL182" i="17" s="1"/>
  <c r="BK182" i="17" a="1"/>
  <c r="BK182" i="17" s="1"/>
  <c r="BJ182" i="17" a="1"/>
  <c r="BJ182" i="17" s="1"/>
  <c r="BI182" i="17" a="1"/>
  <c r="BI182" i="17" s="1"/>
  <c r="BH182" i="17" a="1"/>
  <c r="BH182" i="17" s="1"/>
  <c r="BG182" i="17" a="1"/>
  <c r="BG182" i="17" s="1"/>
  <c r="BF182" i="17" a="1"/>
  <c r="BF182" i="17" s="1"/>
  <c r="BE182" i="17" a="1"/>
  <c r="BE182" i="17" s="1"/>
  <c r="BL181" i="17" a="1"/>
  <c r="BL181" i="17" s="1"/>
  <c r="BK181" i="17" a="1"/>
  <c r="BK181" i="17" s="1"/>
  <c r="BJ181" i="17" a="1"/>
  <c r="BJ181" i="17" s="1"/>
  <c r="BI181" i="17" a="1"/>
  <c r="BI181" i="17" s="1"/>
  <c r="BH181" i="17" a="1"/>
  <c r="BH181" i="17" s="1"/>
  <c r="BG181" i="17" a="1"/>
  <c r="BG181" i="17" s="1"/>
  <c r="BF181" i="17" a="1"/>
  <c r="BF181" i="17" s="1"/>
  <c r="BE181" i="17" a="1"/>
  <c r="BE181" i="17" s="1"/>
  <c r="BL180" i="17" a="1"/>
  <c r="BL180" i="17" s="1"/>
  <c r="BK180" i="17" a="1"/>
  <c r="BK180" i="17" s="1"/>
  <c r="BJ180" i="17" a="1"/>
  <c r="BJ180" i="17" s="1"/>
  <c r="BI180" i="17" a="1"/>
  <c r="BI180" i="17" s="1"/>
  <c r="BH180" i="17" a="1"/>
  <c r="BH180" i="17" s="1"/>
  <c r="BG180" i="17" a="1"/>
  <c r="BG180" i="17" s="1"/>
  <c r="BF180" i="17" a="1"/>
  <c r="BF180" i="17" s="1"/>
  <c r="BE180" i="17" a="1"/>
  <c r="BE180" i="17" s="1"/>
  <c r="BL179" i="17" a="1"/>
  <c r="BL179" i="17" s="1"/>
  <c r="BK179" i="17" a="1"/>
  <c r="BK179" i="17" s="1"/>
  <c r="BJ179" i="17" a="1"/>
  <c r="BJ179" i="17" s="1"/>
  <c r="BI179" i="17" a="1"/>
  <c r="BI179" i="17" s="1"/>
  <c r="BH179" i="17" a="1"/>
  <c r="BH179" i="17" s="1"/>
  <c r="BG179" i="17" a="1"/>
  <c r="BG179" i="17" s="1"/>
  <c r="BF179" i="17" a="1"/>
  <c r="BF179" i="17" s="1"/>
  <c r="BE179" i="17" a="1"/>
  <c r="BE179" i="17" s="1"/>
  <c r="BL178" i="17" a="1"/>
  <c r="BL178" i="17" s="1"/>
  <c r="BK178" i="17" a="1"/>
  <c r="BK178" i="17" s="1"/>
  <c r="BJ178" i="17" a="1"/>
  <c r="BJ178" i="17" s="1"/>
  <c r="BI178" i="17" a="1"/>
  <c r="BI178" i="17" s="1"/>
  <c r="BH178" i="17" a="1"/>
  <c r="BH178" i="17" s="1"/>
  <c r="BG178" i="17" a="1"/>
  <c r="BG178" i="17" s="1"/>
  <c r="BF178" i="17" a="1"/>
  <c r="BF178" i="17" s="1"/>
  <c r="BE178" i="17" a="1"/>
  <c r="BE178" i="17" s="1"/>
  <c r="BL177" i="17" a="1"/>
  <c r="BL177" i="17" s="1"/>
  <c r="BK177" i="17" a="1"/>
  <c r="BK177" i="17" s="1"/>
  <c r="BJ177" i="17" a="1"/>
  <c r="BJ177" i="17" s="1"/>
  <c r="BI177" i="17" a="1"/>
  <c r="BI177" i="17" s="1"/>
  <c r="BH177" i="17" a="1"/>
  <c r="BH177" i="17" s="1"/>
  <c r="BG177" i="17" a="1"/>
  <c r="BG177" i="17" s="1"/>
  <c r="BF177" i="17" a="1"/>
  <c r="BF177" i="17" s="1"/>
  <c r="BE177" i="17" a="1"/>
  <c r="BE177" i="17" s="1"/>
  <c r="BL176" i="17" a="1"/>
  <c r="BL176" i="17" s="1"/>
  <c r="BK176" i="17" a="1"/>
  <c r="BK176" i="17" s="1"/>
  <c r="BJ176" i="17" a="1"/>
  <c r="BJ176" i="17" s="1"/>
  <c r="BI176" i="17" a="1"/>
  <c r="BI176" i="17" s="1"/>
  <c r="BH176" i="17" a="1"/>
  <c r="BH176" i="17" s="1"/>
  <c r="BG176" i="17" a="1"/>
  <c r="BG176" i="17" s="1"/>
  <c r="BF176" i="17" a="1"/>
  <c r="BF176" i="17" s="1"/>
  <c r="BE176" i="17" a="1"/>
  <c r="BE176" i="17" s="1"/>
  <c r="BL175" i="17" a="1"/>
  <c r="BL175" i="17" s="1"/>
  <c r="BK175" i="17" a="1"/>
  <c r="BK175" i="17" s="1"/>
  <c r="BJ175" i="17" a="1"/>
  <c r="BJ175" i="17" s="1"/>
  <c r="BI175" i="17" a="1"/>
  <c r="BI175" i="17" s="1"/>
  <c r="BH175" i="17" a="1"/>
  <c r="BH175" i="17" s="1"/>
  <c r="BG175" i="17" a="1"/>
  <c r="BG175" i="17" s="1"/>
  <c r="BF175" i="17" a="1"/>
  <c r="BF175" i="17" s="1"/>
  <c r="BE175" i="17" a="1"/>
  <c r="BE175" i="17" s="1"/>
  <c r="BL174" i="17" a="1"/>
  <c r="BL174" i="17" s="1"/>
  <c r="BK174" i="17" a="1"/>
  <c r="BK174" i="17" s="1"/>
  <c r="BJ174" i="17" a="1"/>
  <c r="BJ174" i="17" s="1"/>
  <c r="BI174" i="17" a="1"/>
  <c r="BI174" i="17" s="1"/>
  <c r="BH174" i="17" a="1"/>
  <c r="BH174" i="17" s="1"/>
  <c r="BG174" i="17" a="1"/>
  <c r="BG174" i="17" s="1"/>
  <c r="BF174" i="17" a="1"/>
  <c r="BF174" i="17" s="1"/>
  <c r="BE174" i="17" a="1"/>
  <c r="BE174" i="17" s="1"/>
  <c r="BL173" i="17" a="1"/>
  <c r="BL173" i="17" s="1"/>
  <c r="BK173" i="17" a="1"/>
  <c r="BK173" i="17" s="1"/>
  <c r="BJ173" i="17" a="1"/>
  <c r="BJ173" i="17" s="1"/>
  <c r="BI173" i="17" a="1"/>
  <c r="BI173" i="17" s="1"/>
  <c r="BH173" i="17" a="1"/>
  <c r="BH173" i="17" s="1"/>
  <c r="BG173" i="17" a="1"/>
  <c r="BG173" i="17" s="1"/>
  <c r="BF173" i="17" a="1"/>
  <c r="BF173" i="17" s="1"/>
  <c r="BE173" i="17" a="1"/>
  <c r="BE173" i="17" s="1"/>
  <c r="BL172" i="17" a="1"/>
  <c r="BL172" i="17" s="1"/>
  <c r="BK172" i="17" a="1"/>
  <c r="BK172" i="17" s="1"/>
  <c r="BJ172" i="17" a="1"/>
  <c r="BJ172" i="17" s="1"/>
  <c r="BI172" i="17" a="1"/>
  <c r="BI172" i="17" s="1"/>
  <c r="BH172" i="17" a="1"/>
  <c r="BH172" i="17" s="1"/>
  <c r="BG172" i="17" a="1"/>
  <c r="BG172" i="17" s="1"/>
  <c r="BF172" i="17" a="1"/>
  <c r="BF172" i="17" s="1"/>
  <c r="BE172" i="17" a="1"/>
  <c r="BE172" i="17" s="1"/>
  <c r="BL171" i="17" a="1"/>
  <c r="BL171" i="17" s="1"/>
  <c r="BK171" i="17" a="1"/>
  <c r="BK171" i="17" s="1"/>
  <c r="BJ171" i="17" a="1"/>
  <c r="BJ171" i="17" s="1"/>
  <c r="BI171" i="17" a="1"/>
  <c r="BI171" i="17" s="1"/>
  <c r="BH171" i="17" a="1"/>
  <c r="BH171" i="17" s="1"/>
  <c r="BG171" i="17" a="1"/>
  <c r="BG171" i="17" s="1"/>
  <c r="BF171" i="17" a="1"/>
  <c r="BF171" i="17" s="1"/>
  <c r="BE171" i="17" a="1"/>
  <c r="BE171" i="17" s="1"/>
  <c r="BL170" i="17" a="1"/>
  <c r="BL170" i="17" s="1"/>
  <c r="BK170" i="17" a="1"/>
  <c r="BK170" i="17" s="1"/>
  <c r="BJ170" i="17" a="1"/>
  <c r="BJ170" i="17" s="1"/>
  <c r="BI170" i="17" a="1"/>
  <c r="BI170" i="17" s="1"/>
  <c r="BH170" i="17" a="1"/>
  <c r="BH170" i="17" s="1"/>
  <c r="BG170" i="17" a="1"/>
  <c r="BG170" i="17" s="1"/>
  <c r="BF170" i="17" a="1"/>
  <c r="BF170" i="17" s="1"/>
  <c r="BE170" i="17" a="1"/>
  <c r="BE170" i="17" s="1"/>
  <c r="BL169" i="17" a="1"/>
  <c r="BL169" i="17" s="1"/>
  <c r="BK169" i="17" a="1"/>
  <c r="BK169" i="17" s="1"/>
  <c r="BJ169" i="17" a="1"/>
  <c r="BJ169" i="17" s="1"/>
  <c r="BI169" i="17" a="1"/>
  <c r="BI169" i="17" s="1"/>
  <c r="BH169" i="17" a="1"/>
  <c r="BH169" i="17" s="1"/>
  <c r="BG169" i="17" a="1"/>
  <c r="BG169" i="17" s="1"/>
  <c r="BF169" i="17" a="1"/>
  <c r="BF169" i="17" s="1"/>
  <c r="BE169" i="17" a="1"/>
  <c r="BE169" i="17" s="1"/>
  <c r="BL168" i="17" a="1"/>
  <c r="BL168" i="17" s="1"/>
  <c r="BK168" i="17" a="1"/>
  <c r="BK168" i="17" s="1"/>
  <c r="BJ168" i="17" a="1"/>
  <c r="BJ168" i="17" s="1"/>
  <c r="BI168" i="17" a="1"/>
  <c r="BI168" i="17" s="1"/>
  <c r="BH168" i="17" a="1"/>
  <c r="BH168" i="17" s="1"/>
  <c r="BG168" i="17" a="1"/>
  <c r="BG168" i="17" s="1"/>
  <c r="BF168" i="17" a="1"/>
  <c r="BF168" i="17" s="1"/>
  <c r="BE168" i="17" a="1"/>
  <c r="BE168" i="17" s="1"/>
  <c r="BL167" i="17" a="1"/>
  <c r="BL167" i="17" s="1"/>
  <c r="BK167" i="17" a="1"/>
  <c r="BK167" i="17" s="1"/>
  <c r="BJ167" i="17" a="1"/>
  <c r="BJ167" i="17" s="1"/>
  <c r="BI167" i="17" a="1"/>
  <c r="BI167" i="17" s="1"/>
  <c r="BH167" i="17" a="1"/>
  <c r="BH167" i="17" s="1"/>
  <c r="BG167" i="17" a="1"/>
  <c r="BG167" i="17" s="1"/>
  <c r="BF167" i="17" a="1"/>
  <c r="BF167" i="17" s="1"/>
  <c r="BE167" i="17" a="1"/>
  <c r="BE167" i="17" s="1"/>
  <c r="BL166" i="17" a="1"/>
  <c r="BL166" i="17" s="1"/>
  <c r="BK166" i="17" a="1"/>
  <c r="BK166" i="17" s="1"/>
  <c r="BJ166" i="17" a="1"/>
  <c r="BJ166" i="17" s="1"/>
  <c r="BI166" i="17" a="1"/>
  <c r="BI166" i="17" s="1"/>
  <c r="BH166" i="17" a="1"/>
  <c r="BH166" i="17" s="1"/>
  <c r="BG166" i="17" a="1"/>
  <c r="BG166" i="17" s="1"/>
  <c r="BF166" i="17" a="1"/>
  <c r="BF166" i="17" s="1"/>
  <c r="BE166" i="17" a="1"/>
  <c r="BE166" i="17" s="1"/>
  <c r="BL165" i="17" a="1"/>
  <c r="BL165" i="17" s="1"/>
  <c r="BK165" i="17" a="1"/>
  <c r="BK165" i="17" s="1"/>
  <c r="BJ165" i="17" a="1"/>
  <c r="BJ165" i="17" s="1"/>
  <c r="BI165" i="17" a="1"/>
  <c r="BI165" i="17" s="1"/>
  <c r="BH165" i="17" a="1"/>
  <c r="BH165" i="17" s="1"/>
  <c r="BG165" i="17" a="1"/>
  <c r="BG165" i="17" s="1"/>
  <c r="BF165" i="17" a="1"/>
  <c r="BF165" i="17" s="1"/>
  <c r="BE165" i="17" a="1"/>
  <c r="BE165" i="17" s="1"/>
  <c r="BL164" i="17" a="1"/>
  <c r="BL164" i="17" s="1"/>
  <c r="BK164" i="17" a="1"/>
  <c r="BK164" i="17" s="1"/>
  <c r="BJ164" i="17" a="1"/>
  <c r="BJ164" i="17" s="1"/>
  <c r="BI164" i="17" a="1"/>
  <c r="BI164" i="17" s="1"/>
  <c r="BH164" i="17" a="1"/>
  <c r="BH164" i="17" s="1"/>
  <c r="BG164" i="17" a="1"/>
  <c r="BG164" i="17" s="1"/>
  <c r="BF164" i="17" a="1"/>
  <c r="BF164" i="17" s="1"/>
  <c r="BE164" i="17" a="1"/>
  <c r="BE164" i="17" s="1"/>
  <c r="BL163" i="17" a="1"/>
  <c r="BL163" i="17" s="1"/>
  <c r="BK163" i="17" a="1"/>
  <c r="BK163" i="17" s="1"/>
  <c r="BJ163" i="17" a="1"/>
  <c r="BJ163" i="17" s="1"/>
  <c r="BI163" i="17" a="1"/>
  <c r="BI163" i="17" s="1"/>
  <c r="BH163" i="17" a="1"/>
  <c r="BH163" i="17" s="1"/>
  <c r="BG163" i="17" a="1"/>
  <c r="BG163" i="17" s="1"/>
  <c r="BF163" i="17" a="1"/>
  <c r="BF163" i="17" s="1"/>
  <c r="BE163" i="17" a="1"/>
  <c r="BE163" i="17" s="1"/>
  <c r="BL162" i="17" a="1"/>
  <c r="BL162" i="17" s="1"/>
  <c r="BK162" i="17" a="1"/>
  <c r="BK162" i="17" s="1"/>
  <c r="BJ162" i="17" a="1"/>
  <c r="BJ162" i="17" s="1"/>
  <c r="BI162" i="17" a="1"/>
  <c r="BI162" i="17" s="1"/>
  <c r="BH162" i="17" a="1"/>
  <c r="BH162" i="17" s="1"/>
  <c r="BG162" i="17" a="1"/>
  <c r="BG162" i="17" s="1"/>
  <c r="BF162" i="17" a="1"/>
  <c r="BF162" i="17" s="1"/>
  <c r="BE162" i="17" a="1"/>
  <c r="BE162" i="17" s="1"/>
  <c r="BL161" i="17" a="1"/>
  <c r="BL161" i="17" s="1"/>
  <c r="BK161" i="17" a="1"/>
  <c r="BK161" i="17" s="1"/>
  <c r="BJ161" i="17" a="1"/>
  <c r="BJ161" i="17" s="1"/>
  <c r="BI161" i="17" a="1"/>
  <c r="BI161" i="17" s="1"/>
  <c r="BH161" i="17" a="1"/>
  <c r="BH161" i="17" s="1"/>
  <c r="BG161" i="17" a="1"/>
  <c r="BG161" i="17" s="1"/>
  <c r="BF161" i="17" a="1"/>
  <c r="BF161" i="17" s="1"/>
  <c r="BE161" i="17" a="1"/>
  <c r="BE161" i="17" s="1"/>
  <c r="BL160" i="17" a="1"/>
  <c r="BL160" i="17" s="1"/>
  <c r="BK160" i="17" a="1"/>
  <c r="BK160" i="17" s="1"/>
  <c r="BJ160" i="17" a="1"/>
  <c r="BJ160" i="17" s="1"/>
  <c r="BI160" i="17" a="1"/>
  <c r="BI160" i="17" s="1"/>
  <c r="BH160" i="17" a="1"/>
  <c r="BH160" i="17" s="1"/>
  <c r="BG160" i="17" a="1"/>
  <c r="BG160" i="17" s="1"/>
  <c r="BF160" i="17" a="1"/>
  <c r="BF160" i="17" s="1"/>
  <c r="BE160" i="17" a="1"/>
  <c r="BE160" i="17" s="1"/>
  <c r="BL159" i="17" a="1"/>
  <c r="BL159" i="17" s="1"/>
  <c r="BK159" i="17" a="1"/>
  <c r="BK159" i="17" s="1"/>
  <c r="BJ159" i="17" a="1"/>
  <c r="BJ159" i="17" s="1"/>
  <c r="BI159" i="17" a="1"/>
  <c r="BI159" i="17" s="1"/>
  <c r="BH159" i="17" a="1"/>
  <c r="BH159" i="17" s="1"/>
  <c r="BG159" i="17" a="1"/>
  <c r="BG159" i="17" s="1"/>
  <c r="BF159" i="17" a="1"/>
  <c r="BF159" i="17" s="1"/>
  <c r="BE159" i="17" a="1"/>
  <c r="BE159" i="17" s="1"/>
  <c r="BL158" i="17" a="1"/>
  <c r="BL158" i="17" s="1"/>
  <c r="BK158" i="17" a="1"/>
  <c r="BK158" i="17" s="1"/>
  <c r="BJ158" i="17" a="1"/>
  <c r="BJ158" i="17" s="1"/>
  <c r="BI158" i="17" a="1"/>
  <c r="BI158" i="17" s="1"/>
  <c r="BH158" i="17" a="1"/>
  <c r="BH158" i="17" s="1"/>
  <c r="BG158" i="17" a="1"/>
  <c r="BG158" i="17" s="1"/>
  <c r="BF158" i="17" a="1"/>
  <c r="BF158" i="17" s="1"/>
  <c r="BE158" i="17" a="1"/>
  <c r="BE158" i="17" s="1"/>
  <c r="BL157" i="17" a="1"/>
  <c r="BL157" i="17" s="1"/>
  <c r="BK157" i="17" a="1"/>
  <c r="BK157" i="17" s="1"/>
  <c r="BJ157" i="17" a="1"/>
  <c r="BJ157" i="17" s="1"/>
  <c r="BI157" i="17" a="1"/>
  <c r="BI157" i="17" s="1"/>
  <c r="BH157" i="17" a="1"/>
  <c r="BH157" i="17" s="1"/>
  <c r="BG157" i="17" a="1"/>
  <c r="BG157" i="17" s="1"/>
  <c r="BF157" i="17" a="1"/>
  <c r="BF157" i="17" s="1"/>
  <c r="BE157" i="17" a="1"/>
  <c r="BE157" i="17" s="1"/>
  <c r="BL156" i="17" a="1"/>
  <c r="BL156" i="17" s="1"/>
  <c r="BK156" i="17" a="1"/>
  <c r="BK156" i="17" s="1"/>
  <c r="BJ156" i="17" a="1"/>
  <c r="BJ156" i="17" s="1"/>
  <c r="BI156" i="17" a="1"/>
  <c r="BI156" i="17" s="1"/>
  <c r="BH156" i="17" a="1"/>
  <c r="BH156" i="17" s="1"/>
  <c r="BG156" i="17" a="1"/>
  <c r="BG156" i="17" s="1"/>
  <c r="BF156" i="17" a="1"/>
  <c r="BF156" i="17" s="1"/>
  <c r="BE156" i="17" a="1"/>
  <c r="BE156" i="17" s="1"/>
  <c r="BL155" i="17" a="1"/>
  <c r="BL155" i="17" s="1"/>
  <c r="BK155" i="17" a="1"/>
  <c r="BK155" i="17" s="1"/>
  <c r="BJ155" i="17" a="1"/>
  <c r="BJ155" i="17" s="1"/>
  <c r="BI155" i="17" a="1"/>
  <c r="BI155" i="17" s="1"/>
  <c r="BH155" i="17" a="1"/>
  <c r="BH155" i="17" s="1"/>
  <c r="BG155" i="17" a="1"/>
  <c r="BG155" i="17" s="1"/>
  <c r="BF155" i="17" a="1"/>
  <c r="BF155" i="17" s="1"/>
  <c r="BE155" i="17" a="1"/>
  <c r="BE155" i="17" s="1"/>
  <c r="BL154" i="17" a="1"/>
  <c r="BL154" i="17" s="1"/>
  <c r="BK154" i="17" a="1"/>
  <c r="BK154" i="17" s="1"/>
  <c r="BJ154" i="17" a="1"/>
  <c r="BJ154" i="17" s="1"/>
  <c r="BI154" i="17" a="1"/>
  <c r="BI154" i="17" s="1"/>
  <c r="BH154" i="17" a="1"/>
  <c r="BH154" i="17" s="1"/>
  <c r="BG154" i="17" a="1"/>
  <c r="BG154" i="17" s="1"/>
  <c r="BF154" i="17" a="1"/>
  <c r="BF154" i="17" s="1"/>
  <c r="BE154" i="17" a="1"/>
  <c r="BE154" i="17" s="1"/>
  <c r="BL153" i="17" a="1"/>
  <c r="BL153" i="17" s="1"/>
  <c r="BK153" i="17" a="1"/>
  <c r="BK153" i="17" s="1"/>
  <c r="BJ153" i="17" a="1"/>
  <c r="BJ153" i="17" s="1"/>
  <c r="BI153" i="17" a="1"/>
  <c r="BI153" i="17" s="1"/>
  <c r="BH153" i="17" a="1"/>
  <c r="BH153" i="17" s="1"/>
  <c r="BG153" i="17" a="1"/>
  <c r="BG153" i="17" s="1"/>
  <c r="BF153" i="17" a="1"/>
  <c r="BF153" i="17" s="1"/>
  <c r="BE153" i="17" a="1"/>
  <c r="BE153" i="17" s="1"/>
  <c r="BL152" i="17" a="1"/>
  <c r="BL152" i="17" s="1"/>
  <c r="BK152" i="17" a="1"/>
  <c r="BK152" i="17" s="1"/>
  <c r="BJ152" i="17" a="1"/>
  <c r="BJ152" i="17" s="1"/>
  <c r="BI152" i="17" a="1"/>
  <c r="BI152" i="17" s="1"/>
  <c r="BH152" i="17" a="1"/>
  <c r="BH152" i="17" s="1"/>
  <c r="BG152" i="17" a="1"/>
  <c r="BG152" i="17" s="1"/>
  <c r="BF152" i="17" a="1"/>
  <c r="BF152" i="17" s="1"/>
  <c r="BE152" i="17" a="1"/>
  <c r="BE152" i="17" s="1"/>
  <c r="BL151" i="17" a="1"/>
  <c r="BL151" i="17" s="1"/>
  <c r="AA59" i="17" s="1"/>
  <c r="BK151" i="17" a="1"/>
  <c r="BK151" i="17" s="1"/>
  <c r="Z59" i="17" s="1"/>
  <c r="BJ151" i="17" a="1"/>
  <c r="BJ151" i="17" s="1"/>
  <c r="AV59" i="17" s="1"/>
  <c r="BI151" i="17" a="1"/>
  <c r="BI151" i="17" s="1"/>
  <c r="AU59" i="17" s="1"/>
  <c r="BH151" i="17" a="1"/>
  <c r="BH151" i="17" s="1"/>
  <c r="AO59" i="17" s="1"/>
  <c r="BG151" i="17" a="1"/>
  <c r="BG151" i="17" s="1"/>
  <c r="AN59" i="17" s="1"/>
  <c r="BF151" i="17" a="1"/>
  <c r="BF151" i="17" s="1"/>
  <c r="AH59" i="17" s="1"/>
  <c r="BE151" i="17" a="1"/>
  <c r="BE151" i="17" s="1"/>
  <c r="AG59" i="17" s="1"/>
  <c r="BL150" i="17" a="1"/>
  <c r="BL150" i="17" s="1"/>
  <c r="AA58" i="17" s="1"/>
  <c r="BK150" i="17" a="1"/>
  <c r="BK150" i="17" s="1"/>
  <c r="Z58" i="17" s="1"/>
  <c r="BJ150" i="17" a="1"/>
  <c r="BJ150" i="17" s="1"/>
  <c r="AV58" i="17" s="1"/>
  <c r="BI150" i="17" a="1"/>
  <c r="BI150" i="17" s="1"/>
  <c r="AU58" i="17" s="1"/>
  <c r="BH150" i="17" a="1"/>
  <c r="BH150" i="17" s="1"/>
  <c r="AO58" i="17" s="1"/>
  <c r="BG150" i="17" a="1"/>
  <c r="BG150" i="17" s="1"/>
  <c r="AN58" i="17" s="1"/>
  <c r="BF150" i="17" a="1"/>
  <c r="BF150" i="17" s="1"/>
  <c r="AH58" i="17" s="1"/>
  <c r="BE150" i="17" a="1"/>
  <c r="BE150" i="17" s="1"/>
  <c r="AG58" i="17" s="1"/>
  <c r="BL149" i="17" a="1"/>
  <c r="BL149" i="17" s="1"/>
  <c r="BK149" i="17" a="1"/>
  <c r="BK149" i="17" s="1"/>
  <c r="Z57" i="17" s="1"/>
  <c r="BJ149" i="17" a="1"/>
  <c r="BJ149" i="17" s="1"/>
  <c r="AV57" i="17" s="1"/>
  <c r="BI149" i="17" a="1"/>
  <c r="BI149" i="17" s="1"/>
  <c r="AU57" i="17" s="1"/>
  <c r="BH149" i="17" a="1"/>
  <c r="BH149" i="17" s="1"/>
  <c r="AO57" i="17" s="1"/>
  <c r="BG149" i="17" a="1"/>
  <c r="BG149" i="17" s="1"/>
  <c r="AN57" i="17" s="1"/>
  <c r="BF149" i="17" a="1"/>
  <c r="BF149" i="17" s="1"/>
  <c r="AH57" i="17" s="1"/>
  <c r="BE149" i="17" a="1"/>
  <c r="BE149" i="17" s="1"/>
  <c r="AG57" i="17" s="1"/>
  <c r="BL148" i="17" a="1"/>
  <c r="BL148" i="17" s="1"/>
  <c r="AA56" i="17" s="1"/>
  <c r="BK148" i="17" a="1"/>
  <c r="BK148" i="17" s="1"/>
  <c r="Z56" i="17" s="1"/>
  <c r="BJ148" i="17" a="1"/>
  <c r="BJ148" i="17" s="1"/>
  <c r="AV56" i="17" s="1"/>
  <c r="BI148" i="17" a="1"/>
  <c r="BI148" i="17" s="1"/>
  <c r="AU56" i="17" s="1"/>
  <c r="BH148" i="17" a="1"/>
  <c r="BH148" i="17" s="1"/>
  <c r="AO56" i="17" s="1"/>
  <c r="BG148" i="17" a="1"/>
  <c r="BG148" i="17" s="1"/>
  <c r="AN56" i="17" s="1"/>
  <c r="BF148" i="17" a="1"/>
  <c r="BF148" i="17" s="1"/>
  <c r="AH56" i="17" s="1"/>
  <c r="BE148" i="17" a="1"/>
  <c r="BE148" i="17" s="1"/>
  <c r="AG56" i="17" s="1"/>
  <c r="BL147" i="17" a="1"/>
  <c r="BL147" i="17" s="1"/>
  <c r="AA55" i="17" s="1"/>
  <c r="BK147" i="17" a="1"/>
  <c r="BK147" i="17" s="1"/>
  <c r="Z55" i="17" s="1"/>
  <c r="BJ147" i="17" a="1"/>
  <c r="BJ147" i="17" s="1"/>
  <c r="AV55" i="17" s="1"/>
  <c r="BI147" i="17" a="1"/>
  <c r="BI147" i="17" s="1"/>
  <c r="AU55" i="17" s="1"/>
  <c r="BH147" i="17" a="1"/>
  <c r="BH147" i="17" s="1"/>
  <c r="AO55" i="17" s="1"/>
  <c r="BG147" i="17" a="1"/>
  <c r="BG147" i="17" s="1"/>
  <c r="AN55" i="17" s="1"/>
  <c r="BF147" i="17" a="1"/>
  <c r="BF147" i="17" s="1"/>
  <c r="AH55" i="17" s="1"/>
  <c r="BE147" i="17" a="1"/>
  <c r="BE147" i="17" s="1"/>
  <c r="AG55" i="17" s="1"/>
  <c r="BL146" i="17" a="1"/>
  <c r="BL146" i="17" s="1"/>
  <c r="AA54" i="17" s="1"/>
  <c r="BK146" i="17" a="1"/>
  <c r="BK146" i="17" s="1"/>
  <c r="Z54" i="17" s="1"/>
  <c r="BJ146" i="17" a="1"/>
  <c r="BJ146" i="17" s="1"/>
  <c r="AV54" i="17" s="1"/>
  <c r="BI146" i="17" a="1"/>
  <c r="BI146" i="17" s="1"/>
  <c r="AU54" i="17" s="1"/>
  <c r="BH146" i="17" a="1"/>
  <c r="BH146" i="17" s="1"/>
  <c r="AO54" i="17" s="1"/>
  <c r="BG146" i="17" a="1"/>
  <c r="BG146" i="17" s="1"/>
  <c r="AN54" i="17" s="1"/>
  <c r="BF146" i="17" a="1"/>
  <c r="BF146" i="17" s="1"/>
  <c r="AH54" i="17" s="1"/>
  <c r="BE146" i="17" a="1"/>
  <c r="BE146" i="17" s="1"/>
  <c r="AG54" i="17" s="1"/>
  <c r="BL145" i="17" a="1"/>
  <c r="BL145" i="17" s="1"/>
  <c r="AA53" i="17" s="1"/>
  <c r="BK145" i="17" a="1"/>
  <c r="BK145" i="17" s="1"/>
  <c r="Z53" i="17" s="1"/>
  <c r="BJ145" i="17" a="1"/>
  <c r="BJ145" i="17" s="1"/>
  <c r="AV53" i="17" s="1"/>
  <c r="BI145" i="17" a="1"/>
  <c r="BI145" i="17" s="1"/>
  <c r="AU53" i="17" s="1"/>
  <c r="BH145" i="17" a="1"/>
  <c r="BH145" i="17" s="1"/>
  <c r="AO53" i="17" s="1"/>
  <c r="BG145" i="17" a="1"/>
  <c r="BG145" i="17" s="1"/>
  <c r="AN53" i="17" s="1"/>
  <c r="BF145" i="17" a="1"/>
  <c r="BF145" i="17" s="1"/>
  <c r="AH53" i="17" s="1"/>
  <c r="BE145" i="17" a="1"/>
  <c r="BE145" i="17" s="1"/>
  <c r="AG53" i="17" s="1"/>
  <c r="BL144" i="17" a="1"/>
  <c r="BL144" i="17" s="1"/>
  <c r="AA52" i="17" s="1"/>
  <c r="BK144" i="17" a="1"/>
  <c r="BK144" i="17" s="1"/>
  <c r="Z52" i="17" s="1"/>
  <c r="BJ144" i="17" a="1"/>
  <c r="BJ144" i="17" s="1"/>
  <c r="AV52" i="17" s="1"/>
  <c r="BI144" i="17" a="1"/>
  <c r="BI144" i="17" s="1"/>
  <c r="AU52" i="17" s="1"/>
  <c r="BH144" i="17" a="1"/>
  <c r="BH144" i="17" s="1"/>
  <c r="AO52" i="17" s="1"/>
  <c r="BG144" i="17" a="1"/>
  <c r="BG144" i="17" s="1"/>
  <c r="AN52" i="17" s="1"/>
  <c r="BF144" i="17" a="1"/>
  <c r="BF144" i="17" s="1"/>
  <c r="AH52" i="17" s="1"/>
  <c r="BE144" i="17" a="1"/>
  <c r="BE144" i="17" s="1"/>
  <c r="AG52" i="17" s="1"/>
  <c r="BL143" i="17" a="1"/>
  <c r="BL143" i="17" s="1"/>
  <c r="AA51" i="17" s="1"/>
  <c r="BK143" i="17" a="1"/>
  <c r="BK143" i="17" s="1"/>
  <c r="Z51" i="17" s="1"/>
  <c r="BJ143" i="17" a="1"/>
  <c r="BJ143" i="17" s="1"/>
  <c r="AV51" i="17" s="1"/>
  <c r="BI143" i="17" a="1"/>
  <c r="BI143" i="17" s="1"/>
  <c r="AU51" i="17" s="1"/>
  <c r="BH143" i="17" a="1"/>
  <c r="BH143" i="17" s="1"/>
  <c r="AO51" i="17" s="1"/>
  <c r="BG143" i="17" a="1"/>
  <c r="BG143" i="17" s="1"/>
  <c r="AN51" i="17" s="1"/>
  <c r="BF143" i="17" a="1"/>
  <c r="BF143" i="17" s="1"/>
  <c r="AH51" i="17" s="1"/>
  <c r="BE143" i="17" a="1"/>
  <c r="BE143" i="17" s="1"/>
  <c r="AG51" i="17" s="1"/>
  <c r="BL142" i="17" a="1"/>
  <c r="BL142" i="17" s="1"/>
  <c r="AA50" i="17" s="1"/>
  <c r="BK142" i="17" a="1"/>
  <c r="BK142" i="17" s="1"/>
  <c r="Z50" i="17" s="1"/>
  <c r="BJ142" i="17" a="1"/>
  <c r="BJ142" i="17" s="1"/>
  <c r="AV50" i="17" s="1"/>
  <c r="BI142" i="17" a="1"/>
  <c r="BI142" i="17" s="1"/>
  <c r="AU50" i="17" s="1"/>
  <c r="BH142" i="17" a="1"/>
  <c r="BH142" i="17" s="1"/>
  <c r="AO50" i="17" s="1"/>
  <c r="BG142" i="17" a="1"/>
  <c r="BG142" i="17" s="1"/>
  <c r="AN50" i="17" s="1"/>
  <c r="BF142" i="17" a="1"/>
  <c r="BF142" i="17" s="1"/>
  <c r="AH50" i="17" s="1"/>
  <c r="BE142" i="17" a="1"/>
  <c r="BE142" i="17" s="1"/>
  <c r="AG50" i="17" s="1"/>
  <c r="BL141" i="17" a="1"/>
  <c r="BL141" i="17" s="1"/>
  <c r="AA49" i="17" s="1"/>
  <c r="BK141" i="17" a="1"/>
  <c r="BK141" i="17" s="1"/>
  <c r="Z49" i="17" s="1"/>
  <c r="BJ141" i="17" a="1"/>
  <c r="BJ141" i="17" s="1"/>
  <c r="AV49" i="17" s="1"/>
  <c r="BI141" i="17" a="1"/>
  <c r="BI141" i="17" s="1"/>
  <c r="AU49" i="17" s="1"/>
  <c r="BH141" i="17" a="1"/>
  <c r="BH141" i="17" s="1"/>
  <c r="AO49" i="17" s="1"/>
  <c r="BG141" i="17" a="1"/>
  <c r="BG141" i="17" s="1"/>
  <c r="AN49" i="17" s="1"/>
  <c r="BF141" i="17" a="1"/>
  <c r="BF141" i="17" s="1"/>
  <c r="AH49" i="17" s="1"/>
  <c r="BE141" i="17" a="1"/>
  <c r="BE141" i="17" s="1"/>
  <c r="AG49" i="17" s="1"/>
  <c r="BL140" i="17" a="1"/>
  <c r="BL140" i="17" s="1"/>
  <c r="AA48" i="17" s="1"/>
  <c r="BK140" i="17" a="1"/>
  <c r="BK140" i="17" s="1"/>
  <c r="Z48" i="17" s="1"/>
  <c r="BJ140" i="17" a="1"/>
  <c r="BJ140" i="17" s="1"/>
  <c r="AV48" i="17" s="1"/>
  <c r="BI140" i="17" a="1"/>
  <c r="BI140" i="17" s="1"/>
  <c r="AU48" i="17" s="1"/>
  <c r="BH140" i="17" a="1"/>
  <c r="BH140" i="17" s="1"/>
  <c r="AO48" i="17" s="1"/>
  <c r="BG140" i="17" a="1"/>
  <c r="BG140" i="17" s="1"/>
  <c r="AN48" i="17" s="1"/>
  <c r="BF140" i="17" a="1"/>
  <c r="BF140" i="17" s="1"/>
  <c r="AH48" i="17" s="1"/>
  <c r="BE140" i="17" a="1"/>
  <c r="BE140" i="17" s="1"/>
  <c r="AG48" i="17" s="1"/>
  <c r="BL139" i="17" a="1"/>
  <c r="BL139" i="17" s="1"/>
  <c r="AA47" i="17" s="1"/>
  <c r="BK139" i="17" a="1"/>
  <c r="BK139" i="17" s="1"/>
  <c r="Z47" i="17" s="1"/>
  <c r="BJ139" i="17" a="1"/>
  <c r="BJ139" i="17" s="1"/>
  <c r="AV47" i="17" s="1"/>
  <c r="BI139" i="17" a="1"/>
  <c r="BI139" i="17" s="1"/>
  <c r="AU47" i="17" s="1"/>
  <c r="BH139" i="17" a="1"/>
  <c r="BH139" i="17" s="1"/>
  <c r="AO47" i="17" s="1"/>
  <c r="BG139" i="17" a="1"/>
  <c r="BG139" i="17" s="1"/>
  <c r="AN47" i="17" s="1"/>
  <c r="BF139" i="17" a="1"/>
  <c r="BF139" i="17" s="1"/>
  <c r="AH47" i="17" s="1"/>
  <c r="BE139" i="17" a="1"/>
  <c r="BE139" i="17" s="1"/>
  <c r="AG47" i="17" s="1"/>
  <c r="BL138" i="17" a="1"/>
  <c r="BL138" i="17" s="1"/>
  <c r="AA46" i="17" s="1"/>
  <c r="BK138" i="17" a="1"/>
  <c r="BK138" i="17" s="1"/>
  <c r="Z46" i="17" s="1"/>
  <c r="BJ138" i="17" a="1"/>
  <c r="BJ138" i="17" s="1"/>
  <c r="AV46" i="17" s="1"/>
  <c r="BI138" i="17" a="1"/>
  <c r="BI138" i="17" s="1"/>
  <c r="AU46" i="17" s="1"/>
  <c r="BH138" i="17" a="1"/>
  <c r="BH138" i="17" s="1"/>
  <c r="AO46" i="17" s="1"/>
  <c r="BG138" i="17" a="1"/>
  <c r="BG138" i="17" s="1"/>
  <c r="AN46" i="17" s="1"/>
  <c r="BF138" i="17" a="1"/>
  <c r="BF138" i="17" s="1"/>
  <c r="AH46" i="17" s="1"/>
  <c r="BE138" i="17" a="1"/>
  <c r="BE138" i="17" s="1"/>
  <c r="AG46" i="17" s="1"/>
  <c r="BL137" i="17" a="1"/>
  <c r="BL137" i="17" s="1"/>
  <c r="AA45" i="17" s="1"/>
  <c r="BK137" i="17" a="1"/>
  <c r="BK137" i="17" s="1"/>
  <c r="Z45" i="17" s="1"/>
  <c r="BJ137" i="17" a="1"/>
  <c r="BJ137" i="17" s="1"/>
  <c r="AV45" i="17" s="1"/>
  <c r="BI137" i="17" a="1"/>
  <c r="BI137" i="17" s="1"/>
  <c r="AU45" i="17" s="1"/>
  <c r="BH137" i="17" a="1"/>
  <c r="BH137" i="17" s="1"/>
  <c r="AO45" i="17" s="1"/>
  <c r="BG137" i="17" a="1"/>
  <c r="BG137" i="17" s="1"/>
  <c r="AN45" i="17" s="1"/>
  <c r="BF137" i="17" a="1"/>
  <c r="BF137" i="17" s="1"/>
  <c r="AH45" i="17" s="1"/>
  <c r="BE137" i="17" a="1"/>
  <c r="BE137" i="17" s="1"/>
  <c r="AG45" i="17" s="1"/>
  <c r="BL136" i="17" a="1"/>
  <c r="BL136" i="17" s="1"/>
  <c r="AA44" i="17" s="1"/>
  <c r="BK136" i="17" a="1"/>
  <c r="BK136" i="17" s="1"/>
  <c r="Z44" i="17" s="1"/>
  <c r="BJ136" i="17" a="1"/>
  <c r="BJ136" i="17" s="1"/>
  <c r="AV44" i="17" s="1"/>
  <c r="BI136" i="17" a="1"/>
  <c r="BI136" i="17" s="1"/>
  <c r="AU44" i="17" s="1"/>
  <c r="BH136" i="17" a="1"/>
  <c r="BH136" i="17" s="1"/>
  <c r="AO44" i="17" s="1"/>
  <c r="BG136" i="17" a="1"/>
  <c r="BG136" i="17" s="1"/>
  <c r="AN44" i="17" s="1"/>
  <c r="BF136" i="17" a="1"/>
  <c r="BF136" i="17" s="1"/>
  <c r="AH44" i="17" s="1"/>
  <c r="BE136" i="17" a="1"/>
  <c r="BE136" i="17" s="1"/>
  <c r="AG44" i="17" s="1"/>
  <c r="BL135" i="17" a="1"/>
  <c r="BL135" i="17" s="1"/>
  <c r="AA43" i="17" s="1"/>
  <c r="BK135" i="17" a="1"/>
  <c r="BK135" i="17" s="1"/>
  <c r="Z43" i="17" s="1"/>
  <c r="BJ135" i="17" a="1"/>
  <c r="BJ135" i="17" s="1"/>
  <c r="AV43" i="17" s="1"/>
  <c r="BI135" i="17" a="1"/>
  <c r="BI135" i="17" s="1"/>
  <c r="AU43" i="17" s="1"/>
  <c r="BH135" i="17" a="1"/>
  <c r="BH135" i="17" s="1"/>
  <c r="AO43" i="17" s="1"/>
  <c r="BG135" i="17" a="1"/>
  <c r="BG135" i="17" s="1"/>
  <c r="AN43" i="17" s="1"/>
  <c r="BF135" i="17" a="1"/>
  <c r="BF135" i="17" s="1"/>
  <c r="AH43" i="17" s="1"/>
  <c r="BE135" i="17" a="1"/>
  <c r="BE135" i="17" s="1"/>
  <c r="AG43" i="17" s="1"/>
  <c r="BL134" i="17" a="1"/>
  <c r="BL134" i="17" s="1"/>
  <c r="AA42" i="17" s="1"/>
  <c r="BK134" i="17" a="1"/>
  <c r="BK134" i="17" s="1"/>
  <c r="Z42" i="17" s="1"/>
  <c r="BJ134" i="17" a="1"/>
  <c r="BJ134" i="17" s="1"/>
  <c r="AV42" i="17" s="1"/>
  <c r="BI134" i="17" a="1"/>
  <c r="BI134" i="17" s="1"/>
  <c r="AU42" i="17" s="1"/>
  <c r="BH134" i="17" a="1"/>
  <c r="BH134" i="17" s="1"/>
  <c r="AO42" i="17" s="1"/>
  <c r="BG134" i="17" a="1"/>
  <c r="BG134" i="17" s="1"/>
  <c r="AN42" i="17" s="1"/>
  <c r="BF134" i="17" a="1"/>
  <c r="BF134" i="17" s="1"/>
  <c r="AH42" i="17" s="1"/>
  <c r="BE134" i="17" a="1"/>
  <c r="BE134" i="17" s="1"/>
  <c r="AG42" i="17" s="1"/>
  <c r="BL133" i="17" a="1"/>
  <c r="BL133" i="17" s="1"/>
  <c r="AA41" i="17" s="1"/>
  <c r="BK133" i="17" a="1"/>
  <c r="BK133" i="17" s="1"/>
  <c r="Z41" i="17" s="1"/>
  <c r="BJ133" i="17" a="1"/>
  <c r="BJ133" i="17" s="1"/>
  <c r="AV41" i="17" s="1"/>
  <c r="BI133" i="17" a="1"/>
  <c r="BI133" i="17" s="1"/>
  <c r="AU41" i="17" s="1"/>
  <c r="BH133" i="17" a="1"/>
  <c r="BH133" i="17" s="1"/>
  <c r="AO41" i="17" s="1"/>
  <c r="BG133" i="17" a="1"/>
  <c r="BG133" i="17" s="1"/>
  <c r="AN41" i="17" s="1"/>
  <c r="BF133" i="17" a="1"/>
  <c r="BF133" i="17" s="1"/>
  <c r="AH41" i="17" s="1"/>
  <c r="BE133" i="17" a="1"/>
  <c r="BE133" i="17" s="1"/>
  <c r="AG41" i="17" s="1"/>
  <c r="BL132" i="17" a="1"/>
  <c r="BL132" i="17" s="1"/>
  <c r="AA40" i="17" s="1"/>
  <c r="BK132" i="17" a="1"/>
  <c r="BK132" i="17" s="1"/>
  <c r="Z40" i="17" s="1"/>
  <c r="BJ132" i="17" a="1"/>
  <c r="BJ132" i="17" s="1"/>
  <c r="AV40" i="17" s="1"/>
  <c r="BI132" i="17" a="1"/>
  <c r="BI132" i="17" s="1"/>
  <c r="AU40" i="17" s="1"/>
  <c r="BH132" i="17" a="1"/>
  <c r="BH132" i="17" s="1"/>
  <c r="AO40" i="17" s="1"/>
  <c r="BG132" i="17" a="1"/>
  <c r="BG132" i="17" s="1"/>
  <c r="AN40" i="17" s="1"/>
  <c r="BF132" i="17" a="1"/>
  <c r="BF132" i="17" s="1"/>
  <c r="AH40" i="17" s="1"/>
  <c r="BE132" i="17" a="1"/>
  <c r="BE132" i="17" s="1"/>
  <c r="AG40" i="17" s="1"/>
  <c r="BL131" i="17" a="1"/>
  <c r="BL131" i="17" s="1"/>
  <c r="AA39" i="17" s="1"/>
  <c r="BK131" i="17" a="1"/>
  <c r="BK131" i="17" s="1"/>
  <c r="Z39" i="17" s="1"/>
  <c r="BJ131" i="17" a="1"/>
  <c r="BJ131" i="17" s="1"/>
  <c r="AV39" i="17" s="1"/>
  <c r="BI131" i="17" a="1"/>
  <c r="BI131" i="17" s="1"/>
  <c r="AU39" i="17" s="1"/>
  <c r="BH131" i="17" a="1"/>
  <c r="BH131" i="17" s="1"/>
  <c r="AO39" i="17" s="1"/>
  <c r="BG131" i="17" a="1"/>
  <c r="BG131" i="17" s="1"/>
  <c r="AN39" i="17" s="1"/>
  <c r="BF131" i="17" a="1"/>
  <c r="BF131" i="17" s="1"/>
  <c r="AH39" i="17" s="1"/>
  <c r="BE131" i="17" a="1"/>
  <c r="BE131" i="17" s="1"/>
  <c r="AG39" i="17" s="1"/>
  <c r="BL130" i="17" a="1"/>
  <c r="BL130" i="17" s="1"/>
  <c r="AA38" i="17" s="1"/>
  <c r="BK130" i="17" a="1"/>
  <c r="BK130" i="17" s="1"/>
  <c r="Z38" i="17" s="1"/>
  <c r="BJ130" i="17" a="1"/>
  <c r="BJ130" i="17" s="1"/>
  <c r="AV38" i="17" s="1"/>
  <c r="BI130" i="17" a="1"/>
  <c r="BI130" i="17" s="1"/>
  <c r="AU38" i="17" s="1"/>
  <c r="BH130" i="17" a="1"/>
  <c r="BH130" i="17" s="1"/>
  <c r="AO38" i="17" s="1"/>
  <c r="BG130" i="17" a="1"/>
  <c r="BG130" i="17" s="1"/>
  <c r="AN38" i="17" s="1"/>
  <c r="BF130" i="17" a="1"/>
  <c r="BF130" i="17" s="1"/>
  <c r="AH38" i="17" s="1"/>
  <c r="BE130" i="17" a="1"/>
  <c r="BE130" i="17" s="1"/>
  <c r="AG38" i="17" s="1"/>
  <c r="BL129" i="17" a="1"/>
  <c r="BL129" i="17" s="1"/>
  <c r="AA37" i="17" s="1"/>
  <c r="BK129" i="17" a="1"/>
  <c r="BK129" i="17" s="1"/>
  <c r="Z37" i="17" s="1"/>
  <c r="BJ129" i="17" a="1"/>
  <c r="BJ129" i="17" s="1"/>
  <c r="AV37" i="17" s="1"/>
  <c r="BI129" i="17" a="1"/>
  <c r="BI129" i="17" s="1"/>
  <c r="AU37" i="17" s="1"/>
  <c r="BH129" i="17" a="1"/>
  <c r="BH129" i="17" s="1"/>
  <c r="AO37" i="17" s="1"/>
  <c r="BG129" i="17" a="1"/>
  <c r="BG129" i="17" s="1"/>
  <c r="AN37" i="17" s="1"/>
  <c r="BF129" i="17" a="1"/>
  <c r="BF129" i="17" s="1"/>
  <c r="AH37" i="17" s="1"/>
  <c r="BE129" i="17" a="1"/>
  <c r="BE129" i="17" s="1"/>
  <c r="AG37" i="17" s="1"/>
  <c r="BL128" i="17" a="1"/>
  <c r="BL128" i="17" s="1"/>
  <c r="AA36" i="17" s="1"/>
  <c r="BK128" i="17" a="1"/>
  <c r="BK128" i="17" s="1"/>
  <c r="Z36" i="17" s="1"/>
  <c r="BJ128" i="17" a="1"/>
  <c r="BJ128" i="17" s="1"/>
  <c r="AV36" i="17" s="1"/>
  <c r="BI128" i="17" a="1"/>
  <c r="BI128" i="17" s="1"/>
  <c r="AU36" i="17" s="1"/>
  <c r="BH128" i="17" a="1"/>
  <c r="BH128" i="17" s="1"/>
  <c r="AO36" i="17" s="1"/>
  <c r="BG128" i="17" a="1"/>
  <c r="BG128" i="17" s="1"/>
  <c r="AN36" i="17" s="1"/>
  <c r="BF128" i="17" a="1"/>
  <c r="BF128" i="17" s="1"/>
  <c r="AH36" i="17" s="1"/>
  <c r="BE128" i="17" a="1"/>
  <c r="BE128" i="17" s="1"/>
  <c r="AG36" i="17" s="1"/>
  <c r="BL127" i="17" a="1"/>
  <c r="BL127" i="17" s="1"/>
  <c r="AA35" i="17" s="1"/>
  <c r="BK127" i="17" a="1"/>
  <c r="BK127" i="17" s="1"/>
  <c r="Z35" i="17" s="1"/>
  <c r="BJ127" i="17" a="1"/>
  <c r="BJ127" i="17" s="1"/>
  <c r="AV35" i="17" s="1"/>
  <c r="BI127" i="17" a="1"/>
  <c r="BI127" i="17" s="1"/>
  <c r="AU35" i="17" s="1"/>
  <c r="BH127" i="17" a="1"/>
  <c r="BH127" i="17" s="1"/>
  <c r="AO35" i="17" s="1"/>
  <c r="BG127" i="17" a="1"/>
  <c r="BG127" i="17" s="1"/>
  <c r="AN35" i="17" s="1"/>
  <c r="BF127" i="17" a="1"/>
  <c r="BF127" i="17" s="1"/>
  <c r="AH35" i="17" s="1"/>
  <c r="BE127" i="17" a="1"/>
  <c r="BE127" i="17" s="1"/>
  <c r="AG35" i="17" s="1"/>
  <c r="BL126" i="17" a="1"/>
  <c r="BL126" i="17" s="1"/>
  <c r="AA34" i="17" s="1"/>
  <c r="BK126" i="17" a="1"/>
  <c r="BK126" i="17" s="1"/>
  <c r="Z34" i="17" s="1"/>
  <c r="BJ126" i="17" a="1"/>
  <c r="BJ126" i="17" s="1"/>
  <c r="AV34" i="17" s="1"/>
  <c r="BI126" i="17" a="1"/>
  <c r="BI126" i="17" s="1"/>
  <c r="AU34" i="17" s="1"/>
  <c r="BH126" i="17" a="1"/>
  <c r="BH126" i="17" s="1"/>
  <c r="AO34" i="17" s="1"/>
  <c r="BG126" i="17" a="1"/>
  <c r="BG126" i="17" s="1"/>
  <c r="AN34" i="17" s="1"/>
  <c r="BF126" i="17" a="1"/>
  <c r="BF126" i="17" s="1"/>
  <c r="AH34" i="17" s="1"/>
  <c r="BE126" i="17" a="1"/>
  <c r="BE126" i="17" s="1"/>
  <c r="AG34" i="17" s="1"/>
  <c r="BL125" i="17" a="1"/>
  <c r="BL125" i="17" s="1"/>
  <c r="AA33" i="17" s="1"/>
  <c r="BK125" i="17" a="1"/>
  <c r="BK125" i="17" s="1"/>
  <c r="Z33" i="17" s="1"/>
  <c r="BJ125" i="17" a="1"/>
  <c r="BJ125" i="17" s="1"/>
  <c r="AV33" i="17" s="1"/>
  <c r="BI125" i="17" a="1"/>
  <c r="BI125" i="17" s="1"/>
  <c r="AU33" i="17" s="1"/>
  <c r="BH125" i="17" a="1"/>
  <c r="BH125" i="17" s="1"/>
  <c r="AO33" i="17" s="1"/>
  <c r="BG125" i="17" a="1"/>
  <c r="BG125" i="17" s="1"/>
  <c r="AN33" i="17" s="1"/>
  <c r="BF125" i="17" a="1"/>
  <c r="BF125" i="17" s="1"/>
  <c r="AH33" i="17" s="1"/>
  <c r="BE125" i="17" a="1"/>
  <c r="BE125" i="17" s="1"/>
  <c r="AG33" i="17" s="1"/>
  <c r="BL124" i="17" a="1"/>
  <c r="BL124" i="17" s="1"/>
  <c r="AA32" i="17" s="1"/>
  <c r="BK124" i="17" a="1"/>
  <c r="BK124" i="17" s="1"/>
  <c r="Z32" i="17" s="1"/>
  <c r="BJ124" i="17" a="1"/>
  <c r="BJ124" i="17" s="1"/>
  <c r="AV32" i="17" s="1"/>
  <c r="BI124" i="17" a="1"/>
  <c r="BI124" i="17" s="1"/>
  <c r="AU32" i="17" s="1"/>
  <c r="BH124" i="17" a="1"/>
  <c r="BH124" i="17" s="1"/>
  <c r="AO32" i="17" s="1"/>
  <c r="BG124" i="17" a="1"/>
  <c r="BG124" i="17" s="1"/>
  <c r="AN32" i="17" s="1"/>
  <c r="BF124" i="17" a="1"/>
  <c r="BF124" i="17" s="1"/>
  <c r="AH32" i="17" s="1"/>
  <c r="BE124" i="17" a="1"/>
  <c r="BE124" i="17" s="1"/>
  <c r="AG32" i="17" s="1"/>
  <c r="BL123" i="17" a="1"/>
  <c r="BL123" i="17" s="1"/>
  <c r="AA31" i="17" s="1"/>
  <c r="BK123" i="17" a="1"/>
  <c r="BK123" i="17" s="1"/>
  <c r="Z31" i="17" s="1"/>
  <c r="BJ123" i="17" a="1"/>
  <c r="BJ123" i="17" s="1"/>
  <c r="AV31" i="17" s="1"/>
  <c r="BI123" i="17" a="1"/>
  <c r="BI123" i="17" s="1"/>
  <c r="AU31" i="17" s="1"/>
  <c r="BH123" i="17" a="1"/>
  <c r="BH123" i="17" s="1"/>
  <c r="AO31" i="17" s="1"/>
  <c r="BG123" i="17" a="1"/>
  <c r="BG123" i="17" s="1"/>
  <c r="AN31" i="17" s="1"/>
  <c r="BF123" i="17" a="1"/>
  <c r="BF123" i="17" s="1"/>
  <c r="AH31" i="17" s="1"/>
  <c r="BE123" i="17" a="1"/>
  <c r="BE123" i="17" s="1"/>
  <c r="AG31" i="17" s="1"/>
  <c r="BL122" i="17" a="1"/>
  <c r="BL122" i="17" s="1"/>
  <c r="AA30" i="17" s="1"/>
  <c r="BK122" i="17" a="1"/>
  <c r="BK122" i="17" s="1"/>
  <c r="Z30" i="17" s="1"/>
  <c r="BJ122" i="17" a="1"/>
  <c r="BJ122" i="17" s="1"/>
  <c r="AV30" i="17" s="1"/>
  <c r="BI122" i="17" a="1"/>
  <c r="BI122" i="17" s="1"/>
  <c r="AU30" i="17" s="1"/>
  <c r="BH122" i="17" a="1"/>
  <c r="BH122" i="17" s="1"/>
  <c r="AO30" i="17" s="1"/>
  <c r="BG122" i="17" a="1"/>
  <c r="BG122" i="17" s="1"/>
  <c r="AN30" i="17" s="1"/>
  <c r="BF122" i="17" a="1"/>
  <c r="BF122" i="17" s="1"/>
  <c r="AH30" i="17" s="1"/>
  <c r="BE122" i="17" a="1"/>
  <c r="BE122" i="17" s="1"/>
  <c r="AG30" i="17" s="1"/>
  <c r="BL121" i="17" a="1"/>
  <c r="BL121" i="17" s="1"/>
  <c r="AA29" i="17" s="1"/>
  <c r="BK121" i="17" a="1"/>
  <c r="BK121" i="17" s="1"/>
  <c r="Z29" i="17" s="1"/>
  <c r="BJ121" i="17" a="1"/>
  <c r="BJ121" i="17" s="1"/>
  <c r="AV29" i="17" s="1"/>
  <c r="BI121" i="17" a="1"/>
  <c r="BI121" i="17" s="1"/>
  <c r="AU29" i="17" s="1"/>
  <c r="BH121" i="17" a="1"/>
  <c r="BH121" i="17" s="1"/>
  <c r="AO29" i="17" s="1"/>
  <c r="BG121" i="17" a="1"/>
  <c r="BG121" i="17" s="1"/>
  <c r="AN29" i="17" s="1"/>
  <c r="BF121" i="17" a="1"/>
  <c r="BF121" i="17" s="1"/>
  <c r="AH29" i="17" s="1"/>
  <c r="BE121" i="17" a="1"/>
  <c r="BE121" i="17" s="1"/>
  <c r="AG29" i="17" s="1"/>
  <c r="BL120" i="17" a="1"/>
  <c r="BL120" i="17" s="1"/>
  <c r="AA28" i="17" s="1"/>
  <c r="BK120" i="17" a="1"/>
  <c r="BK120" i="17" s="1"/>
  <c r="Z28" i="17" s="1"/>
  <c r="BJ120" i="17" a="1"/>
  <c r="BJ120" i="17" s="1"/>
  <c r="AV28" i="17" s="1"/>
  <c r="BI120" i="17" a="1"/>
  <c r="BI120" i="17" s="1"/>
  <c r="AU28" i="17" s="1"/>
  <c r="BH120" i="17" a="1"/>
  <c r="BH120" i="17" s="1"/>
  <c r="AO28" i="17" s="1"/>
  <c r="BG120" i="17" a="1"/>
  <c r="BG120" i="17" s="1"/>
  <c r="AN28" i="17" s="1"/>
  <c r="BF120" i="17" a="1"/>
  <c r="BF120" i="17" s="1"/>
  <c r="AH28" i="17" s="1"/>
  <c r="BE120" i="17" a="1"/>
  <c r="BE120" i="17" s="1"/>
  <c r="AG28" i="17" s="1"/>
  <c r="BL119" i="17" a="1"/>
  <c r="BL119" i="17" s="1"/>
  <c r="AA27" i="17" s="1"/>
  <c r="BK119" i="17" a="1"/>
  <c r="BK119" i="17" s="1"/>
  <c r="Z27" i="17" s="1"/>
  <c r="BJ119" i="17" a="1"/>
  <c r="BJ119" i="17" s="1"/>
  <c r="AV27" i="17" s="1"/>
  <c r="BI119" i="17" a="1"/>
  <c r="BI119" i="17" s="1"/>
  <c r="AU27" i="17" s="1"/>
  <c r="BH119" i="17" a="1"/>
  <c r="BH119" i="17" s="1"/>
  <c r="AO27" i="17" s="1"/>
  <c r="BG119" i="17" a="1"/>
  <c r="BG119" i="17" s="1"/>
  <c r="AN27" i="17" s="1"/>
  <c r="BF119" i="17" a="1"/>
  <c r="BF119" i="17" s="1"/>
  <c r="AH27" i="17" s="1"/>
  <c r="BE119" i="17" a="1"/>
  <c r="BE119" i="17" s="1"/>
  <c r="AG27" i="17" s="1"/>
  <c r="BL118" i="17" a="1"/>
  <c r="BL118" i="17" s="1"/>
  <c r="AA26" i="17" s="1"/>
  <c r="BK118" i="17" a="1"/>
  <c r="BK118" i="17" s="1"/>
  <c r="Z26" i="17" s="1"/>
  <c r="BJ118" i="17" a="1"/>
  <c r="BJ118" i="17" s="1"/>
  <c r="AV26" i="17" s="1"/>
  <c r="BI118" i="17" a="1"/>
  <c r="BI118" i="17" s="1"/>
  <c r="AU26" i="17" s="1"/>
  <c r="BH118" i="17" a="1"/>
  <c r="BH118" i="17" s="1"/>
  <c r="AO26" i="17" s="1"/>
  <c r="BG118" i="17" a="1"/>
  <c r="BG118" i="17" s="1"/>
  <c r="AN26" i="17" s="1"/>
  <c r="BF118" i="17" a="1"/>
  <c r="BF118" i="17" s="1"/>
  <c r="AH26" i="17" s="1"/>
  <c r="BE118" i="17" a="1"/>
  <c r="BE118" i="17" s="1"/>
  <c r="AG26" i="17" s="1"/>
  <c r="BL117" i="17" a="1"/>
  <c r="BL117" i="17" s="1"/>
  <c r="AA25" i="17" s="1"/>
  <c r="BK117" i="17" a="1"/>
  <c r="BK117" i="17" s="1"/>
  <c r="Z25" i="17" s="1"/>
  <c r="BJ117" i="17" a="1"/>
  <c r="BJ117" i="17" s="1"/>
  <c r="AV25" i="17" s="1"/>
  <c r="BI117" i="17" a="1"/>
  <c r="BI117" i="17" s="1"/>
  <c r="AU25" i="17" s="1"/>
  <c r="BH117" i="17" a="1"/>
  <c r="BH117" i="17" s="1"/>
  <c r="AO25" i="17" s="1"/>
  <c r="BG117" i="17" a="1"/>
  <c r="BG117" i="17" s="1"/>
  <c r="AN25" i="17" s="1"/>
  <c r="BF117" i="17" a="1"/>
  <c r="BF117" i="17" s="1"/>
  <c r="AH25" i="17" s="1"/>
  <c r="BE117" i="17" a="1"/>
  <c r="BE117" i="17" s="1"/>
  <c r="AG25" i="17" s="1"/>
  <c r="BL116" i="17" a="1"/>
  <c r="BL116" i="17" s="1"/>
  <c r="AA24" i="17" s="1"/>
  <c r="BK116" i="17" a="1"/>
  <c r="BK116" i="17" s="1"/>
  <c r="Z24" i="17" s="1"/>
  <c r="BJ116" i="17" a="1"/>
  <c r="BJ116" i="17" s="1"/>
  <c r="AV24" i="17" s="1"/>
  <c r="BI116" i="17" a="1"/>
  <c r="BI116" i="17" s="1"/>
  <c r="AU24" i="17" s="1"/>
  <c r="BH116" i="17" a="1"/>
  <c r="BH116" i="17" s="1"/>
  <c r="AO24" i="17" s="1"/>
  <c r="BG116" i="17" a="1"/>
  <c r="BG116" i="17" s="1"/>
  <c r="AN24" i="17" s="1"/>
  <c r="BF116" i="17" a="1"/>
  <c r="BF116" i="17" s="1"/>
  <c r="AH24" i="17" s="1"/>
  <c r="BE116" i="17" a="1"/>
  <c r="BE116" i="17" s="1"/>
  <c r="AG24" i="17" s="1"/>
  <c r="BL115" i="17" a="1"/>
  <c r="BL115" i="17" s="1"/>
  <c r="AA23" i="17" s="1"/>
  <c r="BK115" i="17" a="1"/>
  <c r="BK115" i="17" s="1"/>
  <c r="Z23" i="17" s="1"/>
  <c r="BJ115" i="17" a="1"/>
  <c r="BJ115" i="17" s="1"/>
  <c r="AV23" i="17" s="1"/>
  <c r="BI115" i="17" a="1"/>
  <c r="BI115" i="17" s="1"/>
  <c r="AU23" i="17" s="1"/>
  <c r="BH115" i="17" a="1"/>
  <c r="BH115" i="17" s="1"/>
  <c r="AO23" i="17" s="1"/>
  <c r="BG115" i="17" a="1"/>
  <c r="BG115" i="17" s="1"/>
  <c r="AN23" i="17" s="1"/>
  <c r="BF115" i="17" a="1"/>
  <c r="BF115" i="17" s="1"/>
  <c r="AH23" i="17" s="1"/>
  <c r="BE115" i="17" a="1"/>
  <c r="BE115" i="17" s="1"/>
  <c r="AG23" i="17" s="1"/>
  <c r="BL114" i="17" a="1"/>
  <c r="BL114" i="17" s="1"/>
  <c r="AA22" i="17" s="1"/>
  <c r="BK114" i="17" a="1"/>
  <c r="BK114" i="17" s="1"/>
  <c r="Z22" i="17" s="1"/>
  <c r="BJ114" i="17" a="1"/>
  <c r="BJ114" i="17" s="1"/>
  <c r="AV22" i="17" s="1"/>
  <c r="BI114" i="17" a="1"/>
  <c r="BI114" i="17" s="1"/>
  <c r="AU22" i="17" s="1"/>
  <c r="BH114" i="17" a="1"/>
  <c r="BH114" i="17" s="1"/>
  <c r="AO22" i="17" s="1"/>
  <c r="BG114" i="17" a="1"/>
  <c r="BG114" i="17" s="1"/>
  <c r="AN22" i="17" s="1"/>
  <c r="BF114" i="17" a="1"/>
  <c r="BF114" i="17" s="1"/>
  <c r="AH22" i="17" s="1"/>
  <c r="BE114" i="17" a="1"/>
  <c r="BE114" i="17" s="1"/>
  <c r="AG22" i="17" s="1"/>
  <c r="BL113" i="17" a="1"/>
  <c r="BL113" i="17" s="1"/>
  <c r="AA21" i="17" s="1"/>
  <c r="BK113" i="17" a="1"/>
  <c r="BK113" i="17" s="1"/>
  <c r="Z21" i="17" s="1"/>
  <c r="BJ113" i="17" a="1"/>
  <c r="BJ113" i="17" s="1"/>
  <c r="AV21" i="17" s="1"/>
  <c r="BI113" i="17" a="1"/>
  <c r="BI113" i="17" s="1"/>
  <c r="AU21" i="17" s="1"/>
  <c r="BH113" i="17" a="1"/>
  <c r="BH113" i="17" s="1"/>
  <c r="AO21" i="17" s="1"/>
  <c r="BG113" i="17" a="1"/>
  <c r="BG113" i="17" s="1"/>
  <c r="AN21" i="17" s="1"/>
  <c r="BF113" i="17" a="1"/>
  <c r="BF113" i="17" s="1"/>
  <c r="AH21" i="17" s="1"/>
  <c r="BE113" i="17" a="1"/>
  <c r="BE113" i="17" s="1"/>
  <c r="AG21" i="17" s="1"/>
  <c r="BL112" i="17" a="1"/>
  <c r="BL112" i="17" s="1"/>
  <c r="AA20" i="17" s="1"/>
  <c r="BK112" i="17" a="1"/>
  <c r="BK112" i="17" s="1"/>
  <c r="Z20" i="17" s="1"/>
  <c r="BJ112" i="17" a="1"/>
  <c r="BJ112" i="17" s="1"/>
  <c r="AV20" i="17" s="1"/>
  <c r="BI112" i="17" a="1"/>
  <c r="BI112" i="17" s="1"/>
  <c r="AU20" i="17" s="1"/>
  <c r="BH112" i="17" a="1"/>
  <c r="BH112" i="17" s="1"/>
  <c r="AO20" i="17" s="1"/>
  <c r="BG112" i="17" a="1"/>
  <c r="BG112" i="17" s="1"/>
  <c r="AN20" i="17" s="1"/>
  <c r="BF112" i="17" a="1"/>
  <c r="BF112" i="17" s="1"/>
  <c r="AH20" i="17" s="1"/>
  <c r="BE112" i="17" a="1"/>
  <c r="BE112" i="17" s="1"/>
  <c r="AG20" i="17" s="1"/>
  <c r="BL111" i="17" a="1"/>
  <c r="BL111" i="17" s="1"/>
  <c r="AA19" i="17" s="1"/>
  <c r="BK111" i="17" a="1"/>
  <c r="BK111" i="17" s="1"/>
  <c r="Z19" i="17" s="1"/>
  <c r="BJ111" i="17" a="1"/>
  <c r="BJ111" i="17" s="1"/>
  <c r="AV19" i="17" s="1"/>
  <c r="BI111" i="17" a="1"/>
  <c r="BI111" i="17" s="1"/>
  <c r="AU19" i="17" s="1"/>
  <c r="BH111" i="17" a="1"/>
  <c r="BH111" i="17" s="1"/>
  <c r="AO19" i="17" s="1"/>
  <c r="BG111" i="17" a="1"/>
  <c r="BG111" i="17" s="1"/>
  <c r="AN19" i="17" s="1"/>
  <c r="BF111" i="17" a="1"/>
  <c r="BF111" i="17" s="1"/>
  <c r="AH19" i="17" s="1"/>
  <c r="BE111" i="17" a="1"/>
  <c r="BE111" i="17" s="1"/>
  <c r="AG19" i="17" s="1"/>
  <c r="BL110" i="17" a="1"/>
  <c r="BL110" i="17" s="1"/>
  <c r="AA18" i="17" s="1"/>
  <c r="BK110" i="17" a="1"/>
  <c r="BK110" i="17" s="1"/>
  <c r="Z18" i="17" s="1"/>
  <c r="BJ110" i="17" a="1"/>
  <c r="BJ110" i="17" s="1"/>
  <c r="AV18" i="17" s="1"/>
  <c r="BI110" i="17" a="1"/>
  <c r="BI110" i="17" s="1"/>
  <c r="AU18" i="17" s="1"/>
  <c r="BH110" i="17" a="1"/>
  <c r="BH110" i="17" s="1"/>
  <c r="AO18" i="17" s="1"/>
  <c r="BG110" i="17" a="1"/>
  <c r="BG110" i="17" s="1"/>
  <c r="AN18" i="17" s="1"/>
  <c r="BF110" i="17" a="1"/>
  <c r="BF110" i="17" s="1"/>
  <c r="AH18" i="17" s="1"/>
  <c r="BE110" i="17" a="1"/>
  <c r="BE110" i="17" s="1"/>
  <c r="AG18" i="17" s="1"/>
  <c r="BL109" i="17" a="1"/>
  <c r="BL109" i="17" s="1"/>
  <c r="AA17" i="17" s="1"/>
  <c r="BK109" i="17" a="1"/>
  <c r="BK109" i="17" s="1"/>
  <c r="Z17" i="17" s="1"/>
  <c r="BJ109" i="17" a="1"/>
  <c r="BJ109" i="17" s="1"/>
  <c r="AV17" i="17" s="1"/>
  <c r="BI109" i="17" a="1"/>
  <c r="BI109" i="17" s="1"/>
  <c r="AU17" i="17" s="1"/>
  <c r="BH109" i="17" a="1"/>
  <c r="BH109" i="17" s="1"/>
  <c r="AO17" i="17" s="1"/>
  <c r="BG109" i="17" a="1"/>
  <c r="BG109" i="17" s="1"/>
  <c r="AN17" i="17" s="1"/>
  <c r="BF109" i="17" a="1"/>
  <c r="BF109" i="17" s="1"/>
  <c r="AH17" i="17" s="1"/>
  <c r="BE109" i="17" a="1"/>
  <c r="BE109" i="17" s="1"/>
  <c r="AG17" i="17" s="1"/>
  <c r="BL108" i="17" a="1"/>
  <c r="BL108" i="17" s="1"/>
  <c r="AA16" i="17" s="1"/>
  <c r="BK108" i="17" a="1"/>
  <c r="BK108" i="17" s="1"/>
  <c r="Z16" i="17" s="1"/>
  <c r="BJ108" i="17" a="1"/>
  <c r="BJ108" i="17" s="1"/>
  <c r="AV16" i="17" s="1"/>
  <c r="BI108" i="17" a="1"/>
  <c r="BI108" i="17" s="1"/>
  <c r="AU16" i="17" s="1"/>
  <c r="BH108" i="17" a="1"/>
  <c r="BH108" i="17" s="1"/>
  <c r="AO16" i="17" s="1"/>
  <c r="BG108" i="17" a="1"/>
  <c r="BG108" i="17" s="1"/>
  <c r="AN16" i="17" s="1"/>
  <c r="BF108" i="17" a="1"/>
  <c r="BF108" i="17" s="1"/>
  <c r="AH16" i="17" s="1"/>
  <c r="BE108" i="17" a="1"/>
  <c r="BE108" i="17" s="1"/>
  <c r="AG16" i="17" s="1"/>
  <c r="BL107" i="17" a="1"/>
  <c r="BL107" i="17" s="1"/>
  <c r="AA15" i="17" s="1"/>
  <c r="BK107" i="17" a="1"/>
  <c r="BK107" i="17" s="1"/>
  <c r="Z15" i="17" s="1"/>
  <c r="BJ107" i="17" a="1"/>
  <c r="BJ107" i="17" s="1"/>
  <c r="AV15" i="17" s="1"/>
  <c r="BI107" i="17" a="1"/>
  <c r="BI107" i="17" s="1"/>
  <c r="AU15" i="17" s="1"/>
  <c r="BH107" i="17" a="1"/>
  <c r="BH107" i="17" s="1"/>
  <c r="AO15" i="17" s="1"/>
  <c r="BG107" i="17" a="1"/>
  <c r="BG107" i="17" s="1"/>
  <c r="AN15" i="17" s="1"/>
  <c r="BF107" i="17" a="1"/>
  <c r="BF107" i="17" s="1"/>
  <c r="AH15" i="17" s="1"/>
  <c r="BE107" i="17" a="1"/>
  <c r="BE107" i="17" s="1"/>
  <c r="AG15" i="17" s="1"/>
  <c r="BL106" i="17" a="1"/>
  <c r="BL106" i="17" s="1"/>
  <c r="AA14" i="17" s="1"/>
  <c r="BK106" i="17" a="1"/>
  <c r="BK106" i="17" s="1"/>
  <c r="Z14" i="17" s="1"/>
  <c r="BJ106" i="17" a="1"/>
  <c r="BJ106" i="17" s="1"/>
  <c r="AV14" i="17" s="1"/>
  <c r="BI106" i="17" a="1"/>
  <c r="BI106" i="17" s="1"/>
  <c r="AU14" i="17" s="1"/>
  <c r="BH106" i="17" a="1"/>
  <c r="BH106" i="17" s="1"/>
  <c r="AO14" i="17" s="1"/>
  <c r="BG106" i="17" a="1"/>
  <c r="BG106" i="17" s="1"/>
  <c r="AN14" i="17" s="1"/>
  <c r="BF106" i="17" a="1"/>
  <c r="BF106" i="17" s="1"/>
  <c r="AH14" i="17" s="1"/>
  <c r="BE106" i="17" a="1"/>
  <c r="BE106" i="17" s="1"/>
  <c r="AG14" i="17" s="1"/>
  <c r="BL105" i="17" a="1"/>
  <c r="BL105" i="17" s="1"/>
  <c r="AA13" i="17" s="1"/>
  <c r="BK105" i="17" a="1"/>
  <c r="BK105" i="17" s="1"/>
  <c r="Z13" i="17" s="1"/>
  <c r="BJ105" i="17" a="1"/>
  <c r="BJ105" i="17" s="1"/>
  <c r="AV13" i="17" s="1"/>
  <c r="BI105" i="17" a="1"/>
  <c r="BI105" i="17" s="1"/>
  <c r="AU13" i="17" s="1"/>
  <c r="BH105" i="17" a="1"/>
  <c r="BH105" i="17" s="1"/>
  <c r="AO13" i="17" s="1"/>
  <c r="BG105" i="17" a="1"/>
  <c r="BG105" i="17" s="1"/>
  <c r="AN13" i="17" s="1"/>
  <c r="BF105" i="17" a="1"/>
  <c r="BF105" i="17" s="1"/>
  <c r="AH13" i="17" s="1"/>
  <c r="BE105" i="17" a="1"/>
  <c r="BE105" i="17" s="1"/>
  <c r="AG13" i="17" s="1"/>
  <c r="BL104" i="17" a="1"/>
  <c r="BL104" i="17" s="1"/>
  <c r="AA12" i="17" s="1"/>
  <c r="BK104" i="17" a="1"/>
  <c r="BK104" i="17" s="1"/>
  <c r="Z12" i="17" s="1"/>
  <c r="BJ104" i="17" a="1"/>
  <c r="BJ104" i="17" s="1"/>
  <c r="AV12" i="17" s="1"/>
  <c r="BI104" i="17" a="1"/>
  <c r="BI104" i="17" s="1"/>
  <c r="AU12" i="17" s="1"/>
  <c r="BH104" i="17" a="1"/>
  <c r="BH104" i="17" s="1"/>
  <c r="AO12" i="17" s="1"/>
  <c r="BG104" i="17" a="1"/>
  <c r="BG104" i="17" s="1"/>
  <c r="AN12" i="17" s="1"/>
  <c r="BF104" i="17" a="1"/>
  <c r="BF104" i="17" s="1"/>
  <c r="AH12" i="17" s="1"/>
  <c r="BE104" i="17" a="1"/>
  <c r="BE104" i="17" s="1"/>
  <c r="AG12" i="17" s="1"/>
  <c r="BL103" i="17" a="1"/>
  <c r="BL103" i="17" s="1"/>
  <c r="AA11" i="17" s="1"/>
  <c r="BK103" i="17" a="1"/>
  <c r="BK103" i="17" s="1"/>
  <c r="Z11" i="17" s="1"/>
  <c r="BJ103" i="17" a="1"/>
  <c r="BJ103" i="17" s="1"/>
  <c r="AV11" i="17" s="1"/>
  <c r="BI103" i="17" a="1"/>
  <c r="BI103" i="17" s="1"/>
  <c r="AU11" i="17" s="1"/>
  <c r="BH103" i="17" a="1"/>
  <c r="BH103" i="17" s="1"/>
  <c r="AO11" i="17" s="1"/>
  <c r="BG103" i="17" a="1"/>
  <c r="BG103" i="17" s="1"/>
  <c r="AN11" i="17" s="1"/>
  <c r="BF103" i="17" a="1"/>
  <c r="BF103" i="17" s="1"/>
  <c r="AH11" i="17" s="1"/>
  <c r="BE103" i="17" a="1"/>
  <c r="BE103" i="17" s="1"/>
  <c r="AG11" i="17" s="1"/>
  <c r="BL102" i="17" a="1"/>
  <c r="BL102" i="17" s="1"/>
  <c r="AA10" i="17" s="1"/>
  <c r="BK102" i="17" a="1"/>
  <c r="BK102" i="17" s="1"/>
  <c r="Z10" i="17" s="1"/>
  <c r="BJ102" i="17" a="1"/>
  <c r="BJ102" i="17" s="1"/>
  <c r="AV10" i="17" s="1"/>
  <c r="BI102" i="17" a="1"/>
  <c r="BI102" i="17" s="1"/>
  <c r="AU10" i="17" s="1"/>
  <c r="BH102" i="17" a="1"/>
  <c r="BH102" i="17" s="1"/>
  <c r="AO10" i="17" s="1"/>
  <c r="BG102" i="17" a="1"/>
  <c r="BG102" i="17" s="1"/>
  <c r="AN10" i="17" s="1"/>
  <c r="BF102" i="17" a="1"/>
  <c r="BF102" i="17" s="1"/>
  <c r="AH10" i="17" s="1"/>
  <c r="BE102" i="17" a="1"/>
  <c r="BE102" i="17" s="1"/>
  <c r="AG10" i="17" s="1"/>
  <c r="BL101" i="17" a="1"/>
  <c r="BL101" i="17" s="1"/>
  <c r="Y59" i="17" s="1"/>
  <c r="BK101" i="17" a="1"/>
  <c r="BK101" i="17" s="1"/>
  <c r="X59" i="17" s="1"/>
  <c r="BJ101" i="17" a="1"/>
  <c r="BJ101" i="17" s="1"/>
  <c r="AT59" i="17" s="1"/>
  <c r="BI101" i="17" a="1"/>
  <c r="BI101" i="17" s="1"/>
  <c r="AS59" i="17" s="1"/>
  <c r="BH101" i="17" a="1"/>
  <c r="BH101" i="17" s="1"/>
  <c r="AM59" i="17" s="1"/>
  <c r="BG101" i="17" a="1"/>
  <c r="BG101" i="17" s="1"/>
  <c r="AL59" i="17" s="1"/>
  <c r="BF101" i="17" a="1"/>
  <c r="BF101" i="17" s="1"/>
  <c r="AF59" i="17" s="1"/>
  <c r="BE101" i="17" a="1"/>
  <c r="BE101" i="17" s="1"/>
  <c r="AE59" i="17" s="1"/>
  <c r="BL100" i="17" a="1"/>
  <c r="BL100" i="17" s="1"/>
  <c r="Y58" i="17" s="1"/>
  <c r="BK100" i="17" a="1"/>
  <c r="BK100" i="17" s="1"/>
  <c r="X58" i="17" s="1"/>
  <c r="BJ100" i="17" a="1"/>
  <c r="BJ100" i="17" s="1"/>
  <c r="AT58" i="17" s="1"/>
  <c r="BI100" i="17" a="1"/>
  <c r="BI100" i="17" s="1"/>
  <c r="AS58" i="17" s="1"/>
  <c r="BH100" i="17" a="1"/>
  <c r="BH100" i="17" s="1"/>
  <c r="AM58" i="17" s="1"/>
  <c r="BG100" i="17" a="1"/>
  <c r="BG100" i="17" s="1"/>
  <c r="AL58" i="17" s="1"/>
  <c r="BF100" i="17" a="1"/>
  <c r="BF100" i="17" s="1"/>
  <c r="AF58" i="17" s="1"/>
  <c r="BE100" i="17" a="1"/>
  <c r="BE100" i="17" s="1"/>
  <c r="AE58" i="17" s="1"/>
  <c r="BL99" i="17" a="1"/>
  <c r="BL99" i="17" s="1"/>
  <c r="Y57" i="17" s="1"/>
  <c r="BK99" i="17" a="1"/>
  <c r="BK99" i="17" s="1"/>
  <c r="X57" i="17" s="1"/>
  <c r="BJ99" i="17" a="1"/>
  <c r="BJ99" i="17" s="1"/>
  <c r="AT57" i="17" s="1"/>
  <c r="BI99" i="17" a="1"/>
  <c r="BI99" i="17" s="1"/>
  <c r="AS57" i="17" s="1"/>
  <c r="BH99" i="17" a="1"/>
  <c r="BH99" i="17" s="1"/>
  <c r="AM57" i="17" s="1"/>
  <c r="BG99" i="17" a="1"/>
  <c r="BG99" i="17" s="1"/>
  <c r="AL57" i="17" s="1"/>
  <c r="BF99" i="17" a="1"/>
  <c r="BF99" i="17" s="1"/>
  <c r="AF57" i="17" s="1"/>
  <c r="BE99" i="17" a="1"/>
  <c r="BE99" i="17" s="1"/>
  <c r="AE57" i="17" s="1"/>
  <c r="BL98" i="17" a="1"/>
  <c r="BL98" i="17" s="1"/>
  <c r="Y56" i="17" s="1"/>
  <c r="BK98" i="17" a="1"/>
  <c r="BK98" i="17" s="1"/>
  <c r="X56" i="17" s="1"/>
  <c r="BJ98" i="17" a="1"/>
  <c r="BJ98" i="17" s="1"/>
  <c r="AT56" i="17" s="1"/>
  <c r="BI98" i="17" a="1"/>
  <c r="BI98" i="17" s="1"/>
  <c r="AS56" i="17" s="1"/>
  <c r="BH98" i="17" a="1"/>
  <c r="BH98" i="17" s="1"/>
  <c r="AM56" i="17" s="1"/>
  <c r="BG98" i="17" a="1"/>
  <c r="BG98" i="17" s="1"/>
  <c r="AL56" i="17" s="1"/>
  <c r="BF98" i="17" a="1"/>
  <c r="BF98" i="17" s="1"/>
  <c r="AF56" i="17" s="1"/>
  <c r="BE98" i="17" a="1"/>
  <c r="BE98" i="17" s="1"/>
  <c r="AE56" i="17" s="1"/>
  <c r="BL97" i="17" a="1"/>
  <c r="BL97" i="17" s="1"/>
  <c r="Y55" i="17" s="1"/>
  <c r="BK97" i="17" a="1"/>
  <c r="BK97" i="17" s="1"/>
  <c r="X55" i="17" s="1"/>
  <c r="BJ97" i="17" a="1"/>
  <c r="BJ97" i="17" s="1"/>
  <c r="AT55" i="17" s="1"/>
  <c r="BI97" i="17" a="1"/>
  <c r="BI97" i="17" s="1"/>
  <c r="AS55" i="17" s="1"/>
  <c r="BH97" i="17" a="1"/>
  <c r="BH97" i="17" s="1"/>
  <c r="AM55" i="17" s="1"/>
  <c r="BG97" i="17" a="1"/>
  <c r="BG97" i="17" s="1"/>
  <c r="AL55" i="17" s="1"/>
  <c r="BF97" i="17" a="1"/>
  <c r="BF97" i="17" s="1"/>
  <c r="AF55" i="17" s="1"/>
  <c r="BE97" i="17" a="1"/>
  <c r="BE97" i="17" s="1"/>
  <c r="AE55" i="17" s="1"/>
  <c r="BL96" i="17" a="1"/>
  <c r="BL96" i="17" s="1"/>
  <c r="Y54" i="17" s="1"/>
  <c r="BK96" i="17" a="1"/>
  <c r="BK96" i="17" s="1"/>
  <c r="X54" i="17" s="1"/>
  <c r="BJ96" i="17" a="1"/>
  <c r="BJ96" i="17" s="1"/>
  <c r="AT54" i="17" s="1"/>
  <c r="BI96" i="17" a="1"/>
  <c r="BI96" i="17" s="1"/>
  <c r="AS54" i="17" s="1"/>
  <c r="BH96" i="17" a="1"/>
  <c r="BH96" i="17" s="1"/>
  <c r="AM54" i="17" s="1"/>
  <c r="BG96" i="17" a="1"/>
  <c r="BG96" i="17" s="1"/>
  <c r="AL54" i="17" s="1"/>
  <c r="BF96" i="17" a="1"/>
  <c r="BF96" i="17" s="1"/>
  <c r="AF54" i="17" s="1"/>
  <c r="BE96" i="17" a="1"/>
  <c r="BE96" i="17" s="1"/>
  <c r="AE54" i="17" s="1"/>
  <c r="BL95" i="17" a="1"/>
  <c r="BL95" i="17" s="1"/>
  <c r="Y53" i="17" s="1"/>
  <c r="BK95" i="17" a="1"/>
  <c r="BK95" i="17" s="1"/>
  <c r="X53" i="17" s="1"/>
  <c r="BJ95" i="17" a="1"/>
  <c r="BJ95" i="17" s="1"/>
  <c r="AT53" i="17" s="1"/>
  <c r="BI95" i="17" a="1"/>
  <c r="BI95" i="17" s="1"/>
  <c r="AS53" i="17" s="1"/>
  <c r="BH95" i="17" a="1"/>
  <c r="BH95" i="17" s="1"/>
  <c r="AM53" i="17" s="1"/>
  <c r="BG95" i="17" a="1"/>
  <c r="BG95" i="17" s="1"/>
  <c r="AL53" i="17" s="1"/>
  <c r="BF95" i="17" a="1"/>
  <c r="BF95" i="17" s="1"/>
  <c r="AF53" i="17" s="1"/>
  <c r="BE95" i="17" a="1"/>
  <c r="BE95" i="17" s="1"/>
  <c r="AE53" i="17" s="1"/>
  <c r="BL94" i="17" a="1"/>
  <c r="BL94" i="17" s="1"/>
  <c r="Y52" i="17" s="1"/>
  <c r="BK94" i="17" a="1"/>
  <c r="BK94" i="17" s="1"/>
  <c r="X52" i="17" s="1"/>
  <c r="BJ94" i="17" a="1"/>
  <c r="BJ94" i="17" s="1"/>
  <c r="AT52" i="17" s="1"/>
  <c r="BI94" i="17" a="1"/>
  <c r="BI94" i="17" s="1"/>
  <c r="AS52" i="17" s="1"/>
  <c r="BH94" i="17" a="1"/>
  <c r="BH94" i="17" s="1"/>
  <c r="AM52" i="17" s="1"/>
  <c r="BG94" i="17" a="1"/>
  <c r="BG94" i="17" s="1"/>
  <c r="AL52" i="17" s="1"/>
  <c r="BF94" i="17" a="1"/>
  <c r="BF94" i="17" s="1"/>
  <c r="AF52" i="17" s="1"/>
  <c r="BE94" i="17" a="1"/>
  <c r="BE94" i="17" s="1"/>
  <c r="AE52" i="17" s="1"/>
  <c r="BL93" i="17" a="1"/>
  <c r="BL93" i="17" s="1"/>
  <c r="Y51" i="17" s="1"/>
  <c r="BK93" i="17" a="1"/>
  <c r="BK93" i="17" s="1"/>
  <c r="X51" i="17" s="1"/>
  <c r="BJ93" i="17" a="1"/>
  <c r="BJ93" i="17" s="1"/>
  <c r="AT51" i="17" s="1"/>
  <c r="BI93" i="17" a="1"/>
  <c r="BI93" i="17" s="1"/>
  <c r="AS51" i="17" s="1"/>
  <c r="BH93" i="17" a="1"/>
  <c r="BH93" i="17" s="1"/>
  <c r="AM51" i="17" s="1"/>
  <c r="BG93" i="17" a="1"/>
  <c r="BG93" i="17" s="1"/>
  <c r="AL51" i="17" s="1"/>
  <c r="BF93" i="17" a="1"/>
  <c r="BF93" i="17" s="1"/>
  <c r="AF51" i="17" s="1"/>
  <c r="BE93" i="17" a="1"/>
  <c r="BE93" i="17" s="1"/>
  <c r="AE51" i="17" s="1"/>
  <c r="BL92" i="17" a="1"/>
  <c r="BL92" i="17" s="1"/>
  <c r="Y50" i="17" s="1"/>
  <c r="BK92" i="17" a="1"/>
  <c r="BK92" i="17" s="1"/>
  <c r="X50" i="17" s="1"/>
  <c r="BJ92" i="17" a="1"/>
  <c r="BJ92" i="17" s="1"/>
  <c r="AT50" i="17" s="1"/>
  <c r="BI92" i="17" a="1"/>
  <c r="BI92" i="17" s="1"/>
  <c r="AS50" i="17" s="1"/>
  <c r="BH92" i="17" a="1"/>
  <c r="BH92" i="17" s="1"/>
  <c r="AM50" i="17" s="1"/>
  <c r="BG92" i="17" a="1"/>
  <c r="BG92" i="17" s="1"/>
  <c r="AL50" i="17" s="1"/>
  <c r="BF92" i="17" a="1"/>
  <c r="BF92" i="17" s="1"/>
  <c r="AF50" i="17" s="1"/>
  <c r="BE92" i="17" a="1"/>
  <c r="BE92" i="17" s="1"/>
  <c r="AE50" i="17" s="1"/>
  <c r="BL91" i="17" a="1"/>
  <c r="BL91" i="17" s="1"/>
  <c r="Y49" i="17" s="1"/>
  <c r="BK91" i="17" a="1"/>
  <c r="BK91" i="17" s="1"/>
  <c r="X49" i="17" s="1"/>
  <c r="BJ91" i="17" a="1"/>
  <c r="BJ91" i="17" s="1"/>
  <c r="AT49" i="17" s="1"/>
  <c r="BI91" i="17" a="1"/>
  <c r="BI91" i="17" s="1"/>
  <c r="AS49" i="17" s="1"/>
  <c r="BH91" i="17" a="1"/>
  <c r="BH91" i="17" s="1"/>
  <c r="AM49" i="17" s="1"/>
  <c r="BG91" i="17" a="1"/>
  <c r="BG91" i="17" s="1"/>
  <c r="AL49" i="17" s="1"/>
  <c r="BF91" i="17" a="1"/>
  <c r="BF91" i="17" s="1"/>
  <c r="AF49" i="17" s="1"/>
  <c r="BE91" i="17" a="1"/>
  <c r="BE91" i="17" s="1"/>
  <c r="AE49" i="17" s="1"/>
  <c r="BL90" i="17" a="1"/>
  <c r="BL90" i="17" s="1"/>
  <c r="Y48" i="17" s="1"/>
  <c r="BK90" i="17" a="1"/>
  <c r="BK90" i="17" s="1"/>
  <c r="X48" i="17" s="1"/>
  <c r="BJ90" i="17" a="1"/>
  <c r="BJ90" i="17" s="1"/>
  <c r="AT48" i="17" s="1"/>
  <c r="BI90" i="17" a="1"/>
  <c r="BI90" i="17" s="1"/>
  <c r="AS48" i="17" s="1"/>
  <c r="BH90" i="17" a="1"/>
  <c r="BH90" i="17" s="1"/>
  <c r="AM48" i="17" s="1"/>
  <c r="BG90" i="17" a="1"/>
  <c r="BG90" i="17" s="1"/>
  <c r="AL48" i="17" s="1"/>
  <c r="BF90" i="17" a="1"/>
  <c r="BF90" i="17" s="1"/>
  <c r="AF48" i="17" s="1"/>
  <c r="BE90" i="17" a="1"/>
  <c r="BE90" i="17" s="1"/>
  <c r="AE48" i="17" s="1"/>
  <c r="BL89" i="17" a="1"/>
  <c r="BL89" i="17" s="1"/>
  <c r="Y47" i="17" s="1"/>
  <c r="BK89" i="17" a="1"/>
  <c r="BK89" i="17" s="1"/>
  <c r="X47" i="17" s="1"/>
  <c r="BJ89" i="17" a="1"/>
  <c r="BJ89" i="17" s="1"/>
  <c r="AT47" i="17" s="1"/>
  <c r="BI89" i="17" a="1"/>
  <c r="BI89" i="17" s="1"/>
  <c r="AS47" i="17" s="1"/>
  <c r="BH89" i="17" a="1"/>
  <c r="BH89" i="17" s="1"/>
  <c r="AM47" i="17" s="1"/>
  <c r="BG89" i="17" a="1"/>
  <c r="BG89" i="17" s="1"/>
  <c r="AL47" i="17" s="1"/>
  <c r="BF89" i="17" a="1"/>
  <c r="BF89" i="17" s="1"/>
  <c r="AF47" i="17" s="1"/>
  <c r="BE89" i="17" a="1"/>
  <c r="BE89" i="17" s="1"/>
  <c r="AE47" i="17" s="1"/>
  <c r="BL88" i="17" a="1"/>
  <c r="BL88" i="17" s="1"/>
  <c r="Y46" i="17" s="1"/>
  <c r="BK88" i="17" a="1"/>
  <c r="BK88" i="17" s="1"/>
  <c r="X46" i="17" s="1"/>
  <c r="BJ88" i="17" a="1"/>
  <c r="BJ88" i="17" s="1"/>
  <c r="AT46" i="17" s="1"/>
  <c r="BI88" i="17" a="1"/>
  <c r="BI88" i="17" s="1"/>
  <c r="AS46" i="17" s="1"/>
  <c r="BH88" i="17" a="1"/>
  <c r="BH88" i="17" s="1"/>
  <c r="AM46" i="17" s="1"/>
  <c r="BG88" i="17" a="1"/>
  <c r="BG88" i="17" s="1"/>
  <c r="AL46" i="17" s="1"/>
  <c r="BF88" i="17" a="1"/>
  <c r="BF88" i="17" s="1"/>
  <c r="AF46" i="17" s="1"/>
  <c r="BE88" i="17" a="1"/>
  <c r="BE88" i="17" s="1"/>
  <c r="AE46" i="17" s="1"/>
  <c r="BL87" i="17" a="1"/>
  <c r="BL87" i="17" s="1"/>
  <c r="Y45" i="17" s="1"/>
  <c r="BK87" i="17" a="1"/>
  <c r="BK87" i="17" s="1"/>
  <c r="X45" i="17" s="1"/>
  <c r="BJ87" i="17" a="1"/>
  <c r="BJ87" i="17" s="1"/>
  <c r="AT45" i="17" s="1"/>
  <c r="BI87" i="17" a="1"/>
  <c r="BI87" i="17" s="1"/>
  <c r="AS45" i="17" s="1"/>
  <c r="BH87" i="17" a="1"/>
  <c r="BH87" i="17" s="1"/>
  <c r="AM45" i="17" s="1"/>
  <c r="BG87" i="17" a="1"/>
  <c r="BG87" i="17" s="1"/>
  <c r="AL45" i="17" s="1"/>
  <c r="BF87" i="17" a="1"/>
  <c r="BF87" i="17" s="1"/>
  <c r="AF45" i="17" s="1"/>
  <c r="BE87" i="17" a="1"/>
  <c r="BE87" i="17" s="1"/>
  <c r="AE45" i="17" s="1"/>
  <c r="BL86" i="17" a="1"/>
  <c r="BL86" i="17" s="1"/>
  <c r="Y44" i="17" s="1"/>
  <c r="BK86" i="17" a="1"/>
  <c r="BK86" i="17" s="1"/>
  <c r="X44" i="17" s="1"/>
  <c r="BJ86" i="17" a="1"/>
  <c r="BJ86" i="17" s="1"/>
  <c r="AT44" i="17" s="1"/>
  <c r="BI86" i="17" a="1"/>
  <c r="BI86" i="17" s="1"/>
  <c r="AS44" i="17" s="1"/>
  <c r="BH86" i="17" a="1"/>
  <c r="BH86" i="17" s="1"/>
  <c r="AM44" i="17" s="1"/>
  <c r="BG86" i="17" a="1"/>
  <c r="BG86" i="17" s="1"/>
  <c r="AL44" i="17" s="1"/>
  <c r="BF86" i="17" a="1"/>
  <c r="BF86" i="17" s="1"/>
  <c r="AF44" i="17" s="1"/>
  <c r="BE86" i="17" a="1"/>
  <c r="BE86" i="17" s="1"/>
  <c r="AE44" i="17" s="1"/>
  <c r="BL85" i="17" a="1"/>
  <c r="BL85" i="17" s="1"/>
  <c r="Y43" i="17" s="1"/>
  <c r="BK85" i="17" a="1"/>
  <c r="BK85" i="17" s="1"/>
  <c r="X43" i="17" s="1"/>
  <c r="BJ85" i="17" a="1"/>
  <c r="BJ85" i="17" s="1"/>
  <c r="AT43" i="17" s="1"/>
  <c r="BI85" i="17" a="1"/>
  <c r="BI85" i="17" s="1"/>
  <c r="AS43" i="17" s="1"/>
  <c r="BH85" i="17" a="1"/>
  <c r="BH85" i="17" s="1"/>
  <c r="AM43" i="17" s="1"/>
  <c r="BG85" i="17" a="1"/>
  <c r="BG85" i="17" s="1"/>
  <c r="AL43" i="17" s="1"/>
  <c r="BF85" i="17" a="1"/>
  <c r="BF85" i="17" s="1"/>
  <c r="AF43" i="17" s="1"/>
  <c r="BE85" i="17" a="1"/>
  <c r="BE85" i="17" s="1"/>
  <c r="AE43" i="17" s="1"/>
  <c r="BL84" i="17" a="1"/>
  <c r="BL84" i="17" s="1"/>
  <c r="Y42" i="17" s="1"/>
  <c r="BK84" i="17" a="1"/>
  <c r="BK84" i="17" s="1"/>
  <c r="X42" i="17" s="1"/>
  <c r="BJ84" i="17" a="1"/>
  <c r="BJ84" i="17" s="1"/>
  <c r="AT42" i="17" s="1"/>
  <c r="BI84" i="17" a="1"/>
  <c r="BI84" i="17" s="1"/>
  <c r="AS42" i="17" s="1"/>
  <c r="BH84" i="17" a="1"/>
  <c r="BH84" i="17" s="1"/>
  <c r="AM42" i="17" s="1"/>
  <c r="BG84" i="17" a="1"/>
  <c r="BG84" i="17" s="1"/>
  <c r="AL42" i="17" s="1"/>
  <c r="BF84" i="17" a="1"/>
  <c r="BF84" i="17" s="1"/>
  <c r="AF42" i="17" s="1"/>
  <c r="BE84" i="17" a="1"/>
  <c r="BE84" i="17" s="1"/>
  <c r="AE42" i="17" s="1"/>
  <c r="BL83" i="17" a="1"/>
  <c r="BL83" i="17" s="1"/>
  <c r="Y41" i="17" s="1"/>
  <c r="BK83" i="17" a="1"/>
  <c r="BK83" i="17" s="1"/>
  <c r="X41" i="17" s="1"/>
  <c r="BJ83" i="17" a="1"/>
  <c r="BJ83" i="17" s="1"/>
  <c r="AT41" i="17" s="1"/>
  <c r="BI83" i="17" a="1"/>
  <c r="BI83" i="17" s="1"/>
  <c r="AS41" i="17" s="1"/>
  <c r="BH83" i="17" a="1"/>
  <c r="BH83" i="17" s="1"/>
  <c r="AM41" i="17" s="1"/>
  <c r="BG83" i="17" a="1"/>
  <c r="BG83" i="17" s="1"/>
  <c r="AL41" i="17" s="1"/>
  <c r="BF83" i="17" a="1"/>
  <c r="BF83" i="17" s="1"/>
  <c r="AF41" i="17" s="1"/>
  <c r="BE83" i="17" a="1"/>
  <c r="BE83" i="17" s="1"/>
  <c r="AE41" i="17" s="1"/>
  <c r="BL82" i="17" a="1"/>
  <c r="BL82" i="17" s="1"/>
  <c r="Y40" i="17" s="1"/>
  <c r="BK82" i="17" a="1"/>
  <c r="BK82" i="17" s="1"/>
  <c r="X40" i="17" s="1"/>
  <c r="BJ82" i="17" a="1"/>
  <c r="BJ82" i="17" s="1"/>
  <c r="AT40" i="17" s="1"/>
  <c r="BI82" i="17" a="1"/>
  <c r="BI82" i="17" s="1"/>
  <c r="AS40" i="17" s="1"/>
  <c r="BH82" i="17" a="1"/>
  <c r="BH82" i="17" s="1"/>
  <c r="AM40" i="17" s="1"/>
  <c r="BG82" i="17" a="1"/>
  <c r="BG82" i="17" s="1"/>
  <c r="AL40" i="17" s="1"/>
  <c r="BF82" i="17" a="1"/>
  <c r="BF82" i="17" s="1"/>
  <c r="AF40" i="17" s="1"/>
  <c r="BE82" i="17" a="1"/>
  <c r="BE82" i="17" s="1"/>
  <c r="AE40" i="17" s="1"/>
  <c r="BL81" i="17" a="1"/>
  <c r="BL81" i="17" s="1"/>
  <c r="Y39" i="17" s="1"/>
  <c r="BK81" i="17" a="1"/>
  <c r="BK81" i="17" s="1"/>
  <c r="X39" i="17" s="1"/>
  <c r="BJ81" i="17" a="1"/>
  <c r="BJ81" i="17" s="1"/>
  <c r="AT39" i="17" s="1"/>
  <c r="BI81" i="17" a="1"/>
  <c r="BI81" i="17" s="1"/>
  <c r="AS39" i="17" s="1"/>
  <c r="BH81" i="17" a="1"/>
  <c r="BH81" i="17" s="1"/>
  <c r="AM39" i="17" s="1"/>
  <c r="BG81" i="17" a="1"/>
  <c r="BG81" i="17" s="1"/>
  <c r="AL39" i="17" s="1"/>
  <c r="BF81" i="17" a="1"/>
  <c r="BF81" i="17" s="1"/>
  <c r="AF39" i="17" s="1"/>
  <c r="BE81" i="17" a="1"/>
  <c r="BE81" i="17" s="1"/>
  <c r="AE39" i="17" s="1"/>
  <c r="BL80" i="17" a="1"/>
  <c r="BL80" i="17" s="1"/>
  <c r="Y38" i="17" s="1"/>
  <c r="BK80" i="17" a="1"/>
  <c r="BK80" i="17" s="1"/>
  <c r="X38" i="17" s="1"/>
  <c r="BJ80" i="17" a="1"/>
  <c r="BJ80" i="17" s="1"/>
  <c r="AT38" i="17" s="1"/>
  <c r="BI80" i="17" a="1"/>
  <c r="BI80" i="17" s="1"/>
  <c r="AS38" i="17" s="1"/>
  <c r="BH80" i="17" a="1"/>
  <c r="BH80" i="17" s="1"/>
  <c r="AM38" i="17" s="1"/>
  <c r="BG80" i="17" a="1"/>
  <c r="BG80" i="17" s="1"/>
  <c r="AL38" i="17" s="1"/>
  <c r="BF80" i="17" a="1"/>
  <c r="BF80" i="17" s="1"/>
  <c r="AF38" i="17" s="1"/>
  <c r="BE80" i="17" a="1"/>
  <c r="BE80" i="17" s="1"/>
  <c r="AE38" i="17" s="1"/>
  <c r="BL79" i="17" a="1"/>
  <c r="BL79" i="17" s="1"/>
  <c r="Y37" i="17" s="1"/>
  <c r="BK79" i="17" a="1"/>
  <c r="BK79" i="17" s="1"/>
  <c r="X37" i="17" s="1"/>
  <c r="BJ79" i="17" a="1"/>
  <c r="BJ79" i="17" s="1"/>
  <c r="AT37" i="17" s="1"/>
  <c r="BI79" i="17" a="1"/>
  <c r="BI79" i="17" s="1"/>
  <c r="AS37" i="17" s="1"/>
  <c r="BH79" i="17" a="1"/>
  <c r="BH79" i="17" s="1"/>
  <c r="AM37" i="17" s="1"/>
  <c r="BG79" i="17" a="1"/>
  <c r="BG79" i="17" s="1"/>
  <c r="AL37" i="17" s="1"/>
  <c r="BF79" i="17" a="1"/>
  <c r="BF79" i="17" s="1"/>
  <c r="AF37" i="17" s="1"/>
  <c r="BE79" i="17" a="1"/>
  <c r="BE79" i="17" s="1"/>
  <c r="AE37" i="17" s="1"/>
  <c r="BL78" i="17" a="1"/>
  <c r="BL78" i="17" s="1"/>
  <c r="Y36" i="17" s="1"/>
  <c r="BK78" i="17" a="1"/>
  <c r="BK78" i="17" s="1"/>
  <c r="X36" i="17" s="1"/>
  <c r="BJ78" i="17" a="1"/>
  <c r="BJ78" i="17" s="1"/>
  <c r="AT36" i="17" s="1"/>
  <c r="BI78" i="17" a="1"/>
  <c r="BI78" i="17" s="1"/>
  <c r="AS36" i="17" s="1"/>
  <c r="BH78" i="17" a="1"/>
  <c r="BH78" i="17" s="1"/>
  <c r="AM36" i="17" s="1"/>
  <c r="BG78" i="17" a="1"/>
  <c r="BG78" i="17" s="1"/>
  <c r="AL36" i="17" s="1"/>
  <c r="BF78" i="17" a="1"/>
  <c r="BF78" i="17" s="1"/>
  <c r="AF36" i="17" s="1"/>
  <c r="BE78" i="17" a="1"/>
  <c r="BE78" i="17" s="1"/>
  <c r="AE36" i="17" s="1"/>
  <c r="BL77" i="17" a="1"/>
  <c r="BL77" i="17" s="1"/>
  <c r="Y35" i="17" s="1"/>
  <c r="BK77" i="17" a="1"/>
  <c r="BK77" i="17" s="1"/>
  <c r="X35" i="17" s="1"/>
  <c r="BJ77" i="17" a="1"/>
  <c r="BJ77" i="17" s="1"/>
  <c r="AT35" i="17" s="1"/>
  <c r="BI77" i="17" a="1"/>
  <c r="BI77" i="17" s="1"/>
  <c r="AS35" i="17" s="1"/>
  <c r="BH77" i="17" a="1"/>
  <c r="BH77" i="17" s="1"/>
  <c r="AM35" i="17" s="1"/>
  <c r="BG77" i="17" a="1"/>
  <c r="BG77" i="17" s="1"/>
  <c r="AL35" i="17" s="1"/>
  <c r="BF77" i="17" a="1"/>
  <c r="BF77" i="17" s="1"/>
  <c r="AF35" i="17" s="1"/>
  <c r="BE77" i="17" a="1"/>
  <c r="BE77" i="17" s="1"/>
  <c r="AE35" i="17" s="1"/>
  <c r="BL76" i="17" a="1"/>
  <c r="BL76" i="17" s="1"/>
  <c r="Y34" i="17" s="1"/>
  <c r="BK76" i="17" a="1"/>
  <c r="BK76" i="17" s="1"/>
  <c r="X34" i="17" s="1"/>
  <c r="BJ76" i="17" a="1"/>
  <c r="BJ76" i="17" s="1"/>
  <c r="AT34" i="17" s="1"/>
  <c r="BI76" i="17" a="1"/>
  <c r="BI76" i="17" s="1"/>
  <c r="AS34" i="17" s="1"/>
  <c r="BH76" i="17" a="1"/>
  <c r="BH76" i="17" s="1"/>
  <c r="AM34" i="17" s="1"/>
  <c r="BG76" i="17" a="1"/>
  <c r="BG76" i="17" s="1"/>
  <c r="AL34" i="17" s="1"/>
  <c r="BF76" i="17" a="1"/>
  <c r="BF76" i="17" s="1"/>
  <c r="AF34" i="17" s="1"/>
  <c r="BE76" i="17" a="1"/>
  <c r="BE76" i="17" s="1"/>
  <c r="AE34" i="17" s="1"/>
  <c r="BL75" i="17" a="1"/>
  <c r="BL75" i="17" s="1"/>
  <c r="Y33" i="17" s="1"/>
  <c r="BK75" i="17" a="1"/>
  <c r="BK75" i="17" s="1"/>
  <c r="X33" i="17" s="1"/>
  <c r="BJ75" i="17" a="1"/>
  <c r="BJ75" i="17" s="1"/>
  <c r="AT33" i="17" s="1"/>
  <c r="BI75" i="17" a="1"/>
  <c r="BI75" i="17" s="1"/>
  <c r="AS33" i="17" s="1"/>
  <c r="BH75" i="17" a="1"/>
  <c r="BH75" i="17" s="1"/>
  <c r="AM33" i="17" s="1"/>
  <c r="BG75" i="17" a="1"/>
  <c r="BG75" i="17" s="1"/>
  <c r="AL33" i="17" s="1"/>
  <c r="BF75" i="17" a="1"/>
  <c r="BF75" i="17" s="1"/>
  <c r="AF33" i="17" s="1"/>
  <c r="BE75" i="17" a="1"/>
  <c r="BE75" i="17" s="1"/>
  <c r="AE33" i="17" s="1"/>
  <c r="BL74" i="17" a="1"/>
  <c r="BL74" i="17" s="1"/>
  <c r="Y32" i="17" s="1"/>
  <c r="BK74" i="17" a="1"/>
  <c r="BK74" i="17" s="1"/>
  <c r="X32" i="17" s="1"/>
  <c r="BJ74" i="17" a="1"/>
  <c r="BJ74" i="17" s="1"/>
  <c r="AT32" i="17" s="1"/>
  <c r="BI74" i="17" a="1"/>
  <c r="BI74" i="17" s="1"/>
  <c r="AS32" i="17" s="1"/>
  <c r="BH74" i="17" a="1"/>
  <c r="BH74" i="17" s="1"/>
  <c r="AM32" i="17" s="1"/>
  <c r="BG74" i="17" a="1"/>
  <c r="BG74" i="17" s="1"/>
  <c r="AL32" i="17" s="1"/>
  <c r="BF74" i="17" a="1"/>
  <c r="BF74" i="17" s="1"/>
  <c r="AF32" i="17" s="1"/>
  <c r="BE74" i="17" a="1"/>
  <c r="BE74" i="17" s="1"/>
  <c r="AE32" i="17" s="1"/>
  <c r="BL73" i="17" a="1"/>
  <c r="BL73" i="17" s="1"/>
  <c r="Y31" i="17" s="1"/>
  <c r="BK73" i="17" a="1"/>
  <c r="BK73" i="17" s="1"/>
  <c r="X31" i="17" s="1"/>
  <c r="BJ73" i="17" a="1"/>
  <c r="BJ73" i="17" s="1"/>
  <c r="AT31" i="17" s="1"/>
  <c r="BI73" i="17" a="1"/>
  <c r="BI73" i="17" s="1"/>
  <c r="AS31" i="17" s="1"/>
  <c r="BH73" i="17" a="1"/>
  <c r="BH73" i="17" s="1"/>
  <c r="AM31" i="17" s="1"/>
  <c r="BG73" i="17" a="1"/>
  <c r="BG73" i="17" s="1"/>
  <c r="AL31" i="17" s="1"/>
  <c r="BF73" i="17" a="1"/>
  <c r="BF73" i="17" s="1"/>
  <c r="AF31" i="17" s="1"/>
  <c r="BE73" i="17" a="1"/>
  <c r="BE73" i="17" s="1"/>
  <c r="AE31" i="17" s="1"/>
  <c r="BL72" i="17" a="1"/>
  <c r="BL72" i="17" s="1"/>
  <c r="Y30" i="17" s="1"/>
  <c r="BK72" i="17" a="1"/>
  <c r="BK72" i="17" s="1"/>
  <c r="X30" i="17" s="1"/>
  <c r="BJ72" i="17" a="1"/>
  <c r="BJ72" i="17" s="1"/>
  <c r="AT30" i="17" s="1"/>
  <c r="BI72" i="17" a="1"/>
  <c r="BI72" i="17" s="1"/>
  <c r="AS30" i="17" s="1"/>
  <c r="BH72" i="17" a="1"/>
  <c r="BH72" i="17" s="1"/>
  <c r="AM30" i="17" s="1"/>
  <c r="BG72" i="17" a="1"/>
  <c r="BG72" i="17" s="1"/>
  <c r="AL30" i="17" s="1"/>
  <c r="BF72" i="17" a="1"/>
  <c r="BF72" i="17" s="1"/>
  <c r="AF30" i="17" s="1"/>
  <c r="BE72" i="17" a="1"/>
  <c r="BE72" i="17" s="1"/>
  <c r="AE30" i="17" s="1"/>
  <c r="BL71" i="17" a="1"/>
  <c r="BL71" i="17" s="1"/>
  <c r="Y29" i="17" s="1"/>
  <c r="BK71" i="17" a="1"/>
  <c r="BK71" i="17" s="1"/>
  <c r="X29" i="17" s="1"/>
  <c r="BJ71" i="17" a="1"/>
  <c r="BJ71" i="17" s="1"/>
  <c r="AT29" i="17" s="1"/>
  <c r="BI71" i="17" a="1"/>
  <c r="BI71" i="17" s="1"/>
  <c r="AS29" i="17" s="1"/>
  <c r="BH71" i="17" a="1"/>
  <c r="BH71" i="17" s="1"/>
  <c r="AM29" i="17" s="1"/>
  <c r="BG71" i="17" a="1"/>
  <c r="BG71" i="17" s="1"/>
  <c r="AL29" i="17" s="1"/>
  <c r="BF71" i="17" a="1"/>
  <c r="BF71" i="17" s="1"/>
  <c r="AF29" i="17" s="1"/>
  <c r="BE71" i="17" a="1"/>
  <c r="BE71" i="17" s="1"/>
  <c r="AE29" i="17" s="1"/>
  <c r="BL70" i="17" a="1"/>
  <c r="BL70" i="17" s="1"/>
  <c r="Y28" i="17" s="1"/>
  <c r="BK70" i="17" a="1"/>
  <c r="BK70" i="17" s="1"/>
  <c r="X28" i="17" s="1"/>
  <c r="BJ70" i="17" a="1"/>
  <c r="BJ70" i="17" s="1"/>
  <c r="AT28" i="17" s="1"/>
  <c r="BI70" i="17" a="1"/>
  <c r="BI70" i="17" s="1"/>
  <c r="AS28" i="17" s="1"/>
  <c r="BH70" i="17" a="1"/>
  <c r="BH70" i="17" s="1"/>
  <c r="AM28" i="17" s="1"/>
  <c r="BG70" i="17" a="1"/>
  <c r="BG70" i="17" s="1"/>
  <c r="AL28" i="17" s="1"/>
  <c r="BF70" i="17" a="1"/>
  <c r="BF70" i="17" s="1"/>
  <c r="AF28" i="17" s="1"/>
  <c r="BE70" i="17" a="1"/>
  <c r="BE70" i="17" s="1"/>
  <c r="AE28" i="17" s="1"/>
  <c r="BL69" i="17" a="1"/>
  <c r="BL69" i="17" s="1"/>
  <c r="Y27" i="17" s="1"/>
  <c r="BK69" i="17" a="1"/>
  <c r="BK69" i="17" s="1"/>
  <c r="X27" i="17" s="1"/>
  <c r="BJ69" i="17" a="1"/>
  <c r="BJ69" i="17" s="1"/>
  <c r="AT27" i="17" s="1"/>
  <c r="BI69" i="17" a="1"/>
  <c r="BI69" i="17" s="1"/>
  <c r="AS27" i="17" s="1"/>
  <c r="BH69" i="17" a="1"/>
  <c r="BH69" i="17" s="1"/>
  <c r="AM27" i="17" s="1"/>
  <c r="BG69" i="17" a="1"/>
  <c r="BG69" i="17" s="1"/>
  <c r="AL27" i="17" s="1"/>
  <c r="BF69" i="17" a="1"/>
  <c r="BF69" i="17" s="1"/>
  <c r="AF27" i="17" s="1"/>
  <c r="BE69" i="17" a="1"/>
  <c r="BE69" i="17" s="1"/>
  <c r="AE27" i="17" s="1"/>
  <c r="BL68" i="17" a="1"/>
  <c r="BL68" i="17" s="1"/>
  <c r="Y26" i="17" s="1"/>
  <c r="BK68" i="17" a="1"/>
  <c r="BK68" i="17" s="1"/>
  <c r="X26" i="17" s="1"/>
  <c r="BJ68" i="17" a="1"/>
  <c r="BJ68" i="17" s="1"/>
  <c r="AT26" i="17" s="1"/>
  <c r="BI68" i="17" a="1"/>
  <c r="BI68" i="17" s="1"/>
  <c r="AS26" i="17" s="1"/>
  <c r="BH68" i="17" a="1"/>
  <c r="BH68" i="17" s="1"/>
  <c r="AM26" i="17" s="1"/>
  <c r="BG68" i="17" a="1"/>
  <c r="BG68" i="17" s="1"/>
  <c r="AL26" i="17" s="1"/>
  <c r="BF68" i="17" a="1"/>
  <c r="BF68" i="17" s="1"/>
  <c r="AF26" i="17" s="1"/>
  <c r="BE68" i="17" a="1"/>
  <c r="BE68" i="17" s="1"/>
  <c r="AE26" i="17" s="1"/>
  <c r="BL67" i="17" a="1"/>
  <c r="BL67" i="17" s="1"/>
  <c r="Y25" i="17" s="1"/>
  <c r="BK67" i="17" a="1"/>
  <c r="BK67" i="17" s="1"/>
  <c r="X25" i="17" s="1"/>
  <c r="BJ67" i="17" a="1"/>
  <c r="BJ67" i="17" s="1"/>
  <c r="AT25" i="17" s="1"/>
  <c r="BI67" i="17" a="1"/>
  <c r="BI67" i="17" s="1"/>
  <c r="AS25" i="17" s="1"/>
  <c r="BH67" i="17" a="1"/>
  <c r="BH67" i="17" s="1"/>
  <c r="AM25" i="17" s="1"/>
  <c r="BG67" i="17" a="1"/>
  <c r="BG67" i="17" s="1"/>
  <c r="AL25" i="17" s="1"/>
  <c r="BF67" i="17" a="1"/>
  <c r="BF67" i="17" s="1"/>
  <c r="AF25" i="17" s="1"/>
  <c r="BE67" i="17" a="1"/>
  <c r="BE67" i="17" s="1"/>
  <c r="AE25" i="17" s="1"/>
  <c r="BL66" i="17" a="1"/>
  <c r="BL66" i="17" s="1"/>
  <c r="Y24" i="17" s="1"/>
  <c r="BK66" i="17" a="1"/>
  <c r="BK66" i="17" s="1"/>
  <c r="X24" i="17" s="1"/>
  <c r="BJ66" i="17" a="1"/>
  <c r="BJ66" i="17" s="1"/>
  <c r="AT24" i="17" s="1"/>
  <c r="BI66" i="17" a="1"/>
  <c r="BI66" i="17" s="1"/>
  <c r="AS24" i="17" s="1"/>
  <c r="BH66" i="17" a="1"/>
  <c r="BH66" i="17" s="1"/>
  <c r="AM24" i="17" s="1"/>
  <c r="BG66" i="17" a="1"/>
  <c r="BG66" i="17" s="1"/>
  <c r="AL24" i="17" s="1"/>
  <c r="BF66" i="17" a="1"/>
  <c r="BF66" i="17" s="1"/>
  <c r="AF24" i="17" s="1"/>
  <c r="BE66" i="17" a="1"/>
  <c r="BE66" i="17" s="1"/>
  <c r="AE24" i="17" s="1"/>
  <c r="BL65" i="17" a="1"/>
  <c r="BL65" i="17" s="1"/>
  <c r="Y23" i="17" s="1"/>
  <c r="BK65" i="17" a="1"/>
  <c r="BK65" i="17" s="1"/>
  <c r="X23" i="17" s="1"/>
  <c r="BJ65" i="17" a="1"/>
  <c r="BJ65" i="17" s="1"/>
  <c r="AT23" i="17" s="1"/>
  <c r="BI65" i="17" a="1"/>
  <c r="BI65" i="17" s="1"/>
  <c r="AS23" i="17" s="1"/>
  <c r="BH65" i="17" a="1"/>
  <c r="BH65" i="17" s="1"/>
  <c r="AM23" i="17" s="1"/>
  <c r="BG65" i="17" a="1"/>
  <c r="BG65" i="17" s="1"/>
  <c r="AL23" i="17" s="1"/>
  <c r="BF65" i="17" a="1"/>
  <c r="BF65" i="17" s="1"/>
  <c r="AF23" i="17" s="1"/>
  <c r="BE65" i="17" a="1"/>
  <c r="BE65" i="17" s="1"/>
  <c r="AE23" i="17" s="1"/>
  <c r="BL64" i="17" a="1"/>
  <c r="BL64" i="17" s="1"/>
  <c r="Y22" i="17" s="1"/>
  <c r="BK64" i="17" a="1"/>
  <c r="BK64" i="17" s="1"/>
  <c r="X22" i="17" s="1"/>
  <c r="BJ64" i="17" a="1"/>
  <c r="BJ64" i="17" s="1"/>
  <c r="AT22" i="17" s="1"/>
  <c r="BI64" i="17" a="1"/>
  <c r="BI64" i="17" s="1"/>
  <c r="AS22" i="17" s="1"/>
  <c r="BH64" i="17" a="1"/>
  <c r="BH64" i="17" s="1"/>
  <c r="AM22" i="17" s="1"/>
  <c r="BG64" i="17" a="1"/>
  <c r="BG64" i="17" s="1"/>
  <c r="AL22" i="17" s="1"/>
  <c r="BF64" i="17" a="1"/>
  <c r="BF64" i="17" s="1"/>
  <c r="AF22" i="17" s="1"/>
  <c r="BE64" i="17" a="1"/>
  <c r="BE64" i="17" s="1"/>
  <c r="AE22" i="17" s="1"/>
  <c r="BL63" i="17" a="1"/>
  <c r="BL63" i="17" s="1"/>
  <c r="Y21" i="17" s="1"/>
  <c r="BK63" i="17" a="1"/>
  <c r="BK63" i="17" s="1"/>
  <c r="X21" i="17" s="1"/>
  <c r="BJ63" i="17" a="1"/>
  <c r="BJ63" i="17" s="1"/>
  <c r="AT21" i="17" s="1"/>
  <c r="BI63" i="17" a="1"/>
  <c r="BI63" i="17" s="1"/>
  <c r="AS21" i="17" s="1"/>
  <c r="BH63" i="17" a="1"/>
  <c r="BH63" i="17" s="1"/>
  <c r="AM21" i="17" s="1"/>
  <c r="BG63" i="17" a="1"/>
  <c r="BG63" i="17" s="1"/>
  <c r="AL21" i="17" s="1"/>
  <c r="BF63" i="17" a="1"/>
  <c r="BF63" i="17" s="1"/>
  <c r="AF21" i="17" s="1"/>
  <c r="BE63" i="17" a="1"/>
  <c r="BE63" i="17" s="1"/>
  <c r="AE21" i="17" s="1"/>
  <c r="BL62" i="17" a="1"/>
  <c r="BL62" i="17" s="1"/>
  <c r="Y20" i="17" s="1"/>
  <c r="BK62" i="17" a="1"/>
  <c r="BK62" i="17" s="1"/>
  <c r="X20" i="17" s="1"/>
  <c r="BJ62" i="17" a="1"/>
  <c r="BJ62" i="17" s="1"/>
  <c r="AT20" i="17" s="1"/>
  <c r="BI62" i="17" a="1"/>
  <c r="BI62" i="17" s="1"/>
  <c r="AS20" i="17" s="1"/>
  <c r="BH62" i="17" a="1"/>
  <c r="BH62" i="17" s="1"/>
  <c r="AM20" i="17" s="1"/>
  <c r="BG62" i="17" a="1"/>
  <c r="BG62" i="17" s="1"/>
  <c r="AL20" i="17" s="1"/>
  <c r="BF62" i="17" a="1"/>
  <c r="BF62" i="17" s="1"/>
  <c r="AF20" i="17" s="1"/>
  <c r="BE62" i="17" a="1"/>
  <c r="BE62" i="17" s="1"/>
  <c r="AE20" i="17" s="1"/>
  <c r="BL61" i="17" a="1"/>
  <c r="BL61" i="17" s="1"/>
  <c r="Y19" i="17" s="1"/>
  <c r="BK61" i="17" a="1"/>
  <c r="BK61" i="17" s="1"/>
  <c r="X19" i="17" s="1"/>
  <c r="BJ61" i="17" a="1"/>
  <c r="BJ61" i="17" s="1"/>
  <c r="AT19" i="17" s="1"/>
  <c r="BI61" i="17" a="1"/>
  <c r="BI61" i="17" s="1"/>
  <c r="AS19" i="17" s="1"/>
  <c r="BH61" i="17" a="1"/>
  <c r="BH61" i="17" s="1"/>
  <c r="AM19" i="17" s="1"/>
  <c r="BG61" i="17" a="1"/>
  <c r="BG61" i="17" s="1"/>
  <c r="AL19" i="17" s="1"/>
  <c r="BF61" i="17" a="1"/>
  <c r="BF61" i="17" s="1"/>
  <c r="AF19" i="17" s="1"/>
  <c r="BE61" i="17" a="1"/>
  <c r="BE61" i="17" s="1"/>
  <c r="AE19" i="17" s="1"/>
  <c r="BL60" i="17" a="1"/>
  <c r="BL60" i="17" s="1"/>
  <c r="Y18" i="17" s="1"/>
  <c r="BK60" i="17" a="1"/>
  <c r="BK60" i="17" s="1"/>
  <c r="X18" i="17" s="1"/>
  <c r="BJ60" i="17" a="1"/>
  <c r="BJ60" i="17" s="1"/>
  <c r="AT18" i="17" s="1"/>
  <c r="BI60" i="17" a="1"/>
  <c r="BI60" i="17" s="1"/>
  <c r="AS18" i="17" s="1"/>
  <c r="BH60" i="17" a="1"/>
  <c r="BH60" i="17" s="1"/>
  <c r="AM18" i="17" s="1"/>
  <c r="BG60" i="17" a="1"/>
  <c r="BG60" i="17" s="1"/>
  <c r="AL18" i="17" s="1"/>
  <c r="BF60" i="17" a="1"/>
  <c r="BF60" i="17" s="1"/>
  <c r="AF18" i="17" s="1"/>
  <c r="BE60" i="17" a="1"/>
  <c r="BE60" i="17" s="1"/>
  <c r="AE18" i="17" s="1"/>
  <c r="BL59" i="17" a="1"/>
  <c r="BL59" i="17" s="1"/>
  <c r="Y17" i="17" s="1"/>
  <c r="BK59" i="17" a="1"/>
  <c r="BK59" i="17" s="1"/>
  <c r="X17" i="17" s="1"/>
  <c r="BJ59" i="17" a="1"/>
  <c r="BJ59" i="17" s="1"/>
  <c r="AT17" i="17" s="1"/>
  <c r="BI59" i="17" a="1"/>
  <c r="BI59" i="17" s="1"/>
  <c r="AS17" i="17" s="1"/>
  <c r="BH59" i="17" a="1"/>
  <c r="BH59" i="17" s="1"/>
  <c r="AM17" i="17" s="1"/>
  <c r="BG59" i="17" a="1"/>
  <c r="BG59" i="17" s="1"/>
  <c r="AL17" i="17" s="1"/>
  <c r="BF59" i="17" a="1"/>
  <c r="BF59" i="17" s="1"/>
  <c r="AF17" i="17" s="1"/>
  <c r="BE59" i="17" a="1"/>
  <c r="BE59" i="17" s="1"/>
  <c r="AE17" i="17" s="1"/>
  <c r="BL58" i="17" a="1"/>
  <c r="BL58" i="17" s="1"/>
  <c r="Y16" i="17" s="1"/>
  <c r="BK58" i="17" a="1"/>
  <c r="BK58" i="17" s="1"/>
  <c r="X16" i="17" s="1"/>
  <c r="BJ58" i="17" a="1"/>
  <c r="BJ58" i="17" s="1"/>
  <c r="AT16" i="17" s="1"/>
  <c r="BI58" i="17" a="1"/>
  <c r="BI58" i="17" s="1"/>
  <c r="AS16" i="17" s="1"/>
  <c r="BH58" i="17" a="1"/>
  <c r="BH58" i="17" s="1"/>
  <c r="AM16" i="17" s="1"/>
  <c r="BG58" i="17" a="1"/>
  <c r="BG58" i="17" s="1"/>
  <c r="AL16" i="17" s="1"/>
  <c r="BF58" i="17" a="1"/>
  <c r="BF58" i="17" s="1"/>
  <c r="AF16" i="17" s="1"/>
  <c r="BE58" i="17" a="1"/>
  <c r="BE58" i="17" s="1"/>
  <c r="AE16" i="17" s="1"/>
  <c r="BL57" i="17" a="1"/>
  <c r="BL57" i="17" s="1"/>
  <c r="Y15" i="17" s="1"/>
  <c r="BK57" i="17" a="1"/>
  <c r="BK57" i="17" s="1"/>
  <c r="X15" i="17" s="1"/>
  <c r="BJ57" i="17" a="1"/>
  <c r="BJ57" i="17" s="1"/>
  <c r="AT15" i="17" s="1"/>
  <c r="BI57" i="17" a="1"/>
  <c r="BI57" i="17" s="1"/>
  <c r="AS15" i="17" s="1"/>
  <c r="BH57" i="17" a="1"/>
  <c r="BH57" i="17" s="1"/>
  <c r="AM15" i="17" s="1"/>
  <c r="BG57" i="17" a="1"/>
  <c r="BG57" i="17" s="1"/>
  <c r="AL15" i="17" s="1"/>
  <c r="BF57" i="17" a="1"/>
  <c r="BF57" i="17" s="1"/>
  <c r="AF15" i="17" s="1"/>
  <c r="BE57" i="17" a="1"/>
  <c r="BE57" i="17" s="1"/>
  <c r="AE15" i="17" s="1"/>
  <c r="AA57" i="17"/>
  <c r="BL56" i="17" a="1"/>
  <c r="BL56" i="17" s="1"/>
  <c r="Y14" i="17" s="1"/>
  <c r="BK56" i="17" a="1"/>
  <c r="BK56" i="17" s="1"/>
  <c r="X14" i="17" s="1"/>
  <c r="BJ56" i="17" a="1"/>
  <c r="BJ56" i="17" s="1"/>
  <c r="AT14" i="17" s="1"/>
  <c r="BI56" i="17" a="1"/>
  <c r="BI56" i="17" s="1"/>
  <c r="AS14" i="17" s="1"/>
  <c r="BH56" i="17" a="1"/>
  <c r="BH56" i="17" s="1"/>
  <c r="AM14" i="17" s="1"/>
  <c r="BG56" i="17" a="1"/>
  <c r="BG56" i="17" s="1"/>
  <c r="AL14" i="17" s="1"/>
  <c r="BF56" i="17" a="1"/>
  <c r="BF56" i="17" s="1"/>
  <c r="AF14" i="17" s="1"/>
  <c r="BE56" i="17" a="1"/>
  <c r="BE56" i="17" s="1"/>
  <c r="AE14" i="17" s="1"/>
  <c r="BL55" i="17" a="1"/>
  <c r="BL55" i="17" s="1"/>
  <c r="Y13" i="17" s="1"/>
  <c r="BK55" i="17" a="1"/>
  <c r="BK55" i="17" s="1"/>
  <c r="X13" i="17" s="1"/>
  <c r="BJ55" i="17" a="1"/>
  <c r="BJ55" i="17" s="1"/>
  <c r="AT13" i="17" s="1"/>
  <c r="BI55" i="17" a="1"/>
  <c r="BI55" i="17" s="1"/>
  <c r="AS13" i="17" s="1"/>
  <c r="BH55" i="17" a="1"/>
  <c r="BH55" i="17" s="1"/>
  <c r="AM13" i="17" s="1"/>
  <c r="BG55" i="17" a="1"/>
  <c r="BG55" i="17" s="1"/>
  <c r="AL13" i="17" s="1"/>
  <c r="BF55" i="17" a="1"/>
  <c r="BF55" i="17" s="1"/>
  <c r="AF13" i="17" s="1"/>
  <c r="BE55" i="17" a="1"/>
  <c r="BE55" i="17" s="1"/>
  <c r="AE13" i="17" s="1"/>
  <c r="BL54" i="17" a="1"/>
  <c r="BL54" i="17" s="1"/>
  <c r="Y12" i="17" s="1"/>
  <c r="BK54" i="17" a="1"/>
  <c r="BK54" i="17" s="1"/>
  <c r="X12" i="17" s="1"/>
  <c r="BJ54" i="17" a="1"/>
  <c r="BJ54" i="17" s="1"/>
  <c r="AT12" i="17" s="1"/>
  <c r="BI54" i="17" a="1"/>
  <c r="BI54" i="17" s="1"/>
  <c r="AS12" i="17" s="1"/>
  <c r="BH54" i="17" a="1"/>
  <c r="BH54" i="17" s="1"/>
  <c r="AM12" i="17" s="1"/>
  <c r="BG54" i="17" a="1"/>
  <c r="BG54" i="17" s="1"/>
  <c r="AL12" i="17" s="1"/>
  <c r="BF54" i="17" a="1"/>
  <c r="BF54" i="17" s="1"/>
  <c r="AF12" i="17" s="1"/>
  <c r="BE54" i="17" a="1"/>
  <c r="BE54" i="17" s="1"/>
  <c r="AE12" i="17" s="1"/>
  <c r="BL53" i="17" a="1"/>
  <c r="BL53" i="17" s="1"/>
  <c r="Y11" i="17" s="1"/>
  <c r="BK53" i="17" a="1"/>
  <c r="BK53" i="17" s="1"/>
  <c r="X11" i="17" s="1"/>
  <c r="BJ53" i="17" a="1"/>
  <c r="BJ53" i="17" s="1"/>
  <c r="AT11" i="17" s="1"/>
  <c r="BI53" i="17" a="1"/>
  <c r="BI53" i="17" s="1"/>
  <c r="AS11" i="17" s="1"/>
  <c r="BH53" i="17" a="1"/>
  <c r="BH53" i="17" s="1"/>
  <c r="AM11" i="17" s="1"/>
  <c r="BG53" i="17" a="1"/>
  <c r="BG53" i="17" s="1"/>
  <c r="AL11" i="17" s="1"/>
  <c r="BF53" i="17" a="1"/>
  <c r="BF53" i="17" s="1"/>
  <c r="AF11" i="17" s="1"/>
  <c r="BE53" i="17" a="1"/>
  <c r="BE53" i="17" s="1"/>
  <c r="AE11" i="17" s="1"/>
  <c r="BL52" i="17" a="1"/>
  <c r="BL52" i="17" s="1"/>
  <c r="Y10" i="17" s="1"/>
  <c r="BK52" i="17" a="1"/>
  <c r="BK52" i="17" s="1"/>
  <c r="X10" i="17" s="1"/>
  <c r="BJ52" i="17" a="1"/>
  <c r="BJ52" i="17" s="1"/>
  <c r="AT10" i="17" s="1"/>
  <c r="BI52" i="17" a="1"/>
  <c r="BI52" i="17" s="1"/>
  <c r="AS10" i="17" s="1"/>
  <c r="BH52" i="17" a="1"/>
  <c r="BH52" i="17" s="1"/>
  <c r="AM10" i="17" s="1"/>
  <c r="BG52" i="17" a="1"/>
  <c r="BG52" i="17" s="1"/>
  <c r="AL10" i="17" s="1"/>
  <c r="BF52" i="17" a="1"/>
  <c r="BF52" i="17" s="1"/>
  <c r="AF10" i="17" s="1"/>
  <c r="BE52" i="17" a="1"/>
  <c r="BE52" i="17" s="1"/>
  <c r="AE10" i="17" s="1"/>
  <c r="BL51" i="17" a="1"/>
  <c r="BL51" i="17" s="1"/>
  <c r="W59" i="17" s="1"/>
  <c r="BK51" i="17" a="1"/>
  <c r="BK51" i="17" s="1"/>
  <c r="V59" i="17" s="1"/>
  <c r="BJ51" i="17" a="1"/>
  <c r="BJ51" i="17" s="1"/>
  <c r="AR59" i="17" s="1"/>
  <c r="BI51" i="17" a="1"/>
  <c r="BI51" i="17" s="1"/>
  <c r="AQ59" i="17" s="1"/>
  <c r="BH51" i="17" a="1"/>
  <c r="BH51" i="17" s="1"/>
  <c r="AK59" i="17" s="1"/>
  <c r="BG51" i="17" a="1"/>
  <c r="BG51" i="17" s="1"/>
  <c r="AJ59" i="17" s="1"/>
  <c r="BF51" i="17" a="1"/>
  <c r="BF51" i="17" s="1"/>
  <c r="AD59" i="17" s="1"/>
  <c r="BE51" i="17" a="1"/>
  <c r="BE51" i="17" s="1"/>
  <c r="AC59" i="17" s="1"/>
  <c r="BL50" i="17" a="1"/>
  <c r="BL50" i="17" s="1"/>
  <c r="W58" i="17" s="1"/>
  <c r="BK50" i="17" a="1"/>
  <c r="BK50" i="17" s="1"/>
  <c r="V58" i="17" s="1"/>
  <c r="BJ50" i="17" a="1"/>
  <c r="BJ50" i="17" s="1"/>
  <c r="AR58" i="17" s="1"/>
  <c r="BI50" i="17" a="1"/>
  <c r="BI50" i="17" s="1"/>
  <c r="AQ58" i="17" s="1"/>
  <c r="BH50" i="17" a="1"/>
  <c r="BH50" i="17" s="1"/>
  <c r="AK58" i="17" s="1"/>
  <c r="BG50" i="17" a="1"/>
  <c r="BG50" i="17" s="1"/>
  <c r="AJ58" i="17" s="1"/>
  <c r="BF50" i="17" a="1"/>
  <c r="BF50" i="17" s="1"/>
  <c r="AD58" i="17" s="1"/>
  <c r="BE50" i="17" a="1"/>
  <c r="BE50" i="17" s="1"/>
  <c r="AC58" i="17" s="1"/>
  <c r="BL49" i="17" a="1"/>
  <c r="BL49" i="17" s="1"/>
  <c r="W57" i="17" s="1"/>
  <c r="BK49" i="17" a="1"/>
  <c r="BK49" i="17" s="1"/>
  <c r="V57" i="17" s="1"/>
  <c r="BJ49" i="17" a="1"/>
  <c r="BJ49" i="17" s="1"/>
  <c r="AR57" i="17" s="1"/>
  <c r="BI49" i="17" a="1"/>
  <c r="BI49" i="17" s="1"/>
  <c r="AQ57" i="17" s="1"/>
  <c r="BH49" i="17" a="1"/>
  <c r="BH49" i="17" s="1"/>
  <c r="AK57" i="17" s="1"/>
  <c r="BG49" i="17" a="1"/>
  <c r="BG49" i="17" s="1"/>
  <c r="AJ57" i="17" s="1"/>
  <c r="BF49" i="17" a="1"/>
  <c r="BF49" i="17" s="1"/>
  <c r="AD57" i="17" s="1"/>
  <c r="BE49" i="17" a="1"/>
  <c r="BE49" i="17" s="1"/>
  <c r="AC57" i="17" s="1"/>
  <c r="BL48" i="17" a="1"/>
  <c r="BL48" i="17" s="1"/>
  <c r="W56" i="17" s="1"/>
  <c r="BK48" i="17" a="1"/>
  <c r="BK48" i="17" s="1"/>
  <c r="V56" i="17" s="1"/>
  <c r="BJ48" i="17" a="1"/>
  <c r="BJ48" i="17" s="1"/>
  <c r="AR56" i="17" s="1"/>
  <c r="BI48" i="17" a="1"/>
  <c r="BI48" i="17" s="1"/>
  <c r="AQ56" i="17" s="1"/>
  <c r="BH48" i="17" a="1"/>
  <c r="BH48" i="17" s="1"/>
  <c r="AK56" i="17" s="1"/>
  <c r="BG48" i="17" a="1"/>
  <c r="BG48" i="17" s="1"/>
  <c r="AJ56" i="17" s="1"/>
  <c r="BF48" i="17" a="1"/>
  <c r="BF48" i="17" s="1"/>
  <c r="AD56" i="17" s="1"/>
  <c r="BE48" i="17" a="1"/>
  <c r="BE48" i="17" s="1"/>
  <c r="AC56" i="17" s="1"/>
  <c r="BL47" i="17" a="1"/>
  <c r="BL47" i="17" s="1"/>
  <c r="W55" i="17" s="1"/>
  <c r="BK47" i="17" a="1"/>
  <c r="BK47" i="17" s="1"/>
  <c r="V55" i="17" s="1"/>
  <c r="BJ47" i="17" a="1"/>
  <c r="BJ47" i="17" s="1"/>
  <c r="AR55" i="17" s="1"/>
  <c r="BI47" i="17" a="1"/>
  <c r="BI47" i="17" s="1"/>
  <c r="AQ55" i="17" s="1"/>
  <c r="BH47" i="17" a="1"/>
  <c r="BH47" i="17" s="1"/>
  <c r="AK55" i="17" s="1"/>
  <c r="BG47" i="17" a="1"/>
  <c r="BG47" i="17" s="1"/>
  <c r="AJ55" i="17" s="1"/>
  <c r="BF47" i="17" a="1"/>
  <c r="BF47" i="17" s="1"/>
  <c r="AD55" i="17" s="1"/>
  <c r="BE47" i="17" a="1"/>
  <c r="BE47" i="17" s="1"/>
  <c r="AC55" i="17" s="1"/>
  <c r="BL46" i="17" a="1"/>
  <c r="BL46" i="17" s="1"/>
  <c r="W54" i="17" s="1"/>
  <c r="BK46" i="17" a="1"/>
  <c r="BK46" i="17" s="1"/>
  <c r="V54" i="17" s="1"/>
  <c r="BJ46" i="17" a="1"/>
  <c r="BJ46" i="17" s="1"/>
  <c r="AR54" i="17" s="1"/>
  <c r="BI46" i="17" a="1"/>
  <c r="BI46" i="17" s="1"/>
  <c r="AQ54" i="17" s="1"/>
  <c r="BH46" i="17" a="1"/>
  <c r="BH46" i="17" s="1"/>
  <c r="AK54" i="17" s="1"/>
  <c r="BG46" i="17" a="1"/>
  <c r="BG46" i="17" s="1"/>
  <c r="AJ54" i="17" s="1"/>
  <c r="BF46" i="17" a="1"/>
  <c r="BF46" i="17" s="1"/>
  <c r="AD54" i="17" s="1"/>
  <c r="BE46" i="17" a="1"/>
  <c r="BE46" i="17" s="1"/>
  <c r="AC54" i="17" s="1"/>
  <c r="BL45" i="17" a="1"/>
  <c r="BL45" i="17" s="1"/>
  <c r="W53" i="17" s="1"/>
  <c r="BK45" i="17" a="1"/>
  <c r="BK45" i="17" s="1"/>
  <c r="V53" i="17" s="1"/>
  <c r="BJ45" i="17" a="1"/>
  <c r="BJ45" i="17" s="1"/>
  <c r="AR53" i="17" s="1"/>
  <c r="BI45" i="17" a="1"/>
  <c r="BI45" i="17" s="1"/>
  <c r="AQ53" i="17" s="1"/>
  <c r="BH45" i="17" a="1"/>
  <c r="BH45" i="17" s="1"/>
  <c r="AK53" i="17" s="1"/>
  <c r="BG45" i="17" a="1"/>
  <c r="BG45" i="17" s="1"/>
  <c r="AJ53" i="17" s="1"/>
  <c r="BF45" i="17" a="1"/>
  <c r="BF45" i="17" s="1"/>
  <c r="AD53" i="17" s="1"/>
  <c r="BE45" i="17" a="1"/>
  <c r="BE45" i="17" s="1"/>
  <c r="AC53" i="17" s="1"/>
  <c r="BL44" i="17" a="1"/>
  <c r="BL44" i="17" s="1"/>
  <c r="W52" i="17" s="1"/>
  <c r="BK44" i="17" a="1"/>
  <c r="BK44" i="17" s="1"/>
  <c r="V52" i="17" s="1"/>
  <c r="BJ44" i="17" a="1"/>
  <c r="BJ44" i="17" s="1"/>
  <c r="AR52" i="17" s="1"/>
  <c r="BI44" i="17" a="1"/>
  <c r="BI44" i="17" s="1"/>
  <c r="AQ52" i="17" s="1"/>
  <c r="BH44" i="17" a="1"/>
  <c r="BH44" i="17" s="1"/>
  <c r="AK52" i="17" s="1"/>
  <c r="BG44" i="17" a="1"/>
  <c r="BG44" i="17" s="1"/>
  <c r="AJ52" i="17" s="1"/>
  <c r="BF44" i="17" a="1"/>
  <c r="BF44" i="17" s="1"/>
  <c r="AD52" i="17" s="1"/>
  <c r="BE44" i="17" a="1"/>
  <c r="BE44" i="17" s="1"/>
  <c r="AC52" i="17" s="1"/>
  <c r="BL43" i="17" a="1"/>
  <c r="BL43" i="17" s="1"/>
  <c r="W51" i="17" s="1"/>
  <c r="BK43" i="17" a="1"/>
  <c r="BK43" i="17" s="1"/>
  <c r="V51" i="17" s="1"/>
  <c r="BJ43" i="17" a="1"/>
  <c r="BJ43" i="17" s="1"/>
  <c r="AR51" i="17" s="1"/>
  <c r="BI43" i="17" a="1"/>
  <c r="BI43" i="17" s="1"/>
  <c r="AQ51" i="17" s="1"/>
  <c r="BH43" i="17" a="1"/>
  <c r="BH43" i="17" s="1"/>
  <c r="AK51" i="17" s="1"/>
  <c r="BG43" i="17" a="1"/>
  <c r="BG43" i="17" s="1"/>
  <c r="AJ51" i="17" s="1"/>
  <c r="BF43" i="17" a="1"/>
  <c r="BF43" i="17" s="1"/>
  <c r="AD51" i="17" s="1"/>
  <c r="BE43" i="17" a="1"/>
  <c r="BE43" i="17" s="1"/>
  <c r="AC51" i="17" s="1"/>
  <c r="BL42" i="17" a="1"/>
  <c r="BL42" i="17" s="1"/>
  <c r="W50" i="17" s="1"/>
  <c r="BK42" i="17" a="1"/>
  <c r="BK42" i="17" s="1"/>
  <c r="V50" i="17" s="1"/>
  <c r="BJ42" i="17" a="1"/>
  <c r="BJ42" i="17" s="1"/>
  <c r="AR50" i="17" s="1"/>
  <c r="BI42" i="17" a="1"/>
  <c r="BI42" i="17" s="1"/>
  <c r="AQ50" i="17" s="1"/>
  <c r="BH42" i="17" a="1"/>
  <c r="BH42" i="17" s="1"/>
  <c r="AK50" i="17" s="1"/>
  <c r="BG42" i="17" a="1"/>
  <c r="BG42" i="17" s="1"/>
  <c r="AJ50" i="17" s="1"/>
  <c r="BF42" i="17" a="1"/>
  <c r="BF42" i="17" s="1"/>
  <c r="AD50" i="17" s="1"/>
  <c r="BE42" i="17" a="1"/>
  <c r="BE42" i="17" s="1"/>
  <c r="AC50" i="17" s="1"/>
  <c r="BL41" i="17" a="1"/>
  <c r="BL41" i="17" s="1"/>
  <c r="W49" i="17" s="1"/>
  <c r="BK41" i="17" a="1"/>
  <c r="BK41" i="17" s="1"/>
  <c r="V49" i="17" s="1"/>
  <c r="BJ41" i="17" a="1"/>
  <c r="BJ41" i="17" s="1"/>
  <c r="AR49" i="17" s="1"/>
  <c r="BI41" i="17" a="1"/>
  <c r="BI41" i="17" s="1"/>
  <c r="AQ49" i="17" s="1"/>
  <c r="BH41" i="17" a="1"/>
  <c r="BH41" i="17" s="1"/>
  <c r="AK49" i="17" s="1"/>
  <c r="BG41" i="17" a="1"/>
  <c r="BG41" i="17" s="1"/>
  <c r="AJ49" i="17" s="1"/>
  <c r="BF41" i="17" a="1"/>
  <c r="BF41" i="17" s="1"/>
  <c r="AD49" i="17" s="1"/>
  <c r="BE41" i="17" a="1"/>
  <c r="BE41" i="17" s="1"/>
  <c r="AC49" i="17" s="1"/>
  <c r="BL40" i="17" a="1"/>
  <c r="BL40" i="17" s="1"/>
  <c r="W48" i="17" s="1"/>
  <c r="BK40" i="17" a="1"/>
  <c r="BK40" i="17" s="1"/>
  <c r="V48" i="17" s="1"/>
  <c r="BJ40" i="17" a="1"/>
  <c r="BJ40" i="17" s="1"/>
  <c r="AR48" i="17" s="1"/>
  <c r="BI40" i="17" a="1"/>
  <c r="BI40" i="17" s="1"/>
  <c r="AQ48" i="17" s="1"/>
  <c r="BH40" i="17" a="1"/>
  <c r="BH40" i="17" s="1"/>
  <c r="AK48" i="17" s="1"/>
  <c r="BG40" i="17" a="1"/>
  <c r="BG40" i="17" s="1"/>
  <c r="AJ48" i="17" s="1"/>
  <c r="BF40" i="17" a="1"/>
  <c r="BF40" i="17" s="1"/>
  <c r="AD48" i="17" s="1"/>
  <c r="BE40" i="17" a="1"/>
  <c r="BE40" i="17" s="1"/>
  <c r="AC48" i="17" s="1"/>
  <c r="BA40" i="17"/>
  <c r="AY40" i="17"/>
  <c r="BL39" i="17" a="1"/>
  <c r="BL39" i="17" s="1"/>
  <c r="W47" i="17" s="1"/>
  <c r="BK39" i="17" a="1"/>
  <c r="BK39" i="17" s="1"/>
  <c r="V47" i="17" s="1"/>
  <c r="BJ39" i="17" a="1"/>
  <c r="BJ39" i="17" s="1"/>
  <c r="AR47" i="17" s="1"/>
  <c r="BI39" i="17" a="1"/>
  <c r="BI39" i="17" s="1"/>
  <c r="AQ47" i="17" s="1"/>
  <c r="BH39" i="17" a="1"/>
  <c r="BH39" i="17" s="1"/>
  <c r="AK47" i="17" s="1"/>
  <c r="BG39" i="17" a="1"/>
  <c r="BG39" i="17" s="1"/>
  <c r="AJ47" i="17" s="1"/>
  <c r="BF39" i="17" a="1"/>
  <c r="BF39" i="17" s="1"/>
  <c r="AD47" i="17" s="1"/>
  <c r="BE39" i="17" a="1"/>
  <c r="BE39" i="17" s="1"/>
  <c r="AC47" i="17" s="1"/>
  <c r="BL38" i="17" a="1"/>
  <c r="BL38" i="17" s="1"/>
  <c r="W46" i="17" s="1"/>
  <c r="BK38" i="17" a="1"/>
  <c r="BK38" i="17" s="1"/>
  <c r="V46" i="17" s="1"/>
  <c r="BJ38" i="17" a="1"/>
  <c r="BJ38" i="17" s="1"/>
  <c r="AR46" i="17" s="1"/>
  <c r="BI38" i="17" a="1"/>
  <c r="BI38" i="17" s="1"/>
  <c r="AQ46" i="17" s="1"/>
  <c r="BH38" i="17" a="1"/>
  <c r="BH38" i="17" s="1"/>
  <c r="AK46" i="17" s="1"/>
  <c r="BG38" i="17" a="1"/>
  <c r="BG38" i="17" s="1"/>
  <c r="AJ46" i="17" s="1"/>
  <c r="BF38" i="17" a="1"/>
  <c r="BF38" i="17" s="1"/>
  <c r="AD46" i="17" s="1"/>
  <c r="BE38" i="17" a="1"/>
  <c r="BE38" i="17" s="1"/>
  <c r="AC46" i="17" s="1"/>
  <c r="BL37" i="17" a="1"/>
  <c r="BL37" i="17" s="1"/>
  <c r="W45" i="17" s="1"/>
  <c r="BK37" i="17" a="1"/>
  <c r="BK37" i="17" s="1"/>
  <c r="V45" i="17" s="1"/>
  <c r="BJ37" i="17" a="1"/>
  <c r="BJ37" i="17" s="1"/>
  <c r="AR45" i="17" s="1"/>
  <c r="BI37" i="17" a="1"/>
  <c r="BI37" i="17" s="1"/>
  <c r="AQ45" i="17" s="1"/>
  <c r="BH37" i="17" a="1"/>
  <c r="BH37" i="17" s="1"/>
  <c r="AK45" i="17" s="1"/>
  <c r="BG37" i="17" a="1"/>
  <c r="BG37" i="17" s="1"/>
  <c r="AJ45" i="17" s="1"/>
  <c r="BF37" i="17" a="1"/>
  <c r="BF37" i="17" s="1"/>
  <c r="AD45" i="17" s="1"/>
  <c r="BE37" i="17" a="1"/>
  <c r="BE37" i="17" s="1"/>
  <c r="AC45" i="17" s="1"/>
  <c r="BL36" i="17" a="1"/>
  <c r="BL36" i="17" s="1"/>
  <c r="W44" i="17" s="1"/>
  <c r="BK36" i="17" a="1"/>
  <c r="BK36" i="17" s="1"/>
  <c r="V44" i="17" s="1"/>
  <c r="BJ36" i="17" a="1"/>
  <c r="BJ36" i="17" s="1"/>
  <c r="AR44" i="17" s="1"/>
  <c r="BI36" i="17" a="1"/>
  <c r="BI36" i="17" s="1"/>
  <c r="AQ44" i="17" s="1"/>
  <c r="BH36" i="17" a="1"/>
  <c r="BH36" i="17" s="1"/>
  <c r="AK44" i="17" s="1"/>
  <c r="BG36" i="17" a="1"/>
  <c r="BG36" i="17" s="1"/>
  <c r="AJ44" i="17" s="1"/>
  <c r="BF36" i="17" a="1"/>
  <c r="BF36" i="17" s="1"/>
  <c r="AD44" i="17" s="1"/>
  <c r="BE36" i="17" a="1"/>
  <c r="BE36" i="17" s="1"/>
  <c r="AC44" i="17" s="1"/>
  <c r="BL35" i="17" a="1"/>
  <c r="BL35" i="17" s="1"/>
  <c r="W43" i="17" s="1"/>
  <c r="BK35" i="17" a="1"/>
  <c r="BK35" i="17" s="1"/>
  <c r="V43" i="17" s="1"/>
  <c r="BJ35" i="17" a="1"/>
  <c r="BJ35" i="17" s="1"/>
  <c r="AR43" i="17" s="1"/>
  <c r="BI35" i="17" a="1"/>
  <c r="BI35" i="17" s="1"/>
  <c r="AQ43" i="17" s="1"/>
  <c r="BH35" i="17" a="1"/>
  <c r="BH35" i="17" s="1"/>
  <c r="AK43" i="17" s="1"/>
  <c r="BG35" i="17" a="1"/>
  <c r="BG35" i="17" s="1"/>
  <c r="AJ43" i="17" s="1"/>
  <c r="BF35" i="17" a="1"/>
  <c r="BF35" i="17" s="1"/>
  <c r="AD43" i="17" s="1"/>
  <c r="BE35" i="17" a="1"/>
  <c r="BE35" i="17" s="1"/>
  <c r="AC43" i="17" s="1"/>
  <c r="BL34" i="17" a="1"/>
  <c r="BL34" i="17" s="1"/>
  <c r="W42" i="17" s="1"/>
  <c r="BK34" i="17" a="1"/>
  <c r="BK34" i="17" s="1"/>
  <c r="V42" i="17" s="1"/>
  <c r="BJ34" i="17" a="1"/>
  <c r="BJ34" i="17" s="1"/>
  <c r="AR42" i="17" s="1"/>
  <c r="BI34" i="17" a="1"/>
  <c r="BI34" i="17" s="1"/>
  <c r="AQ42" i="17" s="1"/>
  <c r="BH34" i="17" a="1"/>
  <c r="BH34" i="17" s="1"/>
  <c r="AK42" i="17" s="1"/>
  <c r="BG34" i="17" a="1"/>
  <c r="BG34" i="17" s="1"/>
  <c r="AJ42" i="17" s="1"/>
  <c r="BF34" i="17" a="1"/>
  <c r="BF34" i="17" s="1"/>
  <c r="AD42" i="17" s="1"/>
  <c r="BE34" i="17" a="1"/>
  <c r="BE34" i="17" s="1"/>
  <c r="AC42" i="17" s="1"/>
  <c r="BL33" i="17" a="1"/>
  <c r="BL33" i="17" s="1"/>
  <c r="W41" i="17" s="1"/>
  <c r="BK33" i="17" a="1"/>
  <c r="BK33" i="17" s="1"/>
  <c r="V41" i="17" s="1"/>
  <c r="BJ33" i="17" a="1"/>
  <c r="BJ33" i="17" s="1"/>
  <c r="AR41" i="17" s="1"/>
  <c r="BI33" i="17" a="1"/>
  <c r="BI33" i="17" s="1"/>
  <c r="AQ41" i="17" s="1"/>
  <c r="BH33" i="17" a="1"/>
  <c r="BH33" i="17" s="1"/>
  <c r="AK41" i="17" s="1"/>
  <c r="BG33" i="17" a="1"/>
  <c r="BG33" i="17" s="1"/>
  <c r="AJ41" i="17" s="1"/>
  <c r="BF33" i="17" a="1"/>
  <c r="BF33" i="17" s="1"/>
  <c r="AD41" i="17" s="1"/>
  <c r="BE33" i="17" a="1"/>
  <c r="BE33" i="17" s="1"/>
  <c r="AC41" i="17" s="1"/>
  <c r="BL32" i="17" a="1"/>
  <c r="BL32" i="17" s="1"/>
  <c r="W40" i="17" s="1"/>
  <c r="BK32" i="17" a="1"/>
  <c r="BK32" i="17" s="1"/>
  <c r="V40" i="17" s="1"/>
  <c r="BJ32" i="17" a="1"/>
  <c r="BJ32" i="17" s="1"/>
  <c r="AR40" i="17" s="1"/>
  <c r="BI32" i="17" a="1"/>
  <c r="BI32" i="17" s="1"/>
  <c r="AQ40" i="17" s="1"/>
  <c r="BH32" i="17" a="1"/>
  <c r="BH32" i="17" s="1"/>
  <c r="AK40" i="17" s="1"/>
  <c r="BG32" i="17" a="1"/>
  <c r="BG32" i="17" s="1"/>
  <c r="AJ40" i="17" s="1"/>
  <c r="BF32" i="17" a="1"/>
  <c r="BF32" i="17" s="1"/>
  <c r="AD40" i="17" s="1"/>
  <c r="BE32" i="17" a="1"/>
  <c r="BE32" i="17" s="1"/>
  <c r="AC40" i="17" s="1"/>
  <c r="BL31" i="17" a="1"/>
  <c r="BL31" i="17" s="1"/>
  <c r="W39" i="17" s="1"/>
  <c r="BK31" i="17" a="1"/>
  <c r="BK31" i="17" s="1"/>
  <c r="V39" i="17" s="1"/>
  <c r="BJ31" i="17" a="1"/>
  <c r="BJ31" i="17" s="1"/>
  <c r="AR39" i="17" s="1"/>
  <c r="BI31" i="17" a="1"/>
  <c r="BI31" i="17" s="1"/>
  <c r="AQ39" i="17" s="1"/>
  <c r="BH31" i="17" a="1"/>
  <c r="BH31" i="17" s="1"/>
  <c r="AK39" i="17" s="1"/>
  <c r="BG31" i="17" a="1"/>
  <c r="BG31" i="17" s="1"/>
  <c r="AJ39" i="17" s="1"/>
  <c r="BF31" i="17" a="1"/>
  <c r="BF31" i="17" s="1"/>
  <c r="AD39" i="17" s="1"/>
  <c r="BE31" i="17" a="1"/>
  <c r="BE31" i="17" s="1"/>
  <c r="AC39" i="17" s="1"/>
  <c r="BL30" i="17" a="1"/>
  <c r="BL30" i="17" s="1"/>
  <c r="W38" i="17" s="1"/>
  <c r="BK30" i="17" a="1"/>
  <c r="BK30" i="17" s="1"/>
  <c r="V38" i="17" s="1"/>
  <c r="BJ30" i="17" a="1"/>
  <c r="BJ30" i="17" s="1"/>
  <c r="AR38" i="17" s="1"/>
  <c r="BI30" i="17" a="1"/>
  <c r="BI30" i="17" s="1"/>
  <c r="AQ38" i="17" s="1"/>
  <c r="BH30" i="17" a="1"/>
  <c r="BH30" i="17" s="1"/>
  <c r="AK38" i="17" s="1"/>
  <c r="BG30" i="17" a="1"/>
  <c r="BG30" i="17" s="1"/>
  <c r="AJ38" i="17" s="1"/>
  <c r="BF30" i="17" a="1"/>
  <c r="BF30" i="17" s="1"/>
  <c r="AD38" i="17" s="1"/>
  <c r="BE30" i="17" a="1"/>
  <c r="BE30" i="17" s="1"/>
  <c r="AC38" i="17" s="1"/>
  <c r="BL29" i="17" a="1"/>
  <c r="BL29" i="17" s="1"/>
  <c r="W37" i="17" s="1"/>
  <c r="BK29" i="17" a="1"/>
  <c r="BK29" i="17" s="1"/>
  <c r="V37" i="17" s="1"/>
  <c r="BJ29" i="17" a="1"/>
  <c r="BJ29" i="17" s="1"/>
  <c r="AR37" i="17" s="1"/>
  <c r="BI29" i="17" a="1"/>
  <c r="BI29" i="17" s="1"/>
  <c r="AQ37" i="17" s="1"/>
  <c r="BH29" i="17" a="1"/>
  <c r="BH29" i="17" s="1"/>
  <c r="AK37" i="17" s="1"/>
  <c r="BG29" i="17" a="1"/>
  <c r="BG29" i="17" s="1"/>
  <c r="AJ37" i="17" s="1"/>
  <c r="BF29" i="17" a="1"/>
  <c r="BF29" i="17" s="1"/>
  <c r="AD37" i="17" s="1"/>
  <c r="BE29" i="17" a="1"/>
  <c r="BE29" i="17" s="1"/>
  <c r="AC37" i="17" s="1"/>
  <c r="BL28" i="17" a="1"/>
  <c r="BL28" i="17" s="1"/>
  <c r="W36" i="17" s="1"/>
  <c r="BK28" i="17" a="1"/>
  <c r="BK28" i="17" s="1"/>
  <c r="V36" i="17" s="1"/>
  <c r="BJ28" i="17" a="1"/>
  <c r="BJ28" i="17" s="1"/>
  <c r="AR36" i="17" s="1"/>
  <c r="BI28" i="17" a="1"/>
  <c r="BI28" i="17" s="1"/>
  <c r="AQ36" i="17" s="1"/>
  <c r="BH28" i="17" a="1"/>
  <c r="BH28" i="17" s="1"/>
  <c r="AK36" i="17" s="1"/>
  <c r="BG28" i="17" a="1"/>
  <c r="BG28" i="17" s="1"/>
  <c r="AJ36" i="17" s="1"/>
  <c r="BF28" i="17" a="1"/>
  <c r="BF28" i="17" s="1"/>
  <c r="AD36" i="17" s="1"/>
  <c r="BE28" i="17" a="1"/>
  <c r="BE28" i="17" s="1"/>
  <c r="AC36" i="17" s="1"/>
  <c r="BL27" i="17" a="1"/>
  <c r="BL27" i="17" s="1"/>
  <c r="W35" i="17" s="1"/>
  <c r="BK27" i="17" a="1"/>
  <c r="BK27" i="17" s="1"/>
  <c r="V35" i="17" s="1"/>
  <c r="BJ27" i="17" a="1"/>
  <c r="BJ27" i="17" s="1"/>
  <c r="AR35" i="17" s="1"/>
  <c r="BI27" i="17" a="1"/>
  <c r="BI27" i="17" s="1"/>
  <c r="AQ35" i="17" s="1"/>
  <c r="BH27" i="17" a="1"/>
  <c r="BH27" i="17" s="1"/>
  <c r="AK35" i="17" s="1"/>
  <c r="BG27" i="17" a="1"/>
  <c r="BG27" i="17" s="1"/>
  <c r="AJ35" i="17" s="1"/>
  <c r="BF27" i="17" a="1"/>
  <c r="BF27" i="17" s="1"/>
  <c r="AD35" i="17" s="1"/>
  <c r="BE27" i="17" a="1"/>
  <c r="BE27" i="17" s="1"/>
  <c r="AC35" i="17" s="1"/>
  <c r="BL26" i="17" a="1"/>
  <c r="BL26" i="17" s="1"/>
  <c r="W34" i="17" s="1"/>
  <c r="BK26" i="17" a="1"/>
  <c r="BK26" i="17" s="1"/>
  <c r="V34" i="17" s="1"/>
  <c r="BJ26" i="17" a="1"/>
  <c r="BJ26" i="17" s="1"/>
  <c r="AR34" i="17" s="1"/>
  <c r="BI26" i="17" a="1"/>
  <c r="BI26" i="17" s="1"/>
  <c r="AQ34" i="17" s="1"/>
  <c r="BH26" i="17" a="1"/>
  <c r="BH26" i="17" s="1"/>
  <c r="AK34" i="17" s="1"/>
  <c r="BG26" i="17" a="1"/>
  <c r="BG26" i="17" s="1"/>
  <c r="AJ34" i="17" s="1"/>
  <c r="BF26" i="17" a="1"/>
  <c r="BF26" i="17" s="1"/>
  <c r="AD34" i="17" s="1"/>
  <c r="BE26" i="17" a="1"/>
  <c r="BE26" i="17" s="1"/>
  <c r="AC34" i="17" s="1"/>
  <c r="BL25" i="17" a="1"/>
  <c r="BL25" i="17" s="1"/>
  <c r="W33" i="17" s="1"/>
  <c r="BK25" i="17" a="1"/>
  <c r="BK25" i="17" s="1"/>
  <c r="V33" i="17" s="1"/>
  <c r="BJ25" i="17" a="1"/>
  <c r="BJ25" i="17" s="1"/>
  <c r="AR33" i="17" s="1"/>
  <c r="BI25" i="17" a="1"/>
  <c r="BI25" i="17" s="1"/>
  <c r="AQ33" i="17" s="1"/>
  <c r="BH25" i="17" a="1"/>
  <c r="BH25" i="17" s="1"/>
  <c r="AK33" i="17" s="1"/>
  <c r="BG25" i="17" a="1"/>
  <c r="BG25" i="17" s="1"/>
  <c r="AJ33" i="17" s="1"/>
  <c r="BF25" i="17" a="1"/>
  <c r="BF25" i="17" s="1"/>
  <c r="AD33" i="17" s="1"/>
  <c r="BE25" i="17" a="1"/>
  <c r="BE25" i="17" s="1"/>
  <c r="AC33" i="17" s="1"/>
  <c r="BL24" i="17" a="1"/>
  <c r="BL24" i="17" s="1"/>
  <c r="W32" i="17" s="1"/>
  <c r="BK24" i="17" a="1"/>
  <c r="BK24" i="17" s="1"/>
  <c r="V32" i="17" s="1"/>
  <c r="BJ24" i="17" a="1"/>
  <c r="BJ24" i="17" s="1"/>
  <c r="AR32" i="17" s="1"/>
  <c r="BI24" i="17" a="1"/>
  <c r="BI24" i="17" s="1"/>
  <c r="AQ32" i="17" s="1"/>
  <c r="BH24" i="17" a="1"/>
  <c r="BH24" i="17" s="1"/>
  <c r="AK32" i="17" s="1"/>
  <c r="BG24" i="17" a="1"/>
  <c r="BG24" i="17" s="1"/>
  <c r="AJ32" i="17" s="1"/>
  <c r="BF24" i="17" a="1"/>
  <c r="BF24" i="17" s="1"/>
  <c r="AD32" i="17" s="1"/>
  <c r="BE24" i="17" a="1"/>
  <c r="BE24" i="17" s="1"/>
  <c r="AC32" i="17" s="1"/>
  <c r="BL23" i="17" a="1"/>
  <c r="BL23" i="17" s="1"/>
  <c r="W31" i="17" s="1"/>
  <c r="BK23" i="17" a="1"/>
  <c r="BK23" i="17" s="1"/>
  <c r="V31" i="17" s="1"/>
  <c r="BJ23" i="17" a="1"/>
  <c r="BJ23" i="17" s="1"/>
  <c r="AR31" i="17" s="1"/>
  <c r="BI23" i="17" a="1"/>
  <c r="BI23" i="17" s="1"/>
  <c r="AQ31" i="17" s="1"/>
  <c r="BH23" i="17" a="1"/>
  <c r="BH23" i="17" s="1"/>
  <c r="AK31" i="17" s="1"/>
  <c r="BG23" i="17" a="1"/>
  <c r="BG23" i="17" s="1"/>
  <c r="AJ31" i="17" s="1"/>
  <c r="BF23" i="17" a="1"/>
  <c r="BF23" i="17" s="1"/>
  <c r="AD31" i="17" s="1"/>
  <c r="BE23" i="17" a="1"/>
  <c r="BE23" i="17" s="1"/>
  <c r="AC31" i="17" s="1"/>
  <c r="BL22" i="17" a="1"/>
  <c r="BL22" i="17" s="1"/>
  <c r="W30" i="17" s="1"/>
  <c r="BK22" i="17" a="1"/>
  <c r="BK22" i="17" s="1"/>
  <c r="V30" i="17" s="1"/>
  <c r="BJ22" i="17" a="1"/>
  <c r="BJ22" i="17" s="1"/>
  <c r="AR30" i="17" s="1"/>
  <c r="BI22" i="17" a="1"/>
  <c r="BI22" i="17" s="1"/>
  <c r="AQ30" i="17" s="1"/>
  <c r="BH22" i="17" a="1"/>
  <c r="BH22" i="17" s="1"/>
  <c r="AK30" i="17" s="1"/>
  <c r="BG22" i="17" a="1"/>
  <c r="BG22" i="17" s="1"/>
  <c r="AJ30" i="17" s="1"/>
  <c r="BF22" i="17" a="1"/>
  <c r="BF22" i="17" s="1"/>
  <c r="AD30" i="17" s="1"/>
  <c r="BE22" i="17" a="1"/>
  <c r="BE22" i="17" s="1"/>
  <c r="AC30" i="17" s="1"/>
  <c r="BA22" i="17"/>
  <c r="AO2" i="17" s="1"/>
  <c r="BL21" i="17" a="1"/>
  <c r="BL21" i="17" s="1"/>
  <c r="W29" i="17" s="1"/>
  <c r="BK21" i="17" a="1"/>
  <c r="BK21" i="17" s="1"/>
  <c r="V29" i="17" s="1"/>
  <c r="BJ21" i="17" a="1"/>
  <c r="BJ21" i="17" s="1"/>
  <c r="AR29" i="17" s="1"/>
  <c r="BI21" i="17" a="1"/>
  <c r="BI21" i="17" s="1"/>
  <c r="AQ29" i="17" s="1"/>
  <c r="BH21" i="17" a="1"/>
  <c r="BH21" i="17" s="1"/>
  <c r="AK29" i="17" s="1"/>
  <c r="BG21" i="17" a="1"/>
  <c r="BG21" i="17" s="1"/>
  <c r="AJ29" i="17" s="1"/>
  <c r="BF21" i="17" a="1"/>
  <c r="BF21" i="17" s="1"/>
  <c r="AD29" i="17" s="1"/>
  <c r="BE21" i="17" a="1"/>
  <c r="BE21" i="17" s="1"/>
  <c r="AC29" i="17" s="1"/>
  <c r="BL20" i="17" a="1"/>
  <c r="BL20" i="17" s="1"/>
  <c r="W28" i="17" s="1"/>
  <c r="BK20" i="17" a="1"/>
  <c r="BK20" i="17" s="1"/>
  <c r="V28" i="17" s="1"/>
  <c r="BJ20" i="17" a="1"/>
  <c r="BJ20" i="17" s="1"/>
  <c r="AR28" i="17" s="1"/>
  <c r="BI20" i="17" a="1"/>
  <c r="BI20" i="17" s="1"/>
  <c r="AQ28" i="17" s="1"/>
  <c r="BH20" i="17" a="1"/>
  <c r="BH20" i="17" s="1"/>
  <c r="AK28" i="17" s="1"/>
  <c r="BG20" i="17" a="1"/>
  <c r="BG20" i="17" s="1"/>
  <c r="AJ28" i="17" s="1"/>
  <c r="BF20" i="17" a="1"/>
  <c r="BF20" i="17" s="1"/>
  <c r="AD28" i="17" s="1"/>
  <c r="BE20" i="17" a="1"/>
  <c r="BE20" i="17" s="1"/>
  <c r="AC28" i="17" s="1"/>
  <c r="BL19" i="17" a="1"/>
  <c r="BL19" i="17" s="1"/>
  <c r="W27" i="17" s="1"/>
  <c r="BK19" i="17" a="1"/>
  <c r="BK19" i="17" s="1"/>
  <c r="V27" i="17" s="1"/>
  <c r="BJ19" i="17" a="1"/>
  <c r="BJ19" i="17" s="1"/>
  <c r="AR27" i="17" s="1"/>
  <c r="BI19" i="17" a="1"/>
  <c r="BI19" i="17" s="1"/>
  <c r="AQ27" i="17" s="1"/>
  <c r="BH19" i="17" a="1"/>
  <c r="BH19" i="17" s="1"/>
  <c r="AK27" i="17" s="1"/>
  <c r="BG19" i="17" a="1"/>
  <c r="BG19" i="17" s="1"/>
  <c r="AJ27" i="17" s="1"/>
  <c r="BF19" i="17" a="1"/>
  <c r="BF19" i="17" s="1"/>
  <c r="AD27" i="17" s="1"/>
  <c r="BE19" i="17" a="1"/>
  <c r="BE19" i="17" s="1"/>
  <c r="AC27" i="17" s="1"/>
  <c r="BL18" i="17" a="1"/>
  <c r="BL18" i="17" s="1"/>
  <c r="W26" i="17" s="1"/>
  <c r="BK18" i="17" a="1"/>
  <c r="BK18" i="17" s="1"/>
  <c r="V26" i="17" s="1"/>
  <c r="BJ18" i="17" a="1"/>
  <c r="BJ18" i="17" s="1"/>
  <c r="AR26" i="17" s="1"/>
  <c r="BI18" i="17" a="1"/>
  <c r="BI18" i="17" s="1"/>
  <c r="AQ26" i="17" s="1"/>
  <c r="BH18" i="17" a="1"/>
  <c r="BH18" i="17" s="1"/>
  <c r="AK26" i="17" s="1"/>
  <c r="BG18" i="17" a="1"/>
  <c r="BG18" i="17" s="1"/>
  <c r="AJ26" i="17" s="1"/>
  <c r="BF18" i="17" a="1"/>
  <c r="BF18" i="17" s="1"/>
  <c r="AD26" i="17" s="1"/>
  <c r="BE18" i="17" a="1"/>
  <c r="BE18" i="17" s="1"/>
  <c r="AC26" i="17" s="1"/>
  <c r="BL17" i="17" a="1"/>
  <c r="BL17" i="17" s="1"/>
  <c r="W25" i="17" s="1"/>
  <c r="BK17" i="17" a="1"/>
  <c r="BK17" i="17" s="1"/>
  <c r="V25" i="17" s="1"/>
  <c r="BJ17" i="17" a="1"/>
  <c r="BJ17" i="17" s="1"/>
  <c r="AR25" i="17" s="1"/>
  <c r="BI17" i="17" a="1"/>
  <c r="BI17" i="17" s="1"/>
  <c r="AQ25" i="17" s="1"/>
  <c r="BH17" i="17" a="1"/>
  <c r="BH17" i="17" s="1"/>
  <c r="AK25" i="17" s="1"/>
  <c r="BG17" i="17" a="1"/>
  <c r="BG17" i="17" s="1"/>
  <c r="AJ25" i="17" s="1"/>
  <c r="BF17" i="17" a="1"/>
  <c r="BF17" i="17" s="1"/>
  <c r="AD25" i="17" s="1"/>
  <c r="BE17" i="17" a="1"/>
  <c r="BE17" i="17" s="1"/>
  <c r="AC25" i="17" s="1"/>
  <c r="BL16" i="17" a="1"/>
  <c r="BL16" i="17" s="1"/>
  <c r="W24" i="17" s="1"/>
  <c r="BK16" i="17" a="1"/>
  <c r="BK16" i="17" s="1"/>
  <c r="V24" i="17" s="1"/>
  <c r="BJ16" i="17" a="1"/>
  <c r="BJ16" i="17" s="1"/>
  <c r="AR24" i="17" s="1"/>
  <c r="BI16" i="17" a="1"/>
  <c r="BI16" i="17" s="1"/>
  <c r="AQ24" i="17" s="1"/>
  <c r="BH16" i="17" a="1"/>
  <c r="BH16" i="17" s="1"/>
  <c r="AK24" i="17" s="1"/>
  <c r="BG16" i="17" a="1"/>
  <c r="BG16" i="17" s="1"/>
  <c r="AJ24" i="17" s="1"/>
  <c r="BF16" i="17" a="1"/>
  <c r="BF16" i="17" s="1"/>
  <c r="AD24" i="17" s="1"/>
  <c r="BE16" i="17" a="1"/>
  <c r="BE16" i="17" s="1"/>
  <c r="AC24" i="17" s="1"/>
  <c r="BL15" i="17" a="1"/>
  <c r="BL15" i="17" s="1"/>
  <c r="W23" i="17" s="1"/>
  <c r="BK15" i="17" a="1"/>
  <c r="BK15" i="17" s="1"/>
  <c r="V23" i="17" s="1"/>
  <c r="BJ15" i="17" a="1"/>
  <c r="BJ15" i="17" s="1"/>
  <c r="AR23" i="17" s="1"/>
  <c r="BI15" i="17" a="1"/>
  <c r="BI15" i="17" s="1"/>
  <c r="AQ23" i="17" s="1"/>
  <c r="BH15" i="17" a="1"/>
  <c r="BH15" i="17" s="1"/>
  <c r="AK23" i="17" s="1"/>
  <c r="BG15" i="17" a="1"/>
  <c r="BG15" i="17" s="1"/>
  <c r="AJ23" i="17" s="1"/>
  <c r="BF15" i="17" a="1"/>
  <c r="BF15" i="17" s="1"/>
  <c r="AD23" i="17" s="1"/>
  <c r="BE15" i="17" a="1"/>
  <c r="BE15" i="17" s="1"/>
  <c r="AC23" i="17" s="1"/>
  <c r="BL14" i="17" a="1"/>
  <c r="BL14" i="17" s="1"/>
  <c r="W22" i="17" s="1"/>
  <c r="BK14" i="17" a="1"/>
  <c r="BK14" i="17" s="1"/>
  <c r="V22" i="17" s="1"/>
  <c r="BJ14" i="17" a="1"/>
  <c r="BJ14" i="17" s="1"/>
  <c r="AR22" i="17" s="1"/>
  <c r="BI14" i="17" a="1"/>
  <c r="BI14" i="17" s="1"/>
  <c r="AQ22" i="17" s="1"/>
  <c r="BH14" i="17" a="1"/>
  <c r="BH14" i="17" s="1"/>
  <c r="AK22" i="17" s="1"/>
  <c r="BG14" i="17" a="1"/>
  <c r="BG14" i="17" s="1"/>
  <c r="AJ22" i="17" s="1"/>
  <c r="BF14" i="17" a="1"/>
  <c r="BF14" i="17" s="1"/>
  <c r="AD22" i="17" s="1"/>
  <c r="BE14" i="17" a="1"/>
  <c r="BE14" i="17" s="1"/>
  <c r="AC22" i="17" s="1"/>
  <c r="BL13" i="17" a="1"/>
  <c r="BL13" i="17" s="1"/>
  <c r="W21" i="17" s="1"/>
  <c r="BK13" i="17" a="1"/>
  <c r="BK13" i="17" s="1"/>
  <c r="V21" i="17" s="1"/>
  <c r="BJ13" i="17" a="1"/>
  <c r="BJ13" i="17" s="1"/>
  <c r="AR21" i="17" s="1"/>
  <c r="BI13" i="17" a="1"/>
  <c r="BI13" i="17" s="1"/>
  <c r="AQ21" i="17" s="1"/>
  <c r="BH13" i="17" a="1"/>
  <c r="BH13" i="17" s="1"/>
  <c r="AK21" i="17" s="1"/>
  <c r="BG13" i="17" a="1"/>
  <c r="BG13" i="17" s="1"/>
  <c r="AJ21" i="17" s="1"/>
  <c r="BF13" i="17" a="1"/>
  <c r="BF13" i="17" s="1"/>
  <c r="AD21" i="17" s="1"/>
  <c r="BE13" i="17" a="1"/>
  <c r="BE13" i="17" s="1"/>
  <c r="AC21" i="17" s="1"/>
  <c r="BL12" i="17" a="1"/>
  <c r="BL12" i="17" s="1"/>
  <c r="W20" i="17" s="1"/>
  <c r="BK12" i="17" a="1"/>
  <c r="BK12" i="17" s="1"/>
  <c r="V20" i="17" s="1"/>
  <c r="BJ12" i="17" a="1"/>
  <c r="BJ12" i="17" s="1"/>
  <c r="AR20" i="17" s="1"/>
  <c r="BI12" i="17" a="1"/>
  <c r="BI12" i="17" s="1"/>
  <c r="AQ20" i="17" s="1"/>
  <c r="BH12" i="17" a="1"/>
  <c r="BH12" i="17" s="1"/>
  <c r="AK20" i="17" s="1"/>
  <c r="BG12" i="17" a="1"/>
  <c r="BG12" i="17" s="1"/>
  <c r="AJ20" i="17" s="1"/>
  <c r="BF12" i="17" a="1"/>
  <c r="BF12" i="17" s="1"/>
  <c r="AD20" i="17" s="1"/>
  <c r="BE12" i="17" a="1"/>
  <c r="BE12" i="17" s="1"/>
  <c r="AC20" i="17" s="1"/>
  <c r="BL11" i="17" a="1"/>
  <c r="BL11" i="17" s="1"/>
  <c r="W19" i="17" s="1"/>
  <c r="BK11" i="17" a="1"/>
  <c r="BK11" i="17" s="1"/>
  <c r="V19" i="17" s="1"/>
  <c r="BJ11" i="17" a="1"/>
  <c r="BJ11" i="17" s="1"/>
  <c r="AR19" i="17" s="1"/>
  <c r="BI11" i="17" a="1"/>
  <c r="BI11" i="17" s="1"/>
  <c r="AQ19" i="17" s="1"/>
  <c r="BH11" i="17" a="1"/>
  <c r="BH11" i="17" s="1"/>
  <c r="AK19" i="17" s="1"/>
  <c r="BG11" i="17" a="1"/>
  <c r="BG11" i="17" s="1"/>
  <c r="AJ19" i="17" s="1"/>
  <c r="BF11" i="17" a="1"/>
  <c r="BF11" i="17" s="1"/>
  <c r="AD19" i="17" s="1"/>
  <c r="BE11" i="17" a="1"/>
  <c r="BE11" i="17" s="1"/>
  <c r="AC19" i="17" s="1"/>
  <c r="BL10" i="17" a="1"/>
  <c r="BL10" i="17" s="1"/>
  <c r="W18" i="17" s="1"/>
  <c r="BK10" i="17" a="1"/>
  <c r="BK10" i="17" s="1"/>
  <c r="V18" i="17" s="1"/>
  <c r="BJ10" i="17" a="1"/>
  <c r="BJ10" i="17" s="1"/>
  <c r="AR18" i="17" s="1"/>
  <c r="BI10" i="17" a="1"/>
  <c r="BI10" i="17" s="1"/>
  <c r="AQ18" i="17" s="1"/>
  <c r="BH10" i="17" a="1"/>
  <c r="BH10" i="17" s="1"/>
  <c r="AK18" i="17" s="1"/>
  <c r="BG10" i="17" a="1"/>
  <c r="BG10" i="17" s="1"/>
  <c r="AJ18" i="17" s="1"/>
  <c r="BF10" i="17" a="1"/>
  <c r="BF10" i="17" s="1"/>
  <c r="AD18" i="17" s="1"/>
  <c r="BE10" i="17" a="1"/>
  <c r="BE10" i="17" s="1"/>
  <c r="AC18" i="17" s="1"/>
  <c r="BL9" i="17" a="1"/>
  <c r="BL9" i="17" s="1"/>
  <c r="W17" i="17" s="1"/>
  <c r="BK9" i="17" a="1"/>
  <c r="BK9" i="17" s="1"/>
  <c r="V17" i="17" s="1"/>
  <c r="BJ9" i="17" a="1"/>
  <c r="BJ9" i="17" s="1"/>
  <c r="AR17" i="17" s="1"/>
  <c r="BI9" i="17" a="1"/>
  <c r="BI9" i="17" s="1"/>
  <c r="AQ17" i="17" s="1"/>
  <c r="BH9" i="17" a="1"/>
  <c r="BH9" i="17" s="1"/>
  <c r="AK17" i="17" s="1"/>
  <c r="BG9" i="17" a="1"/>
  <c r="BG9" i="17" s="1"/>
  <c r="AJ17" i="17" s="1"/>
  <c r="BF9" i="17" a="1"/>
  <c r="BF9" i="17" s="1"/>
  <c r="AD17" i="17" s="1"/>
  <c r="BE9" i="17" a="1"/>
  <c r="BE9" i="17" s="1"/>
  <c r="AC17" i="17" s="1"/>
  <c r="BL8" i="17" a="1"/>
  <c r="BL8" i="17" s="1"/>
  <c r="W16" i="17" s="1"/>
  <c r="BK8" i="17" a="1"/>
  <c r="BK8" i="17" s="1"/>
  <c r="V16" i="17" s="1"/>
  <c r="BJ8" i="17" a="1"/>
  <c r="BJ8" i="17" s="1"/>
  <c r="AR16" i="17" s="1"/>
  <c r="BI8" i="17" a="1"/>
  <c r="BI8" i="17" s="1"/>
  <c r="AQ16" i="17" s="1"/>
  <c r="BH8" i="17" a="1"/>
  <c r="BH8" i="17" s="1"/>
  <c r="AK16" i="17" s="1"/>
  <c r="BG8" i="17" a="1"/>
  <c r="BG8" i="17" s="1"/>
  <c r="AJ16" i="17" s="1"/>
  <c r="BF8" i="17" a="1"/>
  <c r="BF8" i="17" s="1"/>
  <c r="AD16" i="17" s="1"/>
  <c r="BE8" i="17" a="1"/>
  <c r="BE8" i="17" s="1"/>
  <c r="AC16" i="17" s="1"/>
  <c r="BL7" i="17" a="1"/>
  <c r="BL7" i="17" s="1"/>
  <c r="W15" i="17" s="1"/>
  <c r="BK7" i="17" a="1"/>
  <c r="BK7" i="17" s="1"/>
  <c r="V15" i="17" s="1"/>
  <c r="BJ7" i="17" a="1"/>
  <c r="BJ7" i="17" s="1"/>
  <c r="AR15" i="17" s="1"/>
  <c r="BI7" i="17" a="1"/>
  <c r="BI7" i="17" s="1"/>
  <c r="AQ15" i="17" s="1"/>
  <c r="BH7" i="17" a="1"/>
  <c r="BH7" i="17" s="1"/>
  <c r="AK15" i="17" s="1"/>
  <c r="BG7" i="17" a="1"/>
  <c r="BG7" i="17" s="1"/>
  <c r="AJ15" i="17" s="1"/>
  <c r="BF7" i="17" a="1"/>
  <c r="BF7" i="17" s="1"/>
  <c r="AD15" i="17" s="1"/>
  <c r="BE7" i="17" a="1"/>
  <c r="BE7" i="17" s="1"/>
  <c r="AC15" i="17" s="1"/>
  <c r="Q7" i="17"/>
  <c r="Q8" i="17" s="1"/>
  <c r="J7" i="17"/>
  <c r="C7" i="17"/>
  <c r="C8" i="17" s="1"/>
  <c r="BL6" i="17" a="1"/>
  <c r="BL6" i="17" s="1"/>
  <c r="W14" i="17" s="1"/>
  <c r="BK6" i="17" a="1"/>
  <c r="BK6" i="17" s="1"/>
  <c r="V14" i="17" s="1"/>
  <c r="BJ6" i="17" a="1"/>
  <c r="BJ6" i="17" s="1"/>
  <c r="AR14" i="17" s="1"/>
  <c r="BI6" i="17" a="1"/>
  <c r="BI6" i="17" s="1"/>
  <c r="AQ14" i="17" s="1"/>
  <c r="BH6" i="17" a="1"/>
  <c r="BH6" i="17" s="1"/>
  <c r="AK14" i="17" s="1"/>
  <c r="BG6" i="17" a="1"/>
  <c r="BG6" i="17" s="1"/>
  <c r="AJ14" i="17" s="1"/>
  <c r="BF6" i="17" a="1"/>
  <c r="BF6" i="17" s="1"/>
  <c r="AD14" i="17" s="1"/>
  <c r="BE6" i="17" a="1"/>
  <c r="BE6" i="17" s="1"/>
  <c r="AC14" i="17" s="1"/>
  <c r="BL5" i="17" a="1"/>
  <c r="BL5" i="17" s="1"/>
  <c r="W13" i="17" s="1"/>
  <c r="BK5" i="17" a="1"/>
  <c r="BK5" i="17" s="1"/>
  <c r="V13" i="17" s="1"/>
  <c r="BJ5" i="17" a="1"/>
  <c r="BJ5" i="17" s="1"/>
  <c r="AR13" i="17" s="1"/>
  <c r="BI5" i="17" a="1"/>
  <c r="BI5" i="17" s="1"/>
  <c r="AQ13" i="17" s="1"/>
  <c r="BH5" i="17" a="1"/>
  <c r="BH5" i="17" s="1"/>
  <c r="AK13" i="17" s="1"/>
  <c r="BG5" i="17" a="1"/>
  <c r="BG5" i="17" s="1"/>
  <c r="AJ13" i="17" s="1"/>
  <c r="BF5" i="17" a="1"/>
  <c r="BF5" i="17" s="1"/>
  <c r="AD13" i="17" s="1"/>
  <c r="BE5" i="17" a="1"/>
  <c r="BE5" i="17" s="1"/>
  <c r="AC13" i="17" s="1"/>
  <c r="BL4" i="17" a="1"/>
  <c r="BL4" i="17" s="1"/>
  <c r="W12" i="17" s="1"/>
  <c r="BK4" i="17" a="1"/>
  <c r="BK4" i="17" s="1"/>
  <c r="V12" i="17" s="1"/>
  <c r="BJ4" i="17" a="1"/>
  <c r="BJ4" i="17" s="1"/>
  <c r="AR12" i="17" s="1"/>
  <c r="BI4" i="17" a="1"/>
  <c r="BI4" i="17" s="1"/>
  <c r="AQ12" i="17" s="1"/>
  <c r="BH4" i="17" a="1"/>
  <c r="BH4" i="17" s="1"/>
  <c r="AK12" i="17" s="1"/>
  <c r="BG4" i="17" a="1"/>
  <c r="BG4" i="17" s="1"/>
  <c r="AJ12" i="17" s="1"/>
  <c r="BF4" i="17" a="1"/>
  <c r="BF4" i="17" s="1"/>
  <c r="AD12" i="17" s="1"/>
  <c r="BE4" i="17" a="1"/>
  <c r="BE4" i="17" s="1"/>
  <c r="AC12" i="17" s="1"/>
  <c r="BA4" i="17"/>
  <c r="BK3" i="17" a="1"/>
  <c r="BK3" i="17" s="1"/>
  <c r="V11" i="17" s="1"/>
  <c r="BJ3" i="17" a="1"/>
  <c r="BJ3" i="17" s="1"/>
  <c r="AR11" i="17" s="1"/>
  <c r="BI3" i="17" a="1"/>
  <c r="BI3" i="17" s="1"/>
  <c r="AQ11" i="17" s="1"/>
  <c r="BH3" i="17" a="1"/>
  <c r="BH3" i="17" s="1"/>
  <c r="AK11" i="17" s="1"/>
  <c r="BG3" i="17" a="1"/>
  <c r="BG3" i="17" s="1"/>
  <c r="AJ11" i="17" s="1"/>
  <c r="BF3" i="17" a="1"/>
  <c r="BF3" i="17" s="1"/>
  <c r="AD11" i="17" s="1"/>
  <c r="BE3" i="17" a="1"/>
  <c r="BE3" i="17" s="1"/>
  <c r="AC11" i="17" s="1"/>
  <c r="BK2" i="17" a="1"/>
  <c r="BK2" i="17" s="1"/>
  <c r="V10" i="17" s="1"/>
  <c r="BI2" i="17" a="1"/>
  <c r="BI2" i="17" s="1"/>
  <c r="AQ10" i="17" s="1"/>
  <c r="BH2" i="17" a="1"/>
  <c r="BH2" i="17" s="1"/>
  <c r="AK10" i="17" s="1"/>
  <c r="BG2" i="17" a="1"/>
  <c r="BG2" i="17" s="1"/>
  <c r="AJ10" i="17" s="1"/>
  <c r="BF2" i="17" a="1"/>
  <c r="BF2" i="17" s="1"/>
  <c r="AD10" i="17" s="1"/>
  <c r="BE2" i="17" a="1"/>
  <c r="BE2" i="17" s="1"/>
  <c r="AC10" i="17" s="1"/>
  <c r="BI192" i="16" a="1"/>
  <c r="BI192" i="16" s="1"/>
  <c r="BH192" i="16" a="1"/>
  <c r="BH192" i="16" s="1"/>
  <c r="BL191" i="16" a="1"/>
  <c r="BL191" i="16" s="1"/>
  <c r="BK191" i="16" a="1"/>
  <c r="BK191" i="16" s="1"/>
  <c r="BJ191" i="16" a="1"/>
  <c r="BJ191" i="16" s="1"/>
  <c r="BI191" i="16" a="1"/>
  <c r="BI191" i="16" s="1"/>
  <c r="BH191" i="16" a="1"/>
  <c r="BH191" i="16" s="1"/>
  <c r="BG191" i="16" a="1"/>
  <c r="BG191" i="16" s="1"/>
  <c r="BF191" i="16" a="1"/>
  <c r="BF191" i="16" s="1"/>
  <c r="BE191" i="16" a="1"/>
  <c r="BE191" i="16" s="1"/>
  <c r="BL190" i="16" a="1"/>
  <c r="BL190" i="16" s="1"/>
  <c r="BK190" i="16" a="1"/>
  <c r="BK190" i="16" s="1"/>
  <c r="BJ190" i="16" a="1"/>
  <c r="BJ190" i="16" s="1"/>
  <c r="BI190" i="16" a="1"/>
  <c r="BI190" i="16" s="1"/>
  <c r="BH190" i="16" a="1"/>
  <c r="BH190" i="16" s="1"/>
  <c r="BG190" i="16" a="1"/>
  <c r="BG190" i="16" s="1"/>
  <c r="BF190" i="16" a="1"/>
  <c r="BF190" i="16" s="1"/>
  <c r="BE190" i="16" a="1"/>
  <c r="BE190" i="16" s="1"/>
  <c r="BL189" i="16" a="1"/>
  <c r="BL189" i="16" s="1"/>
  <c r="BK189" i="16" a="1"/>
  <c r="BK189" i="16" s="1"/>
  <c r="BJ189" i="16" a="1"/>
  <c r="BJ189" i="16" s="1"/>
  <c r="BI189" i="16" a="1"/>
  <c r="BI189" i="16" s="1"/>
  <c r="BH189" i="16" a="1"/>
  <c r="BH189" i="16" s="1"/>
  <c r="BG189" i="16" a="1"/>
  <c r="BG189" i="16" s="1"/>
  <c r="BF189" i="16" a="1"/>
  <c r="BF189" i="16" s="1"/>
  <c r="BE189" i="16" a="1"/>
  <c r="BE189" i="16" s="1"/>
  <c r="BL188" i="16" a="1"/>
  <c r="BL188" i="16" s="1"/>
  <c r="BK188" i="16" a="1"/>
  <c r="BK188" i="16" s="1"/>
  <c r="BJ188" i="16" a="1"/>
  <c r="BJ188" i="16" s="1"/>
  <c r="BI188" i="16" a="1"/>
  <c r="BI188" i="16" s="1"/>
  <c r="BH188" i="16" a="1"/>
  <c r="BH188" i="16" s="1"/>
  <c r="BG188" i="16" a="1"/>
  <c r="BG188" i="16" s="1"/>
  <c r="BF188" i="16" a="1"/>
  <c r="BF188" i="16" s="1"/>
  <c r="BE188" i="16" a="1"/>
  <c r="BE188" i="16" s="1"/>
  <c r="BL187" i="16" a="1"/>
  <c r="BL187" i="16" s="1"/>
  <c r="BK187" i="16" a="1"/>
  <c r="BK187" i="16" s="1"/>
  <c r="BJ187" i="16" a="1"/>
  <c r="BJ187" i="16" s="1"/>
  <c r="BI187" i="16" a="1"/>
  <c r="BI187" i="16" s="1"/>
  <c r="BH187" i="16" a="1"/>
  <c r="BH187" i="16" s="1"/>
  <c r="BG187" i="16" a="1"/>
  <c r="BG187" i="16" s="1"/>
  <c r="BF187" i="16" a="1"/>
  <c r="BF187" i="16" s="1"/>
  <c r="BE187" i="16" a="1"/>
  <c r="BE187" i="16" s="1"/>
  <c r="BL186" i="16" a="1"/>
  <c r="BL186" i="16" s="1"/>
  <c r="BK186" i="16" a="1"/>
  <c r="BK186" i="16" s="1"/>
  <c r="BJ186" i="16" a="1"/>
  <c r="BJ186" i="16" s="1"/>
  <c r="BI186" i="16" a="1"/>
  <c r="BI186" i="16" s="1"/>
  <c r="BH186" i="16" a="1"/>
  <c r="BH186" i="16" s="1"/>
  <c r="BG186" i="16" a="1"/>
  <c r="BG186" i="16" s="1"/>
  <c r="BF186" i="16" a="1"/>
  <c r="BF186" i="16" s="1"/>
  <c r="BE186" i="16" a="1"/>
  <c r="BE186" i="16" s="1"/>
  <c r="BL185" i="16" a="1"/>
  <c r="BL185" i="16" s="1"/>
  <c r="BK185" i="16" a="1"/>
  <c r="BK185" i="16" s="1"/>
  <c r="BJ185" i="16" a="1"/>
  <c r="BJ185" i="16" s="1"/>
  <c r="BI185" i="16" a="1"/>
  <c r="BI185" i="16" s="1"/>
  <c r="BH185" i="16" a="1"/>
  <c r="BH185" i="16" s="1"/>
  <c r="BG185" i="16" a="1"/>
  <c r="BG185" i="16" s="1"/>
  <c r="BF185" i="16" a="1"/>
  <c r="BF185" i="16" s="1"/>
  <c r="BE185" i="16" a="1"/>
  <c r="BE185" i="16" s="1"/>
  <c r="BL184" i="16" a="1"/>
  <c r="BL184" i="16" s="1"/>
  <c r="BK184" i="16" a="1"/>
  <c r="BK184" i="16" s="1"/>
  <c r="BJ184" i="16" a="1"/>
  <c r="BJ184" i="16" s="1"/>
  <c r="BI184" i="16" a="1"/>
  <c r="BI184" i="16" s="1"/>
  <c r="BH184" i="16" a="1"/>
  <c r="BH184" i="16" s="1"/>
  <c r="BG184" i="16" a="1"/>
  <c r="BG184" i="16" s="1"/>
  <c r="BF184" i="16" a="1"/>
  <c r="BF184" i="16" s="1"/>
  <c r="BE184" i="16" a="1"/>
  <c r="BE184" i="16" s="1"/>
  <c r="BL183" i="16" a="1"/>
  <c r="BL183" i="16" s="1"/>
  <c r="BK183" i="16" a="1"/>
  <c r="BK183" i="16" s="1"/>
  <c r="BJ183" i="16" a="1"/>
  <c r="BJ183" i="16" s="1"/>
  <c r="BI183" i="16" a="1"/>
  <c r="BI183" i="16" s="1"/>
  <c r="BH183" i="16" a="1"/>
  <c r="BH183" i="16" s="1"/>
  <c r="BG183" i="16" a="1"/>
  <c r="BG183" i="16" s="1"/>
  <c r="BF183" i="16" a="1"/>
  <c r="BF183" i="16" s="1"/>
  <c r="BE183" i="16" a="1"/>
  <c r="BE183" i="16" s="1"/>
  <c r="BL182" i="16" a="1"/>
  <c r="BL182" i="16" s="1"/>
  <c r="BK182" i="16" a="1"/>
  <c r="BK182" i="16" s="1"/>
  <c r="BJ182" i="16" a="1"/>
  <c r="BJ182" i="16" s="1"/>
  <c r="BI182" i="16" a="1"/>
  <c r="BI182" i="16" s="1"/>
  <c r="BH182" i="16" a="1"/>
  <c r="BH182" i="16" s="1"/>
  <c r="BG182" i="16" a="1"/>
  <c r="BG182" i="16" s="1"/>
  <c r="BF182" i="16" a="1"/>
  <c r="BF182" i="16" s="1"/>
  <c r="BE182" i="16" a="1"/>
  <c r="BE182" i="16" s="1"/>
  <c r="BL181" i="16" a="1"/>
  <c r="BL181" i="16" s="1"/>
  <c r="BK181" i="16" a="1"/>
  <c r="BK181" i="16" s="1"/>
  <c r="BJ181" i="16" a="1"/>
  <c r="BJ181" i="16" s="1"/>
  <c r="BI181" i="16" a="1"/>
  <c r="BI181" i="16" s="1"/>
  <c r="BH181" i="16" a="1"/>
  <c r="BH181" i="16" s="1"/>
  <c r="BG181" i="16" a="1"/>
  <c r="BG181" i="16" s="1"/>
  <c r="BF181" i="16" a="1"/>
  <c r="BF181" i="16" s="1"/>
  <c r="BE181" i="16" a="1"/>
  <c r="BE181" i="16" s="1"/>
  <c r="BL180" i="16" a="1"/>
  <c r="BL180" i="16" s="1"/>
  <c r="BK180" i="16" a="1"/>
  <c r="BK180" i="16" s="1"/>
  <c r="BJ180" i="16" a="1"/>
  <c r="BJ180" i="16" s="1"/>
  <c r="BI180" i="16" a="1"/>
  <c r="BI180" i="16" s="1"/>
  <c r="BH180" i="16" a="1"/>
  <c r="BH180" i="16" s="1"/>
  <c r="BG180" i="16" a="1"/>
  <c r="BG180" i="16" s="1"/>
  <c r="BF180" i="16" a="1"/>
  <c r="BF180" i="16" s="1"/>
  <c r="BE180" i="16" a="1"/>
  <c r="BE180" i="16" s="1"/>
  <c r="BL179" i="16" a="1"/>
  <c r="BL179" i="16" s="1"/>
  <c r="BK179" i="16" a="1"/>
  <c r="BK179" i="16" s="1"/>
  <c r="BJ179" i="16" a="1"/>
  <c r="BJ179" i="16" s="1"/>
  <c r="BI179" i="16" a="1"/>
  <c r="BI179" i="16" s="1"/>
  <c r="BH179" i="16" a="1"/>
  <c r="BH179" i="16" s="1"/>
  <c r="BG179" i="16" a="1"/>
  <c r="BG179" i="16" s="1"/>
  <c r="BF179" i="16" a="1"/>
  <c r="BF179" i="16" s="1"/>
  <c r="BE179" i="16" a="1"/>
  <c r="BE179" i="16" s="1"/>
  <c r="BL178" i="16" a="1"/>
  <c r="BL178" i="16" s="1"/>
  <c r="BK178" i="16" a="1"/>
  <c r="BK178" i="16" s="1"/>
  <c r="BJ178" i="16" a="1"/>
  <c r="BJ178" i="16" s="1"/>
  <c r="BI178" i="16" a="1"/>
  <c r="BI178" i="16" s="1"/>
  <c r="BH178" i="16" a="1"/>
  <c r="BH178" i="16" s="1"/>
  <c r="BG178" i="16" a="1"/>
  <c r="BG178" i="16" s="1"/>
  <c r="BF178" i="16" a="1"/>
  <c r="BF178" i="16" s="1"/>
  <c r="BE178" i="16" a="1"/>
  <c r="BE178" i="16" s="1"/>
  <c r="BL177" i="16" a="1"/>
  <c r="BL177" i="16" s="1"/>
  <c r="BK177" i="16" a="1"/>
  <c r="BK177" i="16" s="1"/>
  <c r="BJ177" i="16" a="1"/>
  <c r="BJ177" i="16" s="1"/>
  <c r="BI177" i="16" a="1"/>
  <c r="BI177" i="16" s="1"/>
  <c r="BH177" i="16" a="1"/>
  <c r="BH177" i="16" s="1"/>
  <c r="BG177" i="16" a="1"/>
  <c r="BG177" i="16" s="1"/>
  <c r="BF177" i="16" a="1"/>
  <c r="BF177" i="16" s="1"/>
  <c r="BE177" i="16" a="1"/>
  <c r="BE177" i="16" s="1"/>
  <c r="BL176" i="16" a="1"/>
  <c r="BL176" i="16" s="1"/>
  <c r="BK176" i="16" a="1"/>
  <c r="BK176" i="16" s="1"/>
  <c r="BJ176" i="16" a="1"/>
  <c r="BJ176" i="16" s="1"/>
  <c r="BI176" i="16" a="1"/>
  <c r="BI176" i="16" s="1"/>
  <c r="BH176" i="16" a="1"/>
  <c r="BH176" i="16" s="1"/>
  <c r="BG176" i="16" a="1"/>
  <c r="BG176" i="16" s="1"/>
  <c r="BF176" i="16" a="1"/>
  <c r="BF176" i="16" s="1"/>
  <c r="BE176" i="16" a="1"/>
  <c r="BE176" i="16" s="1"/>
  <c r="BL175" i="16" a="1"/>
  <c r="BL175" i="16" s="1"/>
  <c r="BK175" i="16" a="1"/>
  <c r="BK175" i="16" s="1"/>
  <c r="BJ175" i="16" a="1"/>
  <c r="BJ175" i="16" s="1"/>
  <c r="BI175" i="16" a="1"/>
  <c r="BI175" i="16" s="1"/>
  <c r="BH175" i="16" a="1"/>
  <c r="BH175" i="16" s="1"/>
  <c r="BG175" i="16" a="1"/>
  <c r="BG175" i="16" s="1"/>
  <c r="BF175" i="16" a="1"/>
  <c r="BF175" i="16" s="1"/>
  <c r="BE175" i="16" a="1"/>
  <c r="BE175" i="16" s="1"/>
  <c r="BL174" i="16" a="1"/>
  <c r="BL174" i="16" s="1"/>
  <c r="BK174" i="16" a="1"/>
  <c r="BK174" i="16" s="1"/>
  <c r="BJ174" i="16" a="1"/>
  <c r="BJ174" i="16" s="1"/>
  <c r="BI174" i="16" a="1"/>
  <c r="BI174" i="16" s="1"/>
  <c r="BH174" i="16" a="1"/>
  <c r="BH174" i="16" s="1"/>
  <c r="BG174" i="16" a="1"/>
  <c r="BG174" i="16" s="1"/>
  <c r="BF174" i="16" a="1"/>
  <c r="BF174" i="16" s="1"/>
  <c r="BE174" i="16" a="1"/>
  <c r="BE174" i="16" s="1"/>
  <c r="BL173" i="16" a="1"/>
  <c r="BL173" i="16" s="1"/>
  <c r="BK173" i="16" a="1"/>
  <c r="BK173" i="16" s="1"/>
  <c r="BJ173" i="16" a="1"/>
  <c r="BJ173" i="16" s="1"/>
  <c r="BI173" i="16" a="1"/>
  <c r="BI173" i="16" s="1"/>
  <c r="BH173" i="16" a="1"/>
  <c r="BH173" i="16" s="1"/>
  <c r="BG173" i="16" a="1"/>
  <c r="BG173" i="16" s="1"/>
  <c r="BF173" i="16" a="1"/>
  <c r="BF173" i="16" s="1"/>
  <c r="BE173" i="16" a="1"/>
  <c r="BE173" i="16" s="1"/>
  <c r="BL172" i="16" a="1"/>
  <c r="BL172" i="16" s="1"/>
  <c r="BK172" i="16" a="1"/>
  <c r="BK172" i="16" s="1"/>
  <c r="BJ172" i="16" a="1"/>
  <c r="BJ172" i="16" s="1"/>
  <c r="BI172" i="16" a="1"/>
  <c r="BI172" i="16" s="1"/>
  <c r="BH172" i="16" a="1"/>
  <c r="BH172" i="16" s="1"/>
  <c r="BG172" i="16" a="1"/>
  <c r="BG172" i="16" s="1"/>
  <c r="BF172" i="16" a="1"/>
  <c r="BF172" i="16" s="1"/>
  <c r="BE172" i="16" a="1"/>
  <c r="BE172" i="16" s="1"/>
  <c r="BL171" i="16" a="1"/>
  <c r="BL171" i="16" s="1"/>
  <c r="BK171" i="16" a="1"/>
  <c r="BK171" i="16" s="1"/>
  <c r="BJ171" i="16" a="1"/>
  <c r="BJ171" i="16" s="1"/>
  <c r="BI171" i="16" a="1"/>
  <c r="BI171" i="16" s="1"/>
  <c r="BH171" i="16" a="1"/>
  <c r="BH171" i="16" s="1"/>
  <c r="BG171" i="16" a="1"/>
  <c r="BG171" i="16" s="1"/>
  <c r="BF171" i="16" a="1"/>
  <c r="BF171" i="16" s="1"/>
  <c r="BE171" i="16" a="1"/>
  <c r="BE171" i="16" s="1"/>
  <c r="BL170" i="16" a="1"/>
  <c r="BL170" i="16" s="1"/>
  <c r="BK170" i="16" a="1"/>
  <c r="BK170" i="16" s="1"/>
  <c r="BJ170" i="16" a="1"/>
  <c r="BJ170" i="16" s="1"/>
  <c r="BI170" i="16" a="1"/>
  <c r="BI170" i="16" s="1"/>
  <c r="BH170" i="16" a="1"/>
  <c r="BH170" i="16" s="1"/>
  <c r="BG170" i="16" a="1"/>
  <c r="BG170" i="16" s="1"/>
  <c r="BF170" i="16" a="1"/>
  <c r="BF170" i="16" s="1"/>
  <c r="BE170" i="16" a="1"/>
  <c r="BE170" i="16" s="1"/>
  <c r="BL169" i="16" a="1"/>
  <c r="BL169" i="16" s="1"/>
  <c r="BK169" i="16" a="1"/>
  <c r="BK169" i="16" s="1"/>
  <c r="BJ169" i="16" a="1"/>
  <c r="BJ169" i="16" s="1"/>
  <c r="BI169" i="16" a="1"/>
  <c r="BI169" i="16" s="1"/>
  <c r="BH169" i="16" a="1"/>
  <c r="BH169" i="16" s="1"/>
  <c r="BG169" i="16" a="1"/>
  <c r="BG169" i="16" s="1"/>
  <c r="BF169" i="16" a="1"/>
  <c r="BF169" i="16" s="1"/>
  <c r="BE169" i="16" a="1"/>
  <c r="BE169" i="16" s="1"/>
  <c r="BL168" i="16" a="1"/>
  <c r="BL168" i="16" s="1"/>
  <c r="BK168" i="16" a="1"/>
  <c r="BK168" i="16" s="1"/>
  <c r="BJ168" i="16" a="1"/>
  <c r="BJ168" i="16" s="1"/>
  <c r="BI168" i="16" a="1"/>
  <c r="BI168" i="16" s="1"/>
  <c r="BH168" i="16" a="1"/>
  <c r="BH168" i="16" s="1"/>
  <c r="BG168" i="16" a="1"/>
  <c r="BG168" i="16" s="1"/>
  <c r="BF168" i="16" a="1"/>
  <c r="BF168" i="16" s="1"/>
  <c r="BE168" i="16" a="1"/>
  <c r="BE168" i="16" s="1"/>
  <c r="BL167" i="16" a="1"/>
  <c r="BL167" i="16" s="1"/>
  <c r="BK167" i="16" a="1"/>
  <c r="BK167" i="16" s="1"/>
  <c r="BJ167" i="16" a="1"/>
  <c r="BJ167" i="16" s="1"/>
  <c r="BI167" i="16" a="1"/>
  <c r="BI167" i="16" s="1"/>
  <c r="BH167" i="16" a="1"/>
  <c r="BH167" i="16" s="1"/>
  <c r="BG167" i="16" a="1"/>
  <c r="BG167" i="16" s="1"/>
  <c r="BF167" i="16" a="1"/>
  <c r="BF167" i="16" s="1"/>
  <c r="BE167" i="16" a="1"/>
  <c r="BE167" i="16" s="1"/>
  <c r="BL166" i="16" a="1"/>
  <c r="BL166" i="16" s="1"/>
  <c r="BK166" i="16" a="1"/>
  <c r="BK166" i="16" s="1"/>
  <c r="BJ166" i="16" a="1"/>
  <c r="BJ166" i="16" s="1"/>
  <c r="BI166" i="16" a="1"/>
  <c r="BI166" i="16" s="1"/>
  <c r="BH166" i="16" a="1"/>
  <c r="BH166" i="16" s="1"/>
  <c r="BG166" i="16" a="1"/>
  <c r="BG166" i="16" s="1"/>
  <c r="BF166" i="16" a="1"/>
  <c r="BF166" i="16" s="1"/>
  <c r="BE166" i="16" a="1"/>
  <c r="BE166" i="16" s="1"/>
  <c r="BL165" i="16" a="1"/>
  <c r="BL165" i="16" s="1"/>
  <c r="BK165" i="16" a="1"/>
  <c r="BK165" i="16" s="1"/>
  <c r="BJ165" i="16" a="1"/>
  <c r="BJ165" i="16" s="1"/>
  <c r="BI165" i="16" a="1"/>
  <c r="BI165" i="16" s="1"/>
  <c r="BH165" i="16" a="1"/>
  <c r="BH165" i="16" s="1"/>
  <c r="BG165" i="16" a="1"/>
  <c r="BG165" i="16" s="1"/>
  <c r="BF165" i="16" a="1"/>
  <c r="BF165" i="16" s="1"/>
  <c r="BE165" i="16" a="1"/>
  <c r="BE165" i="16" s="1"/>
  <c r="BL164" i="16" a="1"/>
  <c r="BL164" i="16" s="1"/>
  <c r="BK164" i="16" a="1"/>
  <c r="BK164" i="16" s="1"/>
  <c r="BJ164" i="16" a="1"/>
  <c r="BJ164" i="16" s="1"/>
  <c r="BI164" i="16" a="1"/>
  <c r="BI164" i="16" s="1"/>
  <c r="BH164" i="16" a="1"/>
  <c r="BH164" i="16" s="1"/>
  <c r="BG164" i="16" a="1"/>
  <c r="BG164" i="16" s="1"/>
  <c r="BF164" i="16" a="1"/>
  <c r="BF164" i="16" s="1"/>
  <c r="BE164" i="16" a="1"/>
  <c r="BE164" i="16" s="1"/>
  <c r="BL163" i="16" a="1"/>
  <c r="BL163" i="16" s="1"/>
  <c r="BK163" i="16" a="1"/>
  <c r="BK163" i="16" s="1"/>
  <c r="BJ163" i="16" a="1"/>
  <c r="BJ163" i="16" s="1"/>
  <c r="BI163" i="16" a="1"/>
  <c r="BI163" i="16" s="1"/>
  <c r="BH163" i="16" a="1"/>
  <c r="BH163" i="16" s="1"/>
  <c r="BG163" i="16" a="1"/>
  <c r="BG163" i="16" s="1"/>
  <c r="BF163" i="16" a="1"/>
  <c r="BF163" i="16" s="1"/>
  <c r="BE163" i="16" a="1"/>
  <c r="BE163" i="16" s="1"/>
  <c r="BL162" i="16" a="1"/>
  <c r="BL162" i="16" s="1"/>
  <c r="BK162" i="16" a="1"/>
  <c r="BK162" i="16" s="1"/>
  <c r="BJ162" i="16" a="1"/>
  <c r="BJ162" i="16" s="1"/>
  <c r="BI162" i="16" a="1"/>
  <c r="BI162" i="16" s="1"/>
  <c r="BH162" i="16" a="1"/>
  <c r="BH162" i="16" s="1"/>
  <c r="BG162" i="16" a="1"/>
  <c r="BG162" i="16" s="1"/>
  <c r="BF162" i="16" a="1"/>
  <c r="BF162" i="16" s="1"/>
  <c r="BE162" i="16" a="1"/>
  <c r="BE162" i="16" s="1"/>
  <c r="BL161" i="16" a="1"/>
  <c r="BL161" i="16" s="1"/>
  <c r="BK161" i="16" a="1"/>
  <c r="BK161" i="16" s="1"/>
  <c r="BJ161" i="16" a="1"/>
  <c r="BJ161" i="16" s="1"/>
  <c r="BI161" i="16" a="1"/>
  <c r="BI161" i="16" s="1"/>
  <c r="BH161" i="16" a="1"/>
  <c r="BH161" i="16" s="1"/>
  <c r="BG161" i="16" a="1"/>
  <c r="BG161" i="16" s="1"/>
  <c r="BF161" i="16" a="1"/>
  <c r="BF161" i="16" s="1"/>
  <c r="BE161" i="16" a="1"/>
  <c r="BE161" i="16" s="1"/>
  <c r="BL160" i="16" a="1"/>
  <c r="BL160" i="16" s="1"/>
  <c r="BK160" i="16" a="1"/>
  <c r="BK160" i="16" s="1"/>
  <c r="BJ160" i="16" a="1"/>
  <c r="BJ160" i="16" s="1"/>
  <c r="BI160" i="16" a="1"/>
  <c r="BI160" i="16" s="1"/>
  <c r="BH160" i="16" a="1"/>
  <c r="BH160" i="16" s="1"/>
  <c r="BG160" i="16" a="1"/>
  <c r="BG160" i="16" s="1"/>
  <c r="BF160" i="16" a="1"/>
  <c r="BF160" i="16" s="1"/>
  <c r="BE160" i="16" a="1"/>
  <c r="BE160" i="16" s="1"/>
  <c r="BL159" i="16" a="1"/>
  <c r="BL159" i="16" s="1"/>
  <c r="BK159" i="16" a="1"/>
  <c r="BK159" i="16" s="1"/>
  <c r="BJ159" i="16" a="1"/>
  <c r="BJ159" i="16" s="1"/>
  <c r="BI159" i="16" a="1"/>
  <c r="BI159" i="16" s="1"/>
  <c r="BH159" i="16" a="1"/>
  <c r="BH159" i="16" s="1"/>
  <c r="BG159" i="16" a="1"/>
  <c r="BG159" i="16" s="1"/>
  <c r="BF159" i="16" a="1"/>
  <c r="BF159" i="16" s="1"/>
  <c r="BE159" i="16" a="1"/>
  <c r="BE159" i="16" s="1"/>
  <c r="BL158" i="16" a="1"/>
  <c r="BL158" i="16" s="1"/>
  <c r="BK158" i="16" a="1"/>
  <c r="BK158" i="16" s="1"/>
  <c r="BJ158" i="16" a="1"/>
  <c r="BJ158" i="16" s="1"/>
  <c r="BI158" i="16" a="1"/>
  <c r="BI158" i="16" s="1"/>
  <c r="BH158" i="16" a="1"/>
  <c r="BH158" i="16" s="1"/>
  <c r="BG158" i="16" a="1"/>
  <c r="BG158" i="16" s="1"/>
  <c r="BF158" i="16" a="1"/>
  <c r="BF158" i="16" s="1"/>
  <c r="BE158" i="16" a="1"/>
  <c r="BE158" i="16" s="1"/>
  <c r="BL157" i="16" a="1"/>
  <c r="BL157" i="16" s="1"/>
  <c r="BK157" i="16" a="1"/>
  <c r="BK157" i="16" s="1"/>
  <c r="BJ157" i="16" a="1"/>
  <c r="BJ157" i="16" s="1"/>
  <c r="BI157" i="16" a="1"/>
  <c r="BI157" i="16" s="1"/>
  <c r="BH157" i="16" a="1"/>
  <c r="BH157" i="16" s="1"/>
  <c r="BG157" i="16" a="1"/>
  <c r="BG157" i="16" s="1"/>
  <c r="BF157" i="16" a="1"/>
  <c r="BF157" i="16" s="1"/>
  <c r="BE157" i="16" a="1"/>
  <c r="BE157" i="16" s="1"/>
  <c r="BL156" i="16" a="1"/>
  <c r="BL156" i="16" s="1"/>
  <c r="BK156" i="16" a="1"/>
  <c r="BK156" i="16" s="1"/>
  <c r="BJ156" i="16" a="1"/>
  <c r="BJ156" i="16" s="1"/>
  <c r="BI156" i="16" a="1"/>
  <c r="BI156" i="16" s="1"/>
  <c r="BH156" i="16" a="1"/>
  <c r="BH156" i="16" s="1"/>
  <c r="BG156" i="16" a="1"/>
  <c r="BG156" i="16" s="1"/>
  <c r="BF156" i="16" a="1"/>
  <c r="BF156" i="16" s="1"/>
  <c r="BE156" i="16" a="1"/>
  <c r="BE156" i="16" s="1"/>
  <c r="BL155" i="16" a="1"/>
  <c r="BL155" i="16" s="1"/>
  <c r="BK155" i="16" a="1"/>
  <c r="BK155" i="16" s="1"/>
  <c r="BJ155" i="16" a="1"/>
  <c r="BJ155" i="16" s="1"/>
  <c r="BI155" i="16" a="1"/>
  <c r="BI155" i="16" s="1"/>
  <c r="BH155" i="16" a="1"/>
  <c r="BH155" i="16" s="1"/>
  <c r="BG155" i="16" a="1"/>
  <c r="BG155" i="16" s="1"/>
  <c r="BF155" i="16" a="1"/>
  <c r="BF155" i="16" s="1"/>
  <c r="BE155" i="16" a="1"/>
  <c r="BE155" i="16" s="1"/>
  <c r="BL154" i="16" a="1"/>
  <c r="BL154" i="16" s="1"/>
  <c r="BK154" i="16" a="1"/>
  <c r="BK154" i="16" s="1"/>
  <c r="BJ154" i="16" a="1"/>
  <c r="BJ154" i="16" s="1"/>
  <c r="BI154" i="16" a="1"/>
  <c r="BI154" i="16" s="1"/>
  <c r="BH154" i="16" a="1"/>
  <c r="BH154" i="16" s="1"/>
  <c r="BG154" i="16" a="1"/>
  <c r="BG154" i="16" s="1"/>
  <c r="BF154" i="16" a="1"/>
  <c r="BF154" i="16" s="1"/>
  <c r="BE154" i="16" a="1"/>
  <c r="BE154" i="16" s="1"/>
  <c r="BL153" i="16" a="1"/>
  <c r="BL153" i="16" s="1"/>
  <c r="BK153" i="16" a="1"/>
  <c r="BK153" i="16" s="1"/>
  <c r="BJ153" i="16" a="1"/>
  <c r="BJ153" i="16" s="1"/>
  <c r="BI153" i="16" a="1"/>
  <c r="BI153" i="16" s="1"/>
  <c r="BH153" i="16" a="1"/>
  <c r="BH153" i="16" s="1"/>
  <c r="BG153" i="16" a="1"/>
  <c r="BG153" i="16" s="1"/>
  <c r="BF153" i="16" a="1"/>
  <c r="BF153" i="16" s="1"/>
  <c r="BE153" i="16" a="1"/>
  <c r="BE153" i="16" s="1"/>
  <c r="BL152" i="16" a="1"/>
  <c r="BL152" i="16" s="1"/>
  <c r="BK152" i="16" a="1"/>
  <c r="BK152" i="16" s="1"/>
  <c r="BJ152" i="16" a="1"/>
  <c r="BJ152" i="16" s="1"/>
  <c r="BI152" i="16" a="1"/>
  <c r="BI152" i="16" s="1"/>
  <c r="BH152" i="16" a="1"/>
  <c r="BH152" i="16" s="1"/>
  <c r="BG152" i="16" a="1"/>
  <c r="BG152" i="16" s="1"/>
  <c r="BF152" i="16" a="1"/>
  <c r="BF152" i="16" s="1"/>
  <c r="BE152" i="16" a="1"/>
  <c r="BE152" i="16" s="1"/>
  <c r="BL151" i="16" a="1"/>
  <c r="BL151" i="16" s="1"/>
  <c r="AA59" i="16" s="1"/>
  <c r="BK151" i="16" a="1"/>
  <c r="BK151" i="16" s="1"/>
  <c r="Z59" i="16" s="1"/>
  <c r="BJ151" i="16" a="1"/>
  <c r="BJ151" i="16" s="1"/>
  <c r="AV59" i="16" s="1"/>
  <c r="BI151" i="16" a="1"/>
  <c r="BI151" i="16" s="1"/>
  <c r="AU59" i="16" s="1"/>
  <c r="BH151" i="16" a="1"/>
  <c r="BH151" i="16" s="1"/>
  <c r="AO59" i="16" s="1"/>
  <c r="BG151" i="16" a="1"/>
  <c r="BG151" i="16" s="1"/>
  <c r="AN59" i="16" s="1"/>
  <c r="BF151" i="16" a="1"/>
  <c r="BF151" i="16" s="1"/>
  <c r="AH59" i="16" s="1"/>
  <c r="BE151" i="16" a="1"/>
  <c r="BE151" i="16" s="1"/>
  <c r="AG59" i="16" s="1"/>
  <c r="BL150" i="16" a="1"/>
  <c r="BL150" i="16" s="1"/>
  <c r="AA58" i="16" s="1"/>
  <c r="BK150" i="16" a="1"/>
  <c r="BK150" i="16" s="1"/>
  <c r="Z58" i="16" s="1"/>
  <c r="BJ150" i="16" a="1"/>
  <c r="BJ150" i="16" s="1"/>
  <c r="AV58" i="16" s="1"/>
  <c r="BI150" i="16" a="1"/>
  <c r="BI150" i="16" s="1"/>
  <c r="AU58" i="16" s="1"/>
  <c r="BH150" i="16" a="1"/>
  <c r="BH150" i="16" s="1"/>
  <c r="AO58" i="16" s="1"/>
  <c r="BG150" i="16" a="1"/>
  <c r="BG150" i="16" s="1"/>
  <c r="AN58" i="16" s="1"/>
  <c r="BF150" i="16" a="1"/>
  <c r="BF150" i="16" s="1"/>
  <c r="AH58" i="16" s="1"/>
  <c r="BE150" i="16" a="1"/>
  <c r="BE150" i="16" s="1"/>
  <c r="AG58" i="16" s="1"/>
  <c r="BL149" i="16" a="1"/>
  <c r="BL149" i="16" s="1"/>
  <c r="AA57" i="16" s="1"/>
  <c r="BK149" i="16" a="1"/>
  <c r="BK149" i="16" s="1"/>
  <c r="Z57" i="16" s="1"/>
  <c r="BJ149" i="16" a="1"/>
  <c r="BJ149" i="16" s="1"/>
  <c r="AV57" i="16" s="1"/>
  <c r="BI149" i="16" a="1"/>
  <c r="BI149" i="16" s="1"/>
  <c r="AU57" i="16" s="1"/>
  <c r="BH149" i="16" a="1"/>
  <c r="BH149" i="16" s="1"/>
  <c r="AO57" i="16" s="1"/>
  <c r="BG149" i="16" a="1"/>
  <c r="BG149" i="16" s="1"/>
  <c r="AN57" i="16" s="1"/>
  <c r="BF149" i="16" a="1"/>
  <c r="BF149" i="16" s="1"/>
  <c r="AH57" i="16" s="1"/>
  <c r="BE149" i="16" a="1"/>
  <c r="BE149" i="16" s="1"/>
  <c r="AG57" i="16" s="1"/>
  <c r="BL148" i="16" a="1"/>
  <c r="BL148" i="16" s="1"/>
  <c r="AA56" i="16" s="1"/>
  <c r="BK148" i="16" a="1"/>
  <c r="BK148" i="16" s="1"/>
  <c r="Z56" i="16" s="1"/>
  <c r="BJ148" i="16" a="1"/>
  <c r="BJ148" i="16" s="1"/>
  <c r="AV56" i="16" s="1"/>
  <c r="BI148" i="16" a="1"/>
  <c r="BI148" i="16" s="1"/>
  <c r="AU56" i="16" s="1"/>
  <c r="BH148" i="16" a="1"/>
  <c r="BH148" i="16" s="1"/>
  <c r="AO56" i="16" s="1"/>
  <c r="BG148" i="16" a="1"/>
  <c r="BG148" i="16" s="1"/>
  <c r="AN56" i="16" s="1"/>
  <c r="BF148" i="16" a="1"/>
  <c r="BF148" i="16" s="1"/>
  <c r="AH56" i="16" s="1"/>
  <c r="BE148" i="16" a="1"/>
  <c r="BE148" i="16" s="1"/>
  <c r="AG56" i="16" s="1"/>
  <c r="BL147" i="16" a="1"/>
  <c r="BL147" i="16" s="1"/>
  <c r="AA55" i="16" s="1"/>
  <c r="BK147" i="16" a="1"/>
  <c r="BK147" i="16" s="1"/>
  <c r="Z55" i="16" s="1"/>
  <c r="BJ147" i="16" a="1"/>
  <c r="BJ147" i="16" s="1"/>
  <c r="AV55" i="16" s="1"/>
  <c r="BI147" i="16" a="1"/>
  <c r="BI147" i="16" s="1"/>
  <c r="AU55" i="16" s="1"/>
  <c r="BH147" i="16" a="1"/>
  <c r="BH147" i="16" s="1"/>
  <c r="AO55" i="16" s="1"/>
  <c r="BG147" i="16" a="1"/>
  <c r="BG147" i="16" s="1"/>
  <c r="AN55" i="16" s="1"/>
  <c r="BF147" i="16" a="1"/>
  <c r="BF147" i="16" s="1"/>
  <c r="AH55" i="16" s="1"/>
  <c r="BE147" i="16" a="1"/>
  <c r="BE147" i="16" s="1"/>
  <c r="AG55" i="16" s="1"/>
  <c r="BL146" i="16" a="1"/>
  <c r="BL146" i="16" s="1"/>
  <c r="AA54" i="16" s="1"/>
  <c r="BK146" i="16" a="1"/>
  <c r="BK146" i="16" s="1"/>
  <c r="Z54" i="16" s="1"/>
  <c r="BJ146" i="16" a="1"/>
  <c r="BJ146" i="16" s="1"/>
  <c r="AV54" i="16" s="1"/>
  <c r="BI146" i="16" a="1"/>
  <c r="BI146" i="16" s="1"/>
  <c r="AU54" i="16" s="1"/>
  <c r="BH146" i="16" a="1"/>
  <c r="BH146" i="16" s="1"/>
  <c r="AO54" i="16" s="1"/>
  <c r="BG146" i="16" a="1"/>
  <c r="BG146" i="16" s="1"/>
  <c r="AN54" i="16" s="1"/>
  <c r="BF146" i="16" a="1"/>
  <c r="BF146" i="16" s="1"/>
  <c r="AH54" i="16" s="1"/>
  <c r="BE146" i="16" a="1"/>
  <c r="BE146" i="16" s="1"/>
  <c r="AG54" i="16" s="1"/>
  <c r="BL145" i="16" a="1"/>
  <c r="BL145" i="16" s="1"/>
  <c r="AA53" i="16" s="1"/>
  <c r="BK145" i="16" a="1"/>
  <c r="BK145" i="16" s="1"/>
  <c r="Z53" i="16" s="1"/>
  <c r="BJ145" i="16" a="1"/>
  <c r="BJ145" i="16" s="1"/>
  <c r="AV53" i="16" s="1"/>
  <c r="BI145" i="16" a="1"/>
  <c r="BI145" i="16" s="1"/>
  <c r="AU53" i="16" s="1"/>
  <c r="BH145" i="16" a="1"/>
  <c r="BH145" i="16" s="1"/>
  <c r="AO53" i="16" s="1"/>
  <c r="BG145" i="16" a="1"/>
  <c r="BG145" i="16" s="1"/>
  <c r="AN53" i="16" s="1"/>
  <c r="BF145" i="16" a="1"/>
  <c r="BF145" i="16" s="1"/>
  <c r="AH53" i="16" s="1"/>
  <c r="BE145" i="16" a="1"/>
  <c r="BE145" i="16" s="1"/>
  <c r="AG53" i="16" s="1"/>
  <c r="BL144" i="16" a="1"/>
  <c r="BL144" i="16" s="1"/>
  <c r="BK144" i="16" a="1"/>
  <c r="BK144" i="16" s="1"/>
  <c r="Z52" i="16" s="1"/>
  <c r="BJ144" i="16" a="1"/>
  <c r="BJ144" i="16" s="1"/>
  <c r="AV52" i="16" s="1"/>
  <c r="BI144" i="16" a="1"/>
  <c r="BI144" i="16" s="1"/>
  <c r="AU52" i="16" s="1"/>
  <c r="BH144" i="16" a="1"/>
  <c r="BH144" i="16" s="1"/>
  <c r="AO52" i="16" s="1"/>
  <c r="BG144" i="16" a="1"/>
  <c r="BG144" i="16" s="1"/>
  <c r="AN52" i="16" s="1"/>
  <c r="BF144" i="16" a="1"/>
  <c r="BF144" i="16" s="1"/>
  <c r="AH52" i="16" s="1"/>
  <c r="BE144" i="16" a="1"/>
  <c r="BE144" i="16" s="1"/>
  <c r="AG52" i="16" s="1"/>
  <c r="BL143" i="16" a="1"/>
  <c r="BL143" i="16" s="1"/>
  <c r="AA51" i="16" s="1"/>
  <c r="BK143" i="16" a="1"/>
  <c r="BK143" i="16" s="1"/>
  <c r="Z51" i="16" s="1"/>
  <c r="BJ143" i="16" a="1"/>
  <c r="BJ143" i="16" s="1"/>
  <c r="AV51" i="16" s="1"/>
  <c r="BI143" i="16" a="1"/>
  <c r="BI143" i="16" s="1"/>
  <c r="AU51" i="16" s="1"/>
  <c r="BH143" i="16" a="1"/>
  <c r="BH143" i="16" s="1"/>
  <c r="AO51" i="16" s="1"/>
  <c r="BG143" i="16" a="1"/>
  <c r="BG143" i="16" s="1"/>
  <c r="AN51" i="16" s="1"/>
  <c r="BF143" i="16" a="1"/>
  <c r="BF143" i="16" s="1"/>
  <c r="AH51" i="16" s="1"/>
  <c r="BE143" i="16" a="1"/>
  <c r="BE143" i="16" s="1"/>
  <c r="AG51" i="16" s="1"/>
  <c r="BL142" i="16" a="1"/>
  <c r="BL142" i="16" s="1"/>
  <c r="AA50" i="16" s="1"/>
  <c r="BK142" i="16" a="1"/>
  <c r="BK142" i="16" s="1"/>
  <c r="Z50" i="16" s="1"/>
  <c r="BJ142" i="16" a="1"/>
  <c r="BJ142" i="16" s="1"/>
  <c r="AV50" i="16" s="1"/>
  <c r="BI142" i="16" a="1"/>
  <c r="BI142" i="16" s="1"/>
  <c r="AU50" i="16" s="1"/>
  <c r="BH142" i="16" a="1"/>
  <c r="BH142" i="16" s="1"/>
  <c r="AO50" i="16" s="1"/>
  <c r="BG142" i="16" a="1"/>
  <c r="BG142" i="16" s="1"/>
  <c r="AN50" i="16" s="1"/>
  <c r="BF142" i="16" a="1"/>
  <c r="BF142" i="16" s="1"/>
  <c r="AH50" i="16" s="1"/>
  <c r="BE142" i="16" a="1"/>
  <c r="BE142" i="16" s="1"/>
  <c r="AG50" i="16" s="1"/>
  <c r="BL141" i="16" a="1"/>
  <c r="BL141" i="16" s="1"/>
  <c r="AA49" i="16" s="1"/>
  <c r="BK141" i="16" a="1"/>
  <c r="BK141" i="16" s="1"/>
  <c r="Z49" i="16" s="1"/>
  <c r="BJ141" i="16" a="1"/>
  <c r="BJ141" i="16" s="1"/>
  <c r="AV49" i="16" s="1"/>
  <c r="BI141" i="16" a="1"/>
  <c r="BI141" i="16" s="1"/>
  <c r="AU49" i="16" s="1"/>
  <c r="BH141" i="16" a="1"/>
  <c r="BH141" i="16" s="1"/>
  <c r="AO49" i="16" s="1"/>
  <c r="BG141" i="16" a="1"/>
  <c r="BG141" i="16" s="1"/>
  <c r="AN49" i="16" s="1"/>
  <c r="BF141" i="16" a="1"/>
  <c r="BF141" i="16" s="1"/>
  <c r="AH49" i="16" s="1"/>
  <c r="BE141" i="16" a="1"/>
  <c r="BE141" i="16" s="1"/>
  <c r="AG49" i="16" s="1"/>
  <c r="BL140" i="16" a="1"/>
  <c r="BL140" i="16" s="1"/>
  <c r="AA48" i="16" s="1"/>
  <c r="BK140" i="16" a="1"/>
  <c r="BK140" i="16" s="1"/>
  <c r="Z48" i="16" s="1"/>
  <c r="BJ140" i="16" a="1"/>
  <c r="BJ140" i="16" s="1"/>
  <c r="AV48" i="16" s="1"/>
  <c r="BI140" i="16" a="1"/>
  <c r="BI140" i="16" s="1"/>
  <c r="AU48" i="16" s="1"/>
  <c r="BH140" i="16" a="1"/>
  <c r="BH140" i="16" s="1"/>
  <c r="AO48" i="16" s="1"/>
  <c r="BG140" i="16" a="1"/>
  <c r="BG140" i="16" s="1"/>
  <c r="AN48" i="16" s="1"/>
  <c r="BF140" i="16" a="1"/>
  <c r="BF140" i="16" s="1"/>
  <c r="AH48" i="16" s="1"/>
  <c r="BE140" i="16" a="1"/>
  <c r="BE140" i="16" s="1"/>
  <c r="AG48" i="16" s="1"/>
  <c r="BL139" i="16" a="1"/>
  <c r="BL139" i="16" s="1"/>
  <c r="AA47" i="16" s="1"/>
  <c r="BK139" i="16" a="1"/>
  <c r="BK139" i="16" s="1"/>
  <c r="Z47" i="16" s="1"/>
  <c r="BJ139" i="16" a="1"/>
  <c r="BJ139" i="16" s="1"/>
  <c r="AV47" i="16" s="1"/>
  <c r="BI139" i="16" a="1"/>
  <c r="BI139" i="16" s="1"/>
  <c r="AU47" i="16" s="1"/>
  <c r="BH139" i="16" a="1"/>
  <c r="BH139" i="16" s="1"/>
  <c r="AO47" i="16" s="1"/>
  <c r="BG139" i="16" a="1"/>
  <c r="BG139" i="16" s="1"/>
  <c r="AN47" i="16" s="1"/>
  <c r="BF139" i="16" a="1"/>
  <c r="BF139" i="16" s="1"/>
  <c r="AH47" i="16" s="1"/>
  <c r="BE139" i="16" a="1"/>
  <c r="BE139" i="16" s="1"/>
  <c r="AG47" i="16" s="1"/>
  <c r="BL138" i="16" a="1"/>
  <c r="BL138" i="16" s="1"/>
  <c r="AA46" i="16" s="1"/>
  <c r="BK138" i="16" a="1"/>
  <c r="BK138" i="16" s="1"/>
  <c r="Z46" i="16" s="1"/>
  <c r="BJ138" i="16" a="1"/>
  <c r="BJ138" i="16" s="1"/>
  <c r="AV46" i="16" s="1"/>
  <c r="BI138" i="16" a="1"/>
  <c r="BI138" i="16" s="1"/>
  <c r="AU46" i="16" s="1"/>
  <c r="BH138" i="16" a="1"/>
  <c r="BH138" i="16" s="1"/>
  <c r="AO46" i="16" s="1"/>
  <c r="BG138" i="16" a="1"/>
  <c r="BG138" i="16" s="1"/>
  <c r="AN46" i="16" s="1"/>
  <c r="BF138" i="16" a="1"/>
  <c r="BF138" i="16" s="1"/>
  <c r="AH46" i="16" s="1"/>
  <c r="BE138" i="16" a="1"/>
  <c r="BE138" i="16" s="1"/>
  <c r="AG46" i="16" s="1"/>
  <c r="BL137" i="16" a="1"/>
  <c r="BL137" i="16" s="1"/>
  <c r="AA45" i="16" s="1"/>
  <c r="BK137" i="16" a="1"/>
  <c r="BK137" i="16" s="1"/>
  <c r="Z45" i="16" s="1"/>
  <c r="BJ137" i="16" a="1"/>
  <c r="BJ137" i="16" s="1"/>
  <c r="AV45" i="16" s="1"/>
  <c r="BI137" i="16" a="1"/>
  <c r="BI137" i="16" s="1"/>
  <c r="AU45" i="16" s="1"/>
  <c r="BH137" i="16" a="1"/>
  <c r="BH137" i="16" s="1"/>
  <c r="AO45" i="16" s="1"/>
  <c r="BG137" i="16" a="1"/>
  <c r="BG137" i="16" s="1"/>
  <c r="AN45" i="16" s="1"/>
  <c r="BF137" i="16" a="1"/>
  <c r="BF137" i="16" s="1"/>
  <c r="AH45" i="16" s="1"/>
  <c r="BE137" i="16" a="1"/>
  <c r="BE137" i="16" s="1"/>
  <c r="AG45" i="16" s="1"/>
  <c r="BL136" i="16" a="1"/>
  <c r="BL136" i="16" s="1"/>
  <c r="AA44" i="16" s="1"/>
  <c r="BK136" i="16" a="1"/>
  <c r="BK136" i="16" s="1"/>
  <c r="Z44" i="16" s="1"/>
  <c r="BJ136" i="16" a="1"/>
  <c r="BJ136" i="16" s="1"/>
  <c r="AV44" i="16" s="1"/>
  <c r="BI136" i="16" a="1"/>
  <c r="BI136" i="16" s="1"/>
  <c r="AU44" i="16" s="1"/>
  <c r="BH136" i="16" a="1"/>
  <c r="BH136" i="16" s="1"/>
  <c r="AO44" i="16" s="1"/>
  <c r="BG136" i="16" a="1"/>
  <c r="BG136" i="16" s="1"/>
  <c r="AN44" i="16" s="1"/>
  <c r="BF136" i="16" a="1"/>
  <c r="BF136" i="16" s="1"/>
  <c r="AH44" i="16" s="1"/>
  <c r="BE136" i="16" a="1"/>
  <c r="BE136" i="16" s="1"/>
  <c r="AG44" i="16" s="1"/>
  <c r="BL135" i="16" a="1"/>
  <c r="BL135" i="16" s="1"/>
  <c r="AA43" i="16" s="1"/>
  <c r="BK135" i="16" a="1"/>
  <c r="BK135" i="16" s="1"/>
  <c r="Z43" i="16" s="1"/>
  <c r="BJ135" i="16" a="1"/>
  <c r="BJ135" i="16" s="1"/>
  <c r="AV43" i="16" s="1"/>
  <c r="BI135" i="16" a="1"/>
  <c r="BI135" i="16" s="1"/>
  <c r="AU43" i="16" s="1"/>
  <c r="BH135" i="16" a="1"/>
  <c r="BH135" i="16" s="1"/>
  <c r="AO43" i="16" s="1"/>
  <c r="BG135" i="16" a="1"/>
  <c r="BG135" i="16" s="1"/>
  <c r="AN43" i="16" s="1"/>
  <c r="BF135" i="16" a="1"/>
  <c r="BF135" i="16" s="1"/>
  <c r="AH43" i="16" s="1"/>
  <c r="BE135" i="16" a="1"/>
  <c r="BE135" i="16" s="1"/>
  <c r="AG43" i="16" s="1"/>
  <c r="BL134" i="16" a="1"/>
  <c r="BL134" i="16" s="1"/>
  <c r="AA42" i="16" s="1"/>
  <c r="BK134" i="16" a="1"/>
  <c r="BK134" i="16" s="1"/>
  <c r="Z42" i="16" s="1"/>
  <c r="BJ134" i="16" a="1"/>
  <c r="BJ134" i="16" s="1"/>
  <c r="AV42" i="16" s="1"/>
  <c r="BI134" i="16" a="1"/>
  <c r="BI134" i="16" s="1"/>
  <c r="AU42" i="16" s="1"/>
  <c r="BH134" i="16" a="1"/>
  <c r="BH134" i="16" s="1"/>
  <c r="AO42" i="16" s="1"/>
  <c r="BG134" i="16" a="1"/>
  <c r="BG134" i="16" s="1"/>
  <c r="AN42" i="16" s="1"/>
  <c r="BF134" i="16" a="1"/>
  <c r="BF134" i="16" s="1"/>
  <c r="AH42" i="16" s="1"/>
  <c r="BE134" i="16" a="1"/>
  <c r="BE134" i="16" s="1"/>
  <c r="AG42" i="16" s="1"/>
  <c r="BL133" i="16" a="1"/>
  <c r="BL133" i="16" s="1"/>
  <c r="AA41" i="16" s="1"/>
  <c r="BK133" i="16" a="1"/>
  <c r="BK133" i="16" s="1"/>
  <c r="Z41" i="16" s="1"/>
  <c r="BJ133" i="16" a="1"/>
  <c r="BJ133" i="16" s="1"/>
  <c r="AV41" i="16" s="1"/>
  <c r="BI133" i="16" a="1"/>
  <c r="BI133" i="16" s="1"/>
  <c r="AU41" i="16" s="1"/>
  <c r="BH133" i="16" a="1"/>
  <c r="BH133" i="16" s="1"/>
  <c r="AO41" i="16" s="1"/>
  <c r="BG133" i="16" a="1"/>
  <c r="BG133" i="16" s="1"/>
  <c r="AN41" i="16" s="1"/>
  <c r="BF133" i="16" a="1"/>
  <c r="BF133" i="16" s="1"/>
  <c r="AH41" i="16" s="1"/>
  <c r="BE133" i="16" a="1"/>
  <c r="BE133" i="16" s="1"/>
  <c r="AG41" i="16" s="1"/>
  <c r="BL132" i="16" a="1"/>
  <c r="BL132" i="16" s="1"/>
  <c r="AA40" i="16" s="1"/>
  <c r="BK132" i="16" a="1"/>
  <c r="BK132" i="16" s="1"/>
  <c r="Z40" i="16" s="1"/>
  <c r="BJ132" i="16" a="1"/>
  <c r="BJ132" i="16" s="1"/>
  <c r="AV40" i="16" s="1"/>
  <c r="BI132" i="16" a="1"/>
  <c r="BI132" i="16" s="1"/>
  <c r="AU40" i="16" s="1"/>
  <c r="BH132" i="16" a="1"/>
  <c r="BH132" i="16" s="1"/>
  <c r="AO40" i="16" s="1"/>
  <c r="BG132" i="16" a="1"/>
  <c r="BG132" i="16" s="1"/>
  <c r="AN40" i="16" s="1"/>
  <c r="BF132" i="16" a="1"/>
  <c r="BF132" i="16" s="1"/>
  <c r="AH40" i="16" s="1"/>
  <c r="BE132" i="16" a="1"/>
  <c r="BE132" i="16" s="1"/>
  <c r="AG40" i="16" s="1"/>
  <c r="BL131" i="16" a="1"/>
  <c r="BL131" i="16" s="1"/>
  <c r="AA39" i="16" s="1"/>
  <c r="BK131" i="16" a="1"/>
  <c r="BK131" i="16" s="1"/>
  <c r="Z39" i="16" s="1"/>
  <c r="BJ131" i="16" a="1"/>
  <c r="BJ131" i="16" s="1"/>
  <c r="AV39" i="16" s="1"/>
  <c r="BI131" i="16" a="1"/>
  <c r="BI131" i="16" s="1"/>
  <c r="AU39" i="16" s="1"/>
  <c r="BH131" i="16" a="1"/>
  <c r="BH131" i="16" s="1"/>
  <c r="AO39" i="16" s="1"/>
  <c r="BG131" i="16" a="1"/>
  <c r="BG131" i="16" s="1"/>
  <c r="AN39" i="16" s="1"/>
  <c r="BF131" i="16" a="1"/>
  <c r="BF131" i="16" s="1"/>
  <c r="AH39" i="16" s="1"/>
  <c r="BE131" i="16" a="1"/>
  <c r="BE131" i="16" s="1"/>
  <c r="AG39" i="16" s="1"/>
  <c r="BL130" i="16" a="1"/>
  <c r="BL130" i="16" s="1"/>
  <c r="AA38" i="16" s="1"/>
  <c r="BK130" i="16" a="1"/>
  <c r="BK130" i="16" s="1"/>
  <c r="Z38" i="16" s="1"/>
  <c r="BJ130" i="16" a="1"/>
  <c r="BJ130" i="16" s="1"/>
  <c r="AV38" i="16" s="1"/>
  <c r="BI130" i="16" a="1"/>
  <c r="BI130" i="16" s="1"/>
  <c r="AU38" i="16" s="1"/>
  <c r="BH130" i="16" a="1"/>
  <c r="BH130" i="16" s="1"/>
  <c r="AO38" i="16" s="1"/>
  <c r="BG130" i="16" a="1"/>
  <c r="BG130" i="16" s="1"/>
  <c r="AN38" i="16" s="1"/>
  <c r="BF130" i="16" a="1"/>
  <c r="BF130" i="16" s="1"/>
  <c r="AH38" i="16" s="1"/>
  <c r="BE130" i="16" a="1"/>
  <c r="BE130" i="16" s="1"/>
  <c r="AG38" i="16" s="1"/>
  <c r="BL129" i="16" a="1"/>
  <c r="BL129" i="16" s="1"/>
  <c r="AA37" i="16" s="1"/>
  <c r="BK129" i="16" a="1"/>
  <c r="BK129" i="16" s="1"/>
  <c r="Z37" i="16" s="1"/>
  <c r="BJ129" i="16" a="1"/>
  <c r="BJ129" i="16" s="1"/>
  <c r="AV37" i="16" s="1"/>
  <c r="BI129" i="16" a="1"/>
  <c r="BI129" i="16" s="1"/>
  <c r="AU37" i="16" s="1"/>
  <c r="BH129" i="16" a="1"/>
  <c r="BH129" i="16" s="1"/>
  <c r="AO37" i="16" s="1"/>
  <c r="BG129" i="16" a="1"/>
  <c r="BG129" i="16" s="1"/>
  <c r="AN37" i="16" s="1"/>
  <c r="BF129" i="16" a="1"/>
  <c r="BF129" i="16" s="1"/>
  <c r="AH37" i="16" s="1"/>
  <c r="BE129" i="16" a="1"/>
  <c r="BE129" i="16" s="1"/>
  <c r="AG37" i="16" s="1"/>
  <c r="BL128" i="16" a="1"/>
  <c r="BL128" i="16" s="1"/>
  <c r="AA36" i="16" s="1"/>
  <c r="BK128" i="16" a="1"/>
  <c r="BK128" i="16" s="1"/>
  <c r="Z36" i="16" s="1"/>
  <c r="BJ128" i="16" a="1"/>
  <c r="BJ128" i="16" s="1"/>
  <c r="AV36" i="16" s="1"/>
  <c r="BI128" i="16" a="1"/>
  <c r="BI128" i="16" s="1"/>
  <c r="AU36" i="16" s="1"/>
  <c r="BH128" i="16" a="1"/>
  <c r="BH128" i="16" s="1"/>
  <c r="AO36" i="16" s="1"/>
  <c r="BG128" i="16" a="1"/>
  <c r="BG128" i="16" s="1"/>
  <c r="AN36" i="16" s="1"/>
  <c r="BF128" i="16" a="1"/>
  <c r="BF128" i="16" s="1"/>
  <c r="AH36" i="16" s="1"/>
  <c r="BE128" i="16" a="1"/>
  <c r="BE128" i="16" s="1"/>
  <c r="AG36" i="16" s="1"/>
  <c r="BL127" i="16" a="1"/>
  <c r="BL127" i="16" s="1"/>
  <c r="AA35" i="16" s="1"/>
  <c r="BK127" i="16" a="1"/>
  <c r="BK127" i="16" s="1"/>
  <c r="Z35" i="16" s="1"/>
  <c r="BJ127" i="16" a="1"/>
  <c r="BJ127" i="16" s="1"/>
  <c r="AV35" i="16" s="1"/>
  <c r="BI127" i="16" a="1"/>
  <c r="BI127" i="16" s="1"/>
  <c r="AU35" i="16" s="1"/>
  <c r="BH127" i="16" a="1"/>
  <c r="BH127" i="16" s="1"/>
  <c r="AO35" i="16" s="1"/>
  <c r="BG127" i="16" a="1"/>
  <c r="BG127" i="16" s="1"/>
  <c r="AN35" i="16" s="1"/>
  <c r="BF127" i="16" a="1"/>
  <c r="BF127" i="16" s="1"/>
  <c r="AH35" i="16" s="1"/>
  <c r="BE127" i="16" a="1"/>
  <c r="BE127" i="16" s="1"/>
  <c r="AG35" i="16" s="1"/>
  <c r="BL126" i="16" a="1"/>
  <c r="BL126" i="16" s="1"/>
  <c r="AA34" i="16" s="1"/>
  <c r="BK126" i="16" a="1"/>
  <c r="BK126" i="16" s="1"/>
  <c r="Z34" i="16" s="1"/>
  <c r="BJ126" i="16" a="1"/>
  <c r="BJ126" i="16" s="1"/>
  <c r="AV34" i="16" s="1"/>
  <c r="BI126" i="16" a="1"/>
  <c r="BI126" i="16" s="1"/>
  <c r="AU34" i="16" s="1"/>
  <c r="BH126" i="16" a="1"/>
  <c r="BH126" i="16" s="1"/>
  <c r="AO34" i="16" s="1"/>
  <c r="BG126" i="16" a="1"/>
  <c r="BG126" i="16" s="1"/>
  <c r="AN34" i="16" s="1"/>
  <c r="BF126" i="16" a="1"/>
  <c r="BF126" i="16" s="1"/>
  <c r="AH34" i="16" s="1"/>
  <c r="BE126" i="16" a="1"/>
  <c r="BE126" i="16" s="1"/>
  <c r="AG34" i="16" s="1"/>
  <c r="BL125" i="16" a="1"/>
  <c r="BL125" i="16" s="1"/>
  <c r="AA33" i="16" s="1"/>
  <c r="BK125" i="16" a="1"/>
  <c r="BK125" i="16" s="1"/>
  <c r="Z33" i="16" s="1"/>
  <c r="BJ125" i="16" a="1"/>
  <c r="BJ125" i="16" s="1"/>
  <c r="AV33" i="16" s="1"/>
  <c r="BI125" i="16" a="1"/>
  <c r="BI125" i="16" s="1"/>
  <c r="AU33" i="16" s="1"/>
  <c r="BH125" i="16" a="1"/>
  <c r="BH125" i="16" s="1"/>
  <c r="AO33" i="16" s="1"/>
  <c r="BG125" i="16" a="1"/>
  <c r="BG125" i="16" s="1"/>
  <c r="AN33" i="16" s="1"/>
  <c r="BF125" i="16" a="1"/>
  <c r="BF125" i="16" s="1"/>
  <c r="AH33" i="16" s="1"/>
  <c r="BE125" i="16" a="1"/>
  <c r="BE125" i="16" s="1"/>
  <c r="AG33" i="16" s="1"/>
  <c r="BL124" i="16" a="1"/>
  <c r="BL124" i="16" s="1"/>
  <c r="AA32" i="16" s="1"/>
  <c r="BK124" i="16" a="1"/>
  <c r="BK124" i="16" s="1"/>
  <c r="Z32" i="16" s="1"/>
  <c r="BJ124" i="16" a="1"/>
  <c r="BJ124" i="16" s="1"/>
  <c r="AV32" i="16" s="1"/>
  <c r="BI124" i="16" a="1"/>
  <c r="BI124" i="16" s="1"/>
  <c r="AU32" i="16" s="1"/>
  <c r="BH124" i="16" a="1"/>
  <c r="BH124" i="16" s="1"/>
  <c r="AO32" i="16" s="1"/>
  <c r="BG124" i="16" a="1"/>
  <c r="BG124" i="16" s="1"/>
  <c r="AN32" i="16" s="1"/>
  <c r="BF124" i="16" a="1"/>
  <c r="BF124" i="16" s="1"/>
  <c r="AH32" i="16" s="1"/>
  <c r="BE124" i="16" a="1"/>
  <c r="BE124" i="16" s="1"/>
  <c r="AG32" i="16" s="1"/>
  <c r="BL123" i="16" a="1"/>
  <c r="BL123" i="16" s="1"/>
  <c r="AA31" i="16" s="1"/>
  <c r="BK123" i="16" a="1"/>
  <c r="BK123" i="16" s="1"/>
  <c r="Z31" i="16" s="1"/>
  <c r="BJ123" i="16" a="1"/>
  <c r="BJ123" i="16" s="1"/>
  <c r="AV31" i="16" s="1"/>
  <c r="BI123" i="16" a="1"/>
  <c r="BI123" i="16" s="1"/>
  <c r="AU31" i="16" s="1"/>
  <c r="BH123" i="16" a="1"/>
  <c r="BH123" i="16" s="1"/>
  <c r="AO31" i="16" s="1"/>
  <c r="BG123" i="16" a="1"/>
  <c r="BG123" i="16" s="1"/>
  <c r="AN31" i="16" s="1"/>
  <c r="BF123" i="16" a="1"/>
  <c r="BF123" i="16" s="1"/>
  <c r="AH31" i="16" s="1"/>
  <c r="BE123" i="16" a="1"/>
  <c r="BE123" i="16" s="1"/>
  <c r="AG31" i="16" s="1"/>
  <c r="BL122" i="16" a="1"/>
  <c r="BL122" i="16" s="1"/>
  <c r="AA30" i="16" s="1"/>
  <c r="BK122" i="16" a="1"/>
  <c r="BK122" i="16" s="1"/>
  <c r="Z30" i="16" s="1"/>
  <c r="BJ122" i="16" a="1"/>
  <c r="BJ122" i="16" s="1"/>
  <c r="AV30" i="16" s="1"/>
  <c r="BI122" i="16" a="1"/>
  <c r="BI122" i="16" s="1"/>
  <c r="AU30" i="16" s="1"/>
  <c r="BH122" i="16" a="1"/>
  <c r="BH122" i="16" s="1"/>
  <c r="AO30" i="16" s="1"/>
  <c r="BG122" i="16" a="1"/>
  <c r="BG122" i="16" s="1"/>
  <c r="AN30" i="16" s="1"/>
  <c r="BF122" i="16" a="1"/>
  <c r="BF122" i="16" s="1"/>
  <c r="AH30" i="16" s="1"/>
  <c r="BE122" i="16" a="1"/>
  <c r="BE122" i="16" s="1"/>
  <c r="AG30" i="16" s="1"/>
  <c r="BL121" i="16" a="1"/>
  <c r="BL121" i="16" s="1"/>
  <c r="AA29" i="16" s="1"/>
  <c r="BK121" i="16" a="1"/>
  <c r="BK121" i="16" s="1"/>
  <c r="Z29" i="16" s="1"/>
  <c r="BJ121" i="16" a="1"/>
  <c r="BJ121" i="16" s="1"/>
  <c r="AV29" i="16" s="1"/>
  <c r="BI121" i="16" a="1"/>
  <c r="BI121" i="16" s="1"/>
  <c r="AU29" i="16" s="1"/>
  <c r="BH121" i="16" a="1"/>
  <c r="BH121" i="16" s="1"/>
  <c r="AO29" i="16" s="1"/>
  <c r="BG121" i="16" a="1"/>
  <c r="BG121" i="16" s="1"/>
  <c r="AN29" i="16" s="1"/>
  <c r="BF121" i="16" a="1"/>
  <c r="BF121" i="16" s="1"/>
  <c r="AH29" i="16" s="1"/>
  <c r="BE121" i="16" a="1"/>
  <c r="BE121" i="16" s="1"/>
  <c r="AG29" i="16" s="1"/>
  <c r="BL120" i="16" a="1"/>
  <c r="BL120" i="16" s="1"/>
  <c r="AA28" i="16" s="1"/>
  <c r="BK120" i="16" a="1"/>
  <c r="BK120" i="16" s="1"/>
  <c r="Z28" i="16" s="1"/>
  <c r="BJ120" i="16" a="1"/>
  <c r="BJ120" i="16" s="1"/>
  <c r="AV28" i="16" s="1"/>
  <c r="BI120" i="16" a="1"/>
  <c r="BI120" i="16" s="1"/>
  <c r="AU28" i="16" s="1"/>
  <c r="BH120" i="16" a="1"/>
  <c r="BH120" i="16" s="1"/>
  <c r="AO28" i="16" s="1"/>
  <c r="BG120" i="16" a="1"/>
  <c r="BG120" i="16" s="1"/>
  <c r="AN28" i="16" s="1"/>
  <c r="BF120" i="16" a="1"/>
  <c r="BF120" i="16" s="1"/>
  <c r="AH28" i="16" s="1"/>
  <c r="BE120" i="16" a="1"/>
  <c r="BE120" i="16" s="1"/>
  <c r="AG28" i="16" s="1"/>
  <c r="BL119" i="16" a="1"/>
  <c r="BL119" i="16" s="1"/>
  <c r="AA27" i="16" s="1"/>
  <c r="BK119" i="16" a="1"/>
  <c r="BK119" i="16" s="1"/>
  <c r="Z27" i="16" s="1"/>
  <c r="BJ119" i="16" a="1"/>
  <c r="BJ119" i="16" s="1"/>
  <c r="AV27" i="16" s="1"/>
  <c r="BI119" i="16" a="1"/>
  <c r="BI119" i="16" s="1"/>
  <c r="AU27" i="16" s="1"/>
  <c r="BH119" i="16" a="1"/>
  <c r="BH119" i="16" s="1"/>
  <c r="AO27" i="16" s="1"/>
  <c r="BG119" i="16" a="1"/>
  <c r="BG119" i="16" s="1"/>
  <c r="AN27" i="16" s="1"/>
  <c r="BF119" i="16" a="1"/>
  <c r="BF119" i="16" s="1"/>
  <c r="AH27" i="16" s="1"/>
  <c r="BE119" i="16" a="1"/>
  <c r="BE119" i="16" s="1"/>
  <c r="AG27" i="16" s="1"/>
  <c r="BL118" i="16" a="1"/>
  <c r="BL118" i="16" s="1"/>
  <c r="AA26" i="16" s="1"/>
  <c r="BK118" i="16" a="1"/>
  <c r="BK118" i="16" s="1"/>
  <c r="Z26" i="16" s="1"/>
  <c r="BJ118" i="16" a="1"/>
  <c r="BJ118" i="16" s="1"/>
  <c r="AV26" i="16" s="1"/>
  <c r="BI118" i="16" a="1"/>
  <c r="BI118" i="16" s="1"/>
  <c r="AU26" i="16" s="1"/>
  <c r="BH118" i="16" a="1"/>
  <c r="BH118" i="16" s="1"/>
  <c r="AO26" i="16" s="1"/>
  <c r="BG118" i="16" a="1"/>
  <c r="BG118" i="16" s="1"/>
  <c r="AN26" i="16" s="1"/>
  <c r="BF118" i="16" a="1"/>
  <c r="BF118" i="16" s="1"/>
  <c r="AH26" i="16" s="1"/>
  <c r="BE118" i="16" a="1"/>
  <c r="BE118" i="16" s="1"/>
  <c r="AG26" i="16" s="1"/>
  <c r="BL117" i="16" a="1"/>
  <c r="BL117" i="16" s="1"/>
  <c r="AA25" i="16" s="1"/>
  <c r="BK117" i="16" a="1"/>
  <c r="BK117" i="16" s="1"/>
  <c r="Z25" i="16" s="1"/>
  <c r="BJ117" i="16" a="1"/>
  <c r="BJ117" i="16" s="1"/>
  <c r="AV25" i="16" s="1"/>
  <c r="BI117" i="16" a="1"/>
  <c r="BI117" i="16" s="1"/>
  <c r="AU25" i="16" s="1"/>
  <c r="BH117" i="16" a="1"/>
  <c r="BH117" i="16" s="1"/>
  <c r="AO25" i="16" s="1"/>
  <c r="BG117" i="16" a="1"/>
  <c r="BG117" i="16" s="1"/>
  <c r="AN25" i="16" s="1"/>
  <c r="BF117" i="16" a="1"/>
  <c r="BF117" i="16" s="1"/>
  <c r="AH25" i="16" s="1"/>
  <c r="BE117" i="16" a="1"/>
  <c r="BE117" i="16" s="1"/>
  <c r="AG25" i="16" s="1"/>
  <c r="BL116" i="16" a="1"/>
  <c r="BL116" i="16" s="1"/>
  <c r="AA24" i="16" s="1"/>
  <c r="BK116" i="16" a="1"/>
  <c r="BK116" i="16" s="1"/>
  <c r="Z24" i="16" s="1"/>
  <c r="BJ116" i="16" a="1"/>
  <c r="BJ116" i="16" s="1"/>
  <c r="AV24" i="16" s="1"/>
  <c r="BI116" i="16" a="1"/>
  <c r="BI116" i="16" s="1"/>
  <c r="AU24" i="16" s="1"/>
  <c r="BH116" i="16" a="1"/>
  <c r="BH116" i="16" s="1"/>
  <c r="AO24" i="16" s="1"/>
  <c r="BG116" i="16" a="1"/>
  <c r="BG116" i="16" s="1"/>
  <c r="AN24" i="16" s="1"/>
  <c r="BF116" i="16" a="1"/>
  <c r="BF116" i="16" s="1"/>
  <c r="AH24" i="16" s="1"/>
  <c r="BE116" i="16" a="1"/>
  <c r="BE116" i="16" s="1"/>
  <c r="AG24" i="16" s="1"/>
  <c r="BL115" i="16" a="1"/>
  <c r="BL115" i="16" s="1"/>
  <c r="AA23" i="16" s="1"/>
  <c r="BK115" i="16" a="1"/>
  <c r="BK115" i="16" s="1"/>
  <c r="Z23" i="16" s="1"/>
  <c r="BJ115" i="16" a="1"/>
  <c r="BJ115" i="16" s="1"/>
  <c r="AV23" i="16" s="1"/>
  <c r="BI115" i="16" a="1"/>
  <c r="BI115" i="16" s="1"/>
  <c r="AU23" i="16" s="1"/>
  <c r="BH115" i="16" a="1"/>
  <c r="BH115" i="16" s="1"/>
  <c r="AO23" i="16" s="1"/>
  <c r="BG115" i="16" a="1"/>
  <c r="BG115" i="16" s="1"/>
  <c r="AN23" i="16" s="1"/>
  <c r="BF115" i="16" a="1"/>
  <c r="BF115" i="16" s="1"/>
  <c r="AH23" i="16" s="1"/>
  <c r="BE115" i="16" a="1"/>
  <c r="BE115" i="16" s="1"/>
  <c r="AG23" i="16" s="1"/>
  <c r="BL114" i="16" a="1"/>
  <c r="BL114" i="16" s="1"/>
  <c r="AA22" i="16" s="1"/>
  <c r="BK114" i="16" a="1"/>
  <c r="BK114" i="16" s="1"/>
  <c r="Z22" i="16" s="1"/>
  <c r="BJ114" i="16" a="1"/>
  <c r="BJ114" i="16" s="1"/>
  <c r="AV22" i="16" s="1"/>
  <c r="BI114" i="16" a="1"/>
  <c r="BI114" i="16" s="1"/>
  <c r="AU22" i="16" s="1"/>
  <c r="BH114" i="16" a="1"/>
  <c r="BH114" i="16" s="1"/>
  <c r="AO22" i="16" s="1"/>
  <c r="BG114" i="16" a="1"/>
  <c r="BG114" i="16" s="1"/>
  <c r="AN22" i="16" s="1"/>
  <c r="BF114" i="16" a="1"/>
  <c r="BF114" i="16" s="1"/>
  <c r="AH22" i="16" s="1"/>
  <c r="BE114" i="16" a="1"/>
  <c r="BE114" i="16" s="1"/>
  <c r="AG22" i="16" s="1"/>
  <c r="BL113" i="16" a="1"/>
  <c r="BL113" i="16" s="1"/>
  <c r="AA21" i="16" s="1"/>
  <c r="BK113" i="16" a="1"/>
  <c r="BK113" i="16" s="1"/>
  <c r="Z21" i="16" s="1"/>
  <c r="BJ113" i="16" a="1"/>
  <c r="BJ113" i="16" s="1"/>
  <c r="AV21" i="16" s="1"/>
  <c r="BI113" i="16" a="1"/>
  <c r="BI113" i="16" s="1"/>
  <c r="AU21" i="16" s="1"/>
  <c r="BH113" i="16" a="1"/>
  <c r="BH113" i="16" s="1"/>
  <c r="AO21" i="16" s="1"/>
  <c r="BG113" i="16" a="1"/>
  <c r="BG113" i="16" s="1"/>
  <c r="AN21" i="16" s="1"/>
  <c r="BF113" i="16" a="1"/>
  <c r="BF113" i="16" s="1"/>
  <c r="AH21" i="16" s="1"/>
  <c r="BE113" i="16" a="1"/>
  <c r="BE113" i="16" s="1"/>
  <c r="AG21" i="16" s="1"/>
  <c r="BL112" i="16" a="1"/>
  <c r="BL112" i="16" s="1"/>
  <c r="AA20" i="16" s="1"/>
  <c r="BK112" i="16" a="1"/>
  <c r="BK112" i="16" s="1"/>
  <c r="Z20" i="16" s="1"/>
  <c r="BJ112" i="16" a="1"/>
  <c r="BJ112" i="16" s="1"/>
  <c r="AV20" i="16" s="1"/>
  <c r="BI112" i="16" a="1"/>
  <c r="BI112" i="16" s="1"/>
  <c r="AU20" i="16" s="1"/>
  <c r="BH112" i="16" a="1"/>
  <c r="BH112" i="16" s="1"/>
  <c r="AO20" i="16" s="1"/>
  <c r="BG112" i="16" a="1"/>
  <c r="BG112" i="16" s="1"/>
  <c r="AN20" i="16" s="1"/>
  <c r="BF112" i="16" a="1"/>
  <c r="BF112" i="16" s="1"/>
  <c r="AH20" i="16" s="1"/>
  <c r="BE112" i="16" a="1"/>
  <c r="BE112" i="16" s="1"/>
  <c r="AG20" i="16" s="1"/>
  <c r="BL111" i="16" a="1"/>
  <c r="BL111" i="16" s="1"/>
  <c r="AA19" i="16" s="1"/>
  <c r="BK111" i="16" a="1"/>
  <c r="BK111" i="16" s="1"/>
  <c r="Z19" i="16" s="1"/>
  <c r="BJ111" i="16" a="1"/>
  <c r="BJ111" i="16" s="1"/>
  <c r="AV19" i="16" s="1"/>
  <c r="BI111" i="16" a="1"/>
  <c r="BI111" i="16" s="1"/>
  <c r="AU19" i="16" s="1"/>
  <c r="BH111" i="16" a="1"/>
  <c r="BH111" i="16" s="1"/>
  <c r="AO19" i="16" s="1"/>
  <c r="BG111" i="16" a="1"/>
  <c r="BG111" i="16" s="1"/>
  <c r="AN19" i="16" s="1"/>
  <c r="BF111" i="16" a="1"/>
  <c r="BF111" i="16" s="1"/>
  <c r="AH19" i="16" s="1"/>
  <c r="BE111" i="16" a="1"/>
  <c r="BE111" i="16" s="1"/>
  <c r="AG19" i="16" s="1"/>
  <c r="BL110" i="16" a="1"/>
  <c r="BL110" i="16" s="1"/>
  <c r="AA18" i="16" s="1"/>
  <c r="BK110" i="16" a="1"/>
  <c r="BK110" i="16" s="1"/>
  <c r="Z18" i="16" s="1"/>
  <c r="BJ110" i="16" a="1"/>
  <c r="BJ110" i="16" s="1"/>
  <c r="AV18" i="16" s="1"/>
  <c r="BI110" i="16" a="1"/>
  <c r="BI110" i="16" s="1"/>
  <c r="AU18" i="16" s="1"/>
  <c r="BH110" i="16" a="1"/>
  <c r="BH110" i="16" s="1"/>
  <c r="AO18" i="16" s="1"/>
  <c r="BG110" i="16" a="1"/>
  <c r="BG110" i="16" s="1"/>
  <c r="AN18" i="16" s="1"/>
  <c r="BF110" i="16" a="1"/>
  <c r="BF110" i="16" s="1"/>
  <c r="AH18" i="16" s="1"/>
  <c r="BE110" i="16" a="1"/>
  <c r="BE110" i="16" s="1"/>
  <c r="AG18" i="16" s="1"/>
  <c r="BL109" i="16" a="1"/>
  <c r="BL109" i="16" s="1"/>
  <c r="AA17" i="16" s="1"/>
  <c r="BK109" i="16" a="1"/>
  <c r="BK109" i="16" s="1"/>
  <c r="Z17" i="16" s="1"/>
  <c r="BJ109" i="16" a="1"/>
  <c r="BJ109" i="16" s="1"/>
  <c r="AV17" i="16" s="1"/>
  <c r="BI109" i="16" a="1"/>
  <c r="BI109" i="16" s="1"/>
  <c r="AU17" i="16" s="1"/>
  <c r="BH109" i="16" a="1"/>
  <c r="BH109" i="16" s="1"/>
  <c r="AO17" i="16" s="1"/>
  <c r="BG109" i="16" a="1"/>
  <c r="BG109" i="16" s="1"/>
  <c r="AN17" i="16" s="1"/>
  <c r="BF109" i="16" a="1"/>
  <c r="BF109" i="16" s="1"/>
  <c r="AH17" i="16" s="1"/>
  <c r="BE109" i="16" a="1"/>
  <c r="BE109" i="16" s="1"/>
  <c r="AG17" i="16" s="1"/>
  <c r="BL108" i="16" a="1"/>
  <c r="BL108" i="16" s="1"/>
  <c r="AA16" i="16" s="1"/>
  <c r="BK108" i="16" a="1"/>
  <c r="BK108" i="16" s="1"/>
  <c r="Z16" i="16" s="1"/>
  <c r="BJ108" i="16" a="1"/>
  <c r="BJ108" i="16" s="1"/>
  <c r="AV16" i="16" s="1"/>
  <c r="BI108" i="16" a="1"/>
  <c r="BI108" i="16" s="1"/>
  <c r="AU16" i="16" s="1"/>
  <c r="BH108" i="16" a="1"/>
  <c r="BH108" i="16" s="1"/>
  <c r="AO16" i="16" s="1"/>
  <c r="BG108" i="16" a="1"/>
  <c r="BG108" i="16" s="1"/>
  <c r="AN16" i="16" s="1"/>
  <c r="BF108" i="16" a="1"/>
  <c r="BF108" i="16" s="1"/>
  <c r="AH16" i="16" s="1"/>
  <c r="BE108" i="16" a="1"/>
  <c r="BE108" i="16" s="1"/>
  <c r="AG16" i="16" s="1"/>
  <c r="BL107" i="16" a="1"/>
  <c r="BL107" i="16" s="1"/>
  <c r="AA15" i="16" s="1"/>
  <c r="BK107" i="16" a="1"/>
  <c r="BK107" i="16" s="1"/>
  <c r="Z15" i="16" s="1"/>
  <c r="BJ107" i="16" a="1"/>
  <c r="BJ107" i="16" s="1"/>
  <c r="AV15" i="16" s="1"/>
  <c r="BI107" i="16" a="1"/>
  <c r="BI107" i="16" s="1"/>
  <c r="AU15" i="16" s="1"/>
  <c r="BH107" i="16" a="1"/>
  <c r="BH107" i="16" s="1"/>
  <c r="AO15" i="16" s="1"/>
  <c r="BG107" i="16" a="1"/>
  <c r="BG107" i="16" s="1"/>
  <c r="AN15" i="16" s="1"/>
  <c r="BF107" i="16" a="1"/>
  <c r="BF107" i="16" s="1"/>
  <c r="AH15" i="16" s="1"/>
  <c r="BE107" i="16" a="1"/>
  <c r="BE107" i="16" s="1"/>
  <c r="AG15" i="16" s="1"/>
  <c r="BL106" i="16" a="1"/>
  <c r="BL106" i="16" s="1"/>
  <c r="AA14" i="16" s="1"/>
  <c r="BK106" i="16" a="1"/>
  <c r="BK106" i="16" s="1"/>
  <c r="Z14" i="16" s="1"/>
  <c r="BJ106" i="16" a="1"/>
  <c r="BJ106" i="16" s="1"/>
  <c r="AV14" i="16" s="1"/>
  <c r="BI106" i="16" a="1"/>
  <c r="BI106" i="16" s="1"/>
  <c r="AU14" i="16" s="1"/>
  <c r="BH106" i="16" a="1"/>
  <c r="BH106" i="16" s="1"/>
  <c r="AO14" i="16" s="1"/>
  <c r="BG106" i="16" a="1"/>
  <c r="BG106" i="16" s="1"/>
  <c r="AN14" i="16" s="1"/>
  <c r="BF106" i="16" a="1"/>
  <c r="BF106" i="16" s="1"/>
  <c r="AH14" i="16" s="1"/>
  <c r="BE106" i="16" a="1"/>
  <c r="BE106" i="16" s="1"/>
  <c r="AG14" i="16" s="1"/>
  <c r="BL105" i="16" a="1"/>
  <c r="BL105" i="16" s="1"/>
  <c r="AA13" i="16" s="1"/>
  <c r="BK105" i="16" a="1"/>
  <c r="BK105" i="16" s="1"/>
  <c r="Z13" i="16" s="1"/>
  <c r="BJ105" i="16" a="1"/>
  <c r="BJ105" i="16" s="1"/>
  <c r="AV13" i="16" s="1"/>
  <c r="BI105" i="16" a="1"/>
  <c r="BI105" i="16" s="1"/>
  <c r="AU13" i="16" s="1"/>
  <c r="BH105" i="16" a="1"/>
  <c r="BH105" i="16" s="1"/>
  <c r="AO13" i="16" s="1"/>
  <c r="BG105" i="16" a="1"/>
  <c r="BG105" i="16" s="1"/>
  <c r="AN13" i="16" s="1"/>
  <c r="BF105" i="16" a="1"/>
  <c r="BF105" i="16" s="1"/>
  <c r="AH13" i="16" s="1"/>
  <c r="BE105" i="16" a="1"/>
  <c r="BE105" i="16" s="1"/>
  <c r="AG13" i="16" s="1"/>
  <c r="BL104" i="16" a="1"/>
  <c r="BL104" i="16" s="1"/>
  <c r="AA12" i="16" s="1"/>
  <c r="BK104" i="16" a="1"/>
  <c r="BK104" i="16" s="1"/>
  <c r="Z12" i="16" s="1"/>
  <c r="BJ104" i="16" a="1"/>
  <c r="BJ104" i="16" s="1"/>
  <c r="AV12" i="16" s="1"/>
  <c r="BI104" i="16" a="1"/>
  <c r="BI104" i="16" s="1"/>
  <c r="AU12" i="16" s="1"/>
  <c r="BH104" i="16" a="1"/>
  <c r="BH104" i="16" s="1"/>
  <c r="AO12" i="16" s="1"/>
  <c r="BG104" i="16" a="1"/>
  <c r="BG104" i="16" s="1"/>
  <c r="AN12" i="16" s="1"/>
  <c r="BF104" i="16" a="1"/>
  <c r="BF104" i="16" s="1"/>
  <c r="AH12" i="16" s="1"/>
  <c r="BE104" i="16" a="1"/>
  <c r="BE104" i="16" s="1"/>
  <c r="AG12" i="16" s="1"/>
  <c r="BL103" i="16" a="1"/>
  <c r="BL103" i="16" s="1"/>
  <c r="AA11" i="16" s="1"/>
  <c r="BK103" i="16" a="1"/>
  <c r="BK103" i="16" s="1"/>
  <c r="Z11" i="16" s="1"/>
  <c r="BJ103" i="16" a="1"/>
  <c r="BJ103" i="16" s="1"/>
  <c r="AV11" i="16" s="1"/>
  <c r="BI103" i="16" a="1"/>
  <c r="BI103" i="16" s="1"/>
  <c r="AU11" i="16" s="1"/>
  <c r="BH103" i="16" a="1"/>
  <c r="BH103" i="16" s="1"/>
  <c r="AO11" i="16" s="1"/>
  <c r="BG103" i="16" a="1"/>
  <c r="BG103" i="16" s="1"/>
  <c r="AN11" i="16" s="1"/>
  <c r="BF103" i="16" a="1"/>
  <c r="BF103" i="16" s="1"/>
  <c r="AH11" i="16" s="1"/>
  <c r="BE103" i="16" a="1"/>
  <c r="BE103" i="16" s="1"/>
  <c r="AG11" i="16" s="1"/>
  <c r="BL102" i="16" a="1"/>
  <c r="BL102" i="16" s="1"/>
  <c r="AA10" i="16" s="1"/>
  <c r="BK102" i="16" a="1"/>
  <c r="BK102" i="16" s="1"/>
  <c r="Z10" i="16" s="1"/>
  <c r="BJ102" i="16" a="1"/>
  <c r="BJ102" i="16" s="1"/>
  <c r="AV10" i="16" s="1"/>
  <c r="BI102" i="16" a="1"/>
  <c r="BI102" i="16" s="1"/>
  <c r="AU10" i="16" s="1"/>
  <c r="BH102" i="16" a="1"/>
  <c r="BH102" i="16" s="1"/>
  <c r="AO10" i="16" s="1"/>
  <c r="BG102" i="16" a="1"/>
  <c r="BG102" i="16" s="1"/>
  <c r="AN10" i="16" s="1"/>
  <c r="BF102" i="16" a="1"/>
  <c r="BF102" i="16" s="1"/>
  <c r="AH10" i="16" s="1"/>
  <c r="BE102" i="16" a="1"/>
  <c r="BE102" i="16" s="1"/>
  <c r="AG10" i="16" s="1"/>
  <c r="BL101" i="16" a="1"/>
  <c r="BL101" i="16" s="1"/>
  <c r="Y59" i="16" s="1"/>
  <c r="BK101" i="16" a="1"/>
  <c r="BK101" i="16" s="1"/>
  <c r="X59" i="16" s="1"/>
  <c r="BJ101" i="16" a="1"/>
  <c r="BJ101" i="16" s="1"/>
  <c r="AT59" i="16" s="1"/>
  <c r="BI101" i="16" a="1"/>
  <c r="BI101" i="16" s="1"/>
  <c r="AS59" i="16" s="1"/>
  <c r="BH101" i="16" a="1"/>
  <c r="BH101" i="16" s="1"/>
  <c r="AM59" i="16" s="1"/>
  <c r="BG101" i="16" a="1"/>
  <c r="BG101" i="16" s="1"/>
  <c r="AL59" i="16" s="1"/>
  <c r="BF101" i="16" a="1"/>
  <c r="BF101" i="16" s="1"/>
  <c r="AF59" i="16" s="1"/>
  <c r="BE101" i="16" a="1"/>
  <c r="BE101" i="16" s="1"/>
  <c r="AE59" i="16" s="1"/>
  <c r="BL100" i="16" a="1"/>
  <c r="BL100" i="16" s="1"/>
  <c r="Y58" i="16" s="1"/>
  <c r="BK100" i="16" a="1"/>
  <c r="BK100" i="16" s="1"/>
  <c r="X58" i="16" s="1"/>
  <c r="BJ100" i="16" a="1"/>
  <c r="BJ100" i="16" s="1"/>
  <c r="AT58" i="16" s="1"/>
  <c r="BI100" i="16" a="1"/>
  <c r="BI100" i="16" s="1"/>
  <c r="AS58" i="16" s="1"/>
  <c r="BH100" i="16" a="1"/>
  <c r="BH100" i="16" s="1"/>
  <c r="AM58" i="16" s="1"/>
  <c r="BG100" i="16" a="1"/>
  <c r="BG100" i="16" s="1"/>
  <c r="AL58" i="16" s="1"/>
  <c r="BF100" i="16" a="1"/>
  <c r="BF100" i="16" s="1"/>
  <c r="AF58" i="16" s="1"/>
  <c r="BE100" i="16" a="1"/>
  <c r="BE100" i="16" s="1"/>
  <c r="AE58" i="16" s="1"/>
  <c r="BL99" i="16" a="1"/>
  <c r="BL99" i="16" s="1"/>
  <c r="Y57" i="16" s="1"/>
  <c r="BK99" i="16" a="1"/>
  <c r="BK99" i="16" s="1"/>
  <c r="X57" i="16" s="1"/>
  <c r="BJ99" i="16" a="1"/>
  <c r="BJ99" i="16" s="1"/>
  <c r="AT57" i="16" s="1"/>
  <c r="BI99" i="16" a="1"/>
  <c r="BI99" i="16" s="1"/>
  <c r="AS57" i="16" s="1"/>
  <c r="BH99" i="16" a="1"/>
  <c r="BH99" i="16" s="1"/>
  <c r="AM57" i="16" s="1"/>
  <c r="BG99" i="16" a="1"/>
  <c r="BG99" i="16" s="1"/>
  <c r="AL57" i="16" s="1"/>
  <c r="BF99" i="16" a="1"/>
  <c r="BF99" i="16" s="1"/>
  <c r="AF57" i="16" s="1"/>
  <c r="BE99" i="16" a="1"/>
  <c r="BE99" i="16" s="1"/>
  <c r="AE57" i="16" s="1"/>
  <c r="BL98" i="16" a="1"/>
  <c r="BL98" i="16" s="1"/>
  <c r="Y56" i="16" s="1"/>
  <c r="BK98" i="16" a="1"/>
  <c r="BK98" i="16" s="1"/>
  <c r="X56" i="16" s="1"/>
  <c r="BJ98" i="16" a="1"/>
  <c r="BJ98" i="16" s="1"/>
  <c r="AT56" i="16" s="1"/>
  <c r="BI98" i="16" a="1"/>
  <c r="BI98" i="16" s="1"/>
  <c r="AS56" i="16" s="1"/>
  <c r="BH98" i="16" a="1"/>
  <c r="BH98" i="16" s="1"/>
  <c r="AM56" i="16" s="1"/>
  <c r="BG98" i="16" a="1"/>
  <c r="BG98" i="16" s="1"/>
  <c r="AL56" i="16" s="1"/>
  <c r="BF98" i="16" a="1"/>
  <c r="BF98" i="16" s="1"/>
  <c r="AF56" i="16" s="1"/>
  <c r="BE98" i="16" a="1"/>
  <c r="BE98" i="16" s="1"/>
  <c r="AE56" i="16" s="1"/>
  <c r="BL97" i="16" a="1"/>
  <c r="BL97" i="16" s="1"/>
  <c r="Y55" i="16" s="1"/>
  <c r="BK97" i="16" a="1"/>
  <c r="BK97" i="16" s="1"/>
  <c r="X55" i="16" s="1"/>
  <c r="BJ97" i="16" a="1"/>
  <c r="BJ97" i="16" s="1"/>
  <c r="AT55" i="16" s="1"/>
  <c r="BI97" i="16" a="1"/>
  <c r="BI97" i="16" s="1"/>
  <c r="AS55" i="16" s="1"/>
  <c r="BH97" i="16" a="1"/>
  <c r="BH97" i="16" s="1"/>
  <c r="AM55" i="16" s="1"/>
  <c r="BG97" i="16" a="1"/>
  <c r="BG97" i="16" s="1"/>
  <c r="AL55" i="16" s="1"/>
  <c r="BF97" i="16" a="1"/>
  <c r="BF97" i="16" s="1"/>
  <c r="AF55" i="16" s="1"/>
  <c r="BE97" i="16" a="1"/>
  <c r="BE97" i="16" s="1"/>
  <c r="AE55" i="16" s="1"/>
  <c r="BL96" i="16" a="1"/>
  <c r="BL96" i="16" s="1"/>
  <c r="Y54" i="16" s="1"/>
  <c r="BK96" i="16" a="1"/>
  <c r="BK96" i="16" s="1"/>
  <c r="X54" i="16" s="1"/>
  <c r="BJ96" i="16" a="1"/>
  <c r="BJ96" i="16" s="1"/>
  <c r="AT54" i="16" s="1"/>
  <c r="BI96" i="16" a="1"/>
  <c r="BI96" i="16" s="1"/>
  <c r="AS54" i="16" s="1"/>
  <c r="BH96" i="16" a="1"/>
  <c r="BH96" i="16" s="1"/>
  <c r="AM54" i="16" s="1"/>
  <c r="BG96" i="16" a="1"/>
  <c r="BG96" i="16" s="1"/>
  <c r="AL54" i="16" s="1"/>
  <c r="BF96" i="16" a="1"/>
  <c r="BF96" i="16" s="1"/>
  <c r="AF54" i="16" s="1"/>
  <c r="BE96" i="16" a="1"/>
  <c r="BE96" i="16" s="1"/>
  <c r="AE54" i="16" s="1"/>
  <c r="BL95" i="16" a="1"/>
  <c r="BL95" i="16" s="1"/>
  <c r="Y53" i="16" s="1"/>
  <c r="BK95" i="16" a="1"/>
  <c r="BK95" i="16" s="1"/>
  <c r="X53" i="16" s="1"/>
  <c r="BJ95" i="16" a="1"/>
  <c r="BJ95" i="16" s="1"/>
  <c r="AT53" i="16" s="1"/>
  <c r="BI95" i="16" a="1"/>
  <c r="BI95" i="16" s="1"/>
  <c r="AS53" i="16" s="1"/>
  <c r="BH95" i="16" a="1"/>
  <c r="BH95" i="16" s="1"/>
  <c r="AM53" i="16" s="1"/>
  <c r="BG95" i="16" a="1"/>
  <c r="BG95" i="16" s="1"/>
  <c r="AL53" i="16" s="1"/>
  <c r="BF95" i="16" a="1"/>
  <c r="BF95" i="16" s="1"/>
  <c r="AF53" i="16" s="1"/>
  <c r="BE95" i="16" a="1"/>
  <c r="BE95" i="16" s="1"/>
  <c r="AE53" i="16" s="1"/>
  <c r="BL94" i="16" a="1"/>
  <c r="BL94" i="16" s="1"/>
  <c r="Y52" i="16" s="1"/>
  <c r="BK94" i="16" a="1"/>
  <c r="BK94" i="16" s="1"/>
  <c r="X52" i="16" s="1"/>
  <c r="BJ94" i="16" a="1"/>
  <c r="BJ94" i="16" s="1"/>
  <c r="AT52" i="16" s="1"/>
  <c r="BI94" i="16" a="1"/>
  <c r="BI94" i="16" s="1"/>
  <c r="AS52" i="16" s="1"/>
  <c r="BH94" i="16" a="1"/>
  <c r="BH94" i="16" s="1"/>
  <c r="AM52" i="16" s="1"/>
  <c r="BG94" i="16" a="1"/>
  <c r="BG94" i="16" s="1"/>
  <c r="AL52" i="16" s="1"/>
  <c r="BF94" i="16" a="1"/>
  <c r="BF94" i="16" s="1"/>
  <c r="AF52" i="16" s="1"/>
  <c r="BE94" i="16" a="1"/>
  <c r="BE94" i="16" s="1"/>
  <c r="AE52" i="16" s="1"/>
  <c r="BL93" i="16" a="1"/>
  <c r="BL93" i="16" s="1"/>
  <c r="Y51" i="16" s="1"/>
  <c r="BK93" i="16" a="1"/>
  <c r="BK93" i="16" s="1"/>
  <c r="X51" i="16" s="1"/>
  <c r="BJ93" i="16" a="1"/>
  <c r="BJ93" i="16" s="1"/>
  <c r="AT51" i="16" s="1"/>
  <c r="BI93" i="16" a="1"/>
  <c r="BI93" i="16" s="1"/>
  <c r="AS51" i="16" s="1"/>
  <c r="BH93" i="16" a="1"/>
  <c r="BH93" i="16" s="1"/>
  <c r="AM51" i="16" s="1"/>
  <c r="BG93" i="16" a="1"/>
  <c r="BG93" i="16" s="1"/>
  <c r="AL51" i="16" s="1"/>
  <c r="BF93" i="16" a="1"/>
  <c r="BF93" i="16" s="1"/>
  <c r="AF51" i="16" s="1"/>
  <c r="BE93" i="16" a="1"/>
  <c r="BE93" i="16" s="1"/>
  <c r="AE51" i="16" s="1"/>
  <c r="BL92" i="16" a="1"/>
  <c r="BL92" i="16" s="1"/>
  <c r="Y50" i="16" s="1"/>
  <c r="BK92" i="16" a="1"/>
  <c r="BK92" i="16" s="1"/>
  <c r="X50" i="16" s="1"/>
  <c r="BJ92" i="16" a="1"/>
  <c r="BJ92" i="16" s="1"/>
  <c r="AT50" i="16" s="1"/>
  <c r="BI92" i="16" a="1"/>
  <c r="BI92" i="16" s="1"/>
  <c r="AS50" i="16" s="1"/>
  <c r="BH92" i="16" a="1"/>
  <c r="BH92" i="16" s="1"/>
  <c r="AM50" i="16" s="1"/>
  <c r="BG92" i="16" a="1"/>
  <c r="BG92" i="16" s="1"/>
  <c r="AL50" i="16" s="1"/>
  <c r="BF92" i="16" a="1"/>
  <c r="BF92" i="16" s="1"/>
  <c r="AF50" i="16" s="1"/>
  <c r="BE92" i="16" a="1"/>
  <c r="BE92" i="16" s="1"/>
  <c r="AE50" i="16" s="1"/>
  <c r="BL91" i="16" a="1"/>
  <c r="BL91" i="16" s="1"/>
  <c r="Y49" i="16" s="1"/>
  <c r="BK91" i="16" a="1"/>
  <c r="BK91" i="16" s="1"/>
  <c r="X49" i="16" s="1"/>
  <c r="BJ91" i="16" a="1"/>
  <c r="BJ91" i="16" s="1"/>
  <c r="AT49" i="16" s="1"/>
  <c r="BI91" i="16" a="1"/>
  <c r="BI91" i="16" s="1"/>
  <c r="AS49" i="16" s="1"/>
  <c r="BH91" i="16" a="1"/>
  <c r="BH91" i="16" s="1"/>
  <c r="AM49" i="16" s="1"/>
  <c r="BG91" i="16" a="1"/>
  <c r="BG91" i="16" s="1"/>
  <c r="AL49" i="16" s="1"/>
  <c r="BF91" i="16" a="1"/>
  <c r="BF91" i="16" s="1"/>
  <c r="AF49" i="16" s="1"/>
  <c r="BE91" i="16" a="1"/>
  <c r="BE91" i="16" s="1"/>
  <c r="AE49" i="16" s="1"/>
  <c r="BL90" i="16" a="1"/>
  <c r="BL90" i="16" s="1"/>
  <c r="Y48" i="16" s="1"/>
  <c r="BK90" i="16" a="1"/>
  <c r="BK90" i="16" s="1"/>
  <c r="X48" i="16" s="1"/>
  <c r="BJ90" i="16" a="1"/>
  <c r="BJ90" i="16" s="1"/>
  <c r="AT48" i="16" s="1"/>
  <c r="BI90" i="16" a="1"/>
  <c r="BI90" i="16" s="1"/>
  <c r="AS48" i="16" s="1"/>
  <c r="BH90" i="16" a="1"/>
  <c r="BH90" i="16" s="1"/>
  <c r="AM48" i="16" s="1"/>
  <c r="BG90" i="16" a="1"/>
  <c r="BG90" i="16" s="1"/>
  <c r="AL48" i="16" s="1"/>
  <c r="BF90" i="16" a="1"/>
  <c r="BF90" i="16" s="1"/>
  <c r="AF48" i="16" s="1"/>
  <c r="BE90" i="16" a="1"/>
  <c r="BE90" i="16" s="1"/>
  <c r="AE48" i="16" s="1"/>
  <c r="BL89" i="16" a="1"/>
  <c r="BL89" i="16" s="1"/>
  <c r="Y47" i="16" s="1"/>
  <c r="BK89" i="16" a="1"/>
  <c r="BK89" i="16" s="1"/>
  <c r="X47" i="16" s="1"/>
  <c r="BJ89" i="16" a="1"/>
  <c r="BJ89" i="16" s="1"/>
  <c r="AT47" i="16" s="1"/>
  <c r="BI89" i="16" a="1"/>
  <c r="BI89" i="16" s="1"/>
  <c r="AS47" i="16" s="1"/>
  <c r="BH89" i="16" a="1"/>
  <c r="BH89" i="16" s="1"/>
  <c r="AM47" i="16" s="1"/>
  <c r="BG89" i="16" a="1"/>
  <c r="BG89" i="16" s="1"/>
  <c r="AL47" i="16" s="1"/>
  <c r="BF89" i="16" a="1"/>
  <c r="BF89" i="16" s="1"/>
  <c r="AF47" i="16" s="1"/>
  <c r="BE89" i="16" a="1"/>
  <c r="BE89" i="16" s="1"/>
  <c r="AE47" i="16" s="1"/>
  <c r="BL88" i="16" a="1"/>
  <c r="BL88" i="16" s="1"/>
  <c r="Y46" i="16" s="1"/>
  <c r="BK88" i="16" a="1"/>
  <c r="BK88" i="16" s="1"/>
  <c r="X46" i="16" s="1"/>
  <c r="BJ88" i="16" a="1"/>
  <c r="BJ88" i="16" s="1"/>
  <c r="AT46" i="16" s="1"/>
  <c r="BI88" i="16" a="1"/>
  <c r="BI88" i="16" s="1"/>
  <c r="AS46" i="16" s="1"/>
  <c r="BH88" i="16" a="1"/>
  <c r="BH88" i="16" s="1"/>
  <c r="AM46" i="16" s="1"/>
  <c r="BG88" i="16" a="1"/>
  <c r="BG88" i="16" s="1"/>
  <c r="AL46" i="16" s="1"/>
  <c r="BF88" i="16" a="1"/>
  <c r="BF88" i="16" s="1"/>
  <c r="AF46" i="16" s="1"/>
  <c r="BE88" i="16" a="1"/>
  <c r="BE88" i="16" s="1"/>
  <c r="AE46" i="16" s="1"/>
  <c r="BL87" i="16" a="1"/>
  <c r="BL87" i="16" s="1"/>
  <c r="Y45" i="16" s="1"/>
  <c r="BK87" i="16" a="1"/>
  <c r="BK87" i="16" s="1"/>
  <c r="X45" i="16" s="1"/>
  <c r="BJ87" i="16" a="1"/>
  <c r="BJ87" i="16" s="1"/>
  <c r="AT45" i="16" s="1"/>
  <c r="BI87" i="16" a="1"/>
  <c r="BI87" i="16" s="1"/>
  <c r="AS45" i="16" s="1"/>
  <c r="BH87" i="16" a="1"/>
  <c r="BH87" i="16" s="1"/>
  <c r="AM45" i="16" s="1"/>
  <c r="BG87" i="16" a="1"/>
  <c r="BG87" i="16" s="1"/>
  <c r="AL45" i="16" s="1"/>
  <c r="BF87" i="16" a="1"/>
  <c r="BF87" i="16" s="1"/>
  <c r="AF45" i="16" s="1"/>
  <c r="BE87" i="16" a="1"/>
  <c r="BE87" i="16" s="1"/>
  <c r="AE45" i="16" s="1"/>
  <c r="BL86" i="16" a="1"/>
  <c r="BL86" i="16" s="1"/>
  <c r="Y44" i="16" s="1"/>
  <c r="BK86" i="16" a="1"/>
  <c r="BK86" i="16" s="1"/>
  <c r="X44" i="16" s="1"/>
  <c r="BJ86" i="16" a="1"/>
  <c r="BJ86" i="16" s="1"/>
  <c r="AT44" i="16" s="1"/>
  <c r="BI86" i="16" a="1"/>
  <c r="BI86" i="16" s="1"/>
  <c r="AS44" i="16" s="1"/>
  <c r="BH86" i="16" a="1"/>
  <c r="BH86" i="16" s="1"/>
  <c r="AM44" i="16" s="1"/>
  <c r="BG86" i="16" a="1"/>
  <c r="BG86" i="16" s="1"/>
  <c r="AL44" i="16" s="1"/>
  <c r="BF86" i="16" a="1"/>
  <c r="BF86" i="16" s="1"/>
  <c r="AF44" i="16" s="1"/>
  <c r="BE86" i="16" a="1"/>
  <c r="BE86" i="16" s="1"/>
  <c r="AE44" i="16" s="1"/>
  <c r="BL85" i="16" a="1"/>
  <c r="BL85" i="16" s="1"/>
  <c r="Y43" i="16" s="1"/>
  <c r="BK85" i="16" a="1"/>
  <c r="BK85" i="16" s="1"/>
  <c r="X43" i="16" s="1"/>
  <c r="BJ85" i="16" a="1"/>
  <c r="BJ85" i="16" s="1"/>
  <c r="AT43" i="16" s="1"/>
  <c r="BI85" i="16" a="1"/>
  <c r="BI85" i="16" s="1"/>
  <c r="AS43" i="16" s="1"/>
  <c r="BH85" i="16" a="1"/>
  <c r="BH85" i="16" s="1"/>
  <c r="AM43" i="16" s="1"/>
  <c r="BG85" i="16" a="1"/>
  <c r="BG85" i="16" s="1"/>
  <c r="AL43" i="16" s="1"/>
  <c r="BF85" i="16" a="1"/>
  <c r="BF85" i="16" s="1"/>
  <c r="AF43" i="16" s="1"/>
  <c r="BE85" i="16" a="1"/>
  <c r="BE85" i="16" s="1"/>
  <c r="AE43" i="16" s="1"/>
  <c r="BL84" i="16" a="1"/>
  <c r="BL84" i="16" s="1"/>
  <c r="Y42" i="16" s="1"/>
  <c r="BK84" i="16" a="1"/>
  <c r="BK84" i="16" s="1"/>
  <c r="X42" i="16" s="1"/>
  <c r="BJ84" i="16" a="1"/>
  <c r="BJ84" i="16" s="1"/>
  <c r="AT42" i="16" s="1"/>
  <c r="BI84" i="16" a="1"/>
  <c r="BI84" i="16" s="1"/>
  <c r="AS42" i="16" s="1"/>
  <c r="BH84" i="16" a="1"/>
  <c r="BH84" i="16" s="1"/>
  <c r="AM42" i="16" s="1"/>
  <c r="BG84" i="16" a="1"/>
  <c r="BG84" i="16" s="1"/>
  <c r="AL42" i="16" s="1"/>
  <c r="BF84" i="16" a="1"/>
  <c r="BF84" i="16" s="1"/>
  <c r="AF42" i="16" s="1"/>
  <c r="BE84" i="16" a="1"/>
  <c r="BE84" i="16" s="1"/>
  <c r="AE42" i="16" s="1"/>
  <c r="BL83" i="16" a="1"/>
  <c r="BL83" i="16" s="1"/>
  <c r="Y41" i="16" s="1"/>
  <c r="BK83" i="16" a="1"/>
  <c r="BK83" i="16" s="1"/>
  <c r="X41" i="16" s="1"/>
  <c r="BJ83" i="16" a="1"/>
  <c r="BJ83" i="16" s="1"/>
  <c r="AT41" i="16" s="1"/>
  <c r="BI83" i="16" a="1"/>
  <c r="BI83" i="16" s="1"/>
  <c r="AS41" i="16" s="1"/>
  <c r="BH83" i="16" a="1"/>
  <c r="BH83" i="16" s="1"/>
  <c r="AM41" i="16" s="1"/>
  <c r="BG83" i="16" a="1"/>
  <c r="BG83" i="16" s="1"/>
  <c r="AL41" i="16" s="1"/>
  <c r="BF83" i="16" a="1"/>
  <c r="BF83" i="16" s="1"/>
  <c r="AF41" i="16" s="1"/>
  <c r="BE83" i="16" a="1"/>
  <c r="BE83" i="16" s="1"/>
  <c r="AE41" i="16" s="1"/>
  <c r="BL82" i="16" a="1"/>
  <c r="BL82" i="16" s="1"/>
  <c r="Y40" i="16" s="1"/>
  <c r="BK82" i="16" a="1"/>
  <c r="BK82" i="16" s="1"/>
  <c r="X40" i="16" s="1"/>
  <c r="BJ82" i="16" a="1"/>
  <c r="BJ82" i="16" s="1"/>
  <c r="AT40" i="16" s="1"/>
  <c r="BI82" i="16" a="1"/>
  <c r="BI82" i="16" s="1"/>
  <c r="AS40" i="16" s="1"/>
  <c r="BH82" i="16" a="1"/>
  <c r="BH82" i="16" s="1"/>
  <c r="AM40" i="16" s="1"/>
  <c r="BG82" i="16" a="1"/>
  <c r="BG82" i="16" s="1"/>
  <c r="AL40" i="16" s="1"/>
  <c r="BF82" i="16" a="1"/>
  <c r="BF82" i="16" s="1"/>
  <c r="AF40" i="16" s="1"/>
  <c r="BE82" i="16" a="1"/>
  <c r="BE82" i="16" s="1"/>
  <c r="AE40" i="16" s="1"/>
  <c r="BL81" i="16" a="1"/>
  <c r="BL81" i="16" s="1"/>
  <c r="Y39" i="16" s="1"/>
  <c r="BK81" i="16" a="1"/>
  <c r="BK81" i="16" s="1"/>
  <c r="X39" i="16" s="1"/>
  <c r="BJ81" i="16" a="1"/>
  <c r="BJ81" i="16" s="1"/>
  <c r="AT39" i="16" s="1"/>
  <c r="BI81" i="16" a="1"/>
  <c r="BI81" i="16" s="1"/>
  <c r="AS39" i="16" s="1"/>
  <c r="BH81" i="16" a="1"/>
  <c r="BH81" i="16" s="1"/>
  <c r="AM39" i="16" s="1"/>
  <c r="BG81" i="16" a="1"/>
  <c r="BG81" i="16" s="1"/>
  <c r="AL39" i="16" s="1"/>
  <c r="BF81" i="16" a="1"/>
  <c r="BF81" i="16" s="1"/>
  <c r="AF39" i="16" s="1"/>
  <c r="BE81" i="16" a="1"/>
  <c r="BE81" i="16" s="1"/>
  <c r="AE39" i="16" s="1"/>
  <c r="BL80" i="16" a="1"/>
  <c r="BL80" i="16" s="1"/>
  <c r="Y38" i="16" s="1"/>
  <c r="BK80" i="16" a="1"/>
  <c r="BK80" i="16" s="1"/>
  <c r="X38" i="16" s="1"/>
  <c r="BJ80" i="16" a="1"/>
  <c r="BJ80" i="16" s="1"/>
  <c r="AT38" i="16" s="1"/>
  <c r="BI80" i="16" a="1"/>
  <c r="BI80" i="16" s="1"/>
  <c r="AS38" i="16" s="1"/>
  <c r="BH80" i="16" a="1"/>
  <c r="BH80" i="16" s="1"/>
  <c r="AM38" i="16" s="1"/>
  <c r="BG80" i="16" a="1"/>
  <c r="BG80" i="16" s="1"/>
  <c r="AL38" i="16" s="1"/>
  <c r="BF80" i="16" a="1"/>
  <c r="BF80" i="16" s="1"/>
  <c r="AF38" i="16" s="1"/>
  <c r="BE80" i="16" a="1"/>
  <c r="BE80" i="16" s="1"/>
  <c r="AE38" i="16" s="1"/>
  <c r="BL79" i="16" a="1"/>
  <c r="BL79" i="16" s="1"/>
  <c r="Y37" i="16" s="1"/>
  <c r="BK79" i="16" a="1"/>
  <c r="BK79" i="16" s="1"/>
  <c r="X37" i="16" s="1"/>
  <c r="BJ79" i="16" a="1"/>
  <c r="BJ79" i="16" s="1"/>
  <c r="AT37" i="16" s="1"/>
  <c r="BI79" i="16" a="1"/>
  <c r="BI79" i="16" s="1"/>
  <c r="AS37" i="16" s="1"/>
  <c r="BH79" i="16" a="1"/>
  <c r="BH79" i="16" s="1"/>
  <c r="AM37" i="16" s="1"/>
  <c r="BG79" i="16" a="1"/>
  <c r="BG79" i="16" s="1"/>
  <c r="AL37" i="16" s="1"/>
  <c r="BF79" i="16" a="1"/>
  <c r="BF79" i="16" s="1"/>
  <c r="AF37" i="16" s="1"/>
  <c r="BE79" i="16" a="1"/>
  <c r="BE79" i="16" s="1"/>
  <c r="AE37" i="16" s="1"/>
  <c r="BL78" i="16" a="1"/>
  <c r="BL78" i="16" s="1"/>
  <c r="Y36" i="16" s="1"/>
  <c r="BK78" i="16" a="1"/>
  <c r="BK78" i="16" s="1"/>
  <c r="X36" i="16" s="1"/>
  <c r="BJ78" i="16" a="1"/>
  <c r="BJ78" i="16" s="1"/>
  <c r="AT36" i="16" s="1"/>
  <c r="BI78" i="16" a="1"/>
  <c r="BI78" i="16" s="1"/>
  <c r="AS36" i="16" s="1"/>
  <c r="BH78" i="16" a="1"/>
  <c r="BH78" i="16" s="1"/>
  <c r="AM36" i="16" s="1"/>
  <c r="BG78" i="16" a="1"/>
  <c r="BG78" i="16" s="1"/>
  <c r="AL36" i="16" s="1"/>
  <c r="BF78" i="16" a="1"/>
  <c r="BF78" i="16" s="1"/>
  <c r="AF36" i="16" s="1"/>
  <c r="BE78" i="16" a="1"/>
  <c r="BE78" i="16" s="1"/>
  <c r="AE36" i="16" s="1"/>
  <c r="BL77" i="16" a="1"/>
  <c r="BL77" i="16" s="1"/>
  <c r="Y35" i="16" s="1"/>
  <c r="BK77" i="16" a="1"/>
  <c r="BK77" i="16" s="1"/>
  <c r="X35" i="16" s="1"/>
  <c r="BJ77" i="16" a="1"/>
  <c r="BJ77" i="16" s="1"/>
  <c r="AT35" i="16" s="1"/>
  <c r="BI77" i="16" a="1"/>
  <c r="BI77" i="16" s="1"/>
  <c r="AS35" i="16" s="1"/>
  <c r="BH77" i="16" a="1"/>
  <c r="BH77" i="16" s="1"/>
  <c r="AM35" i="16" s="1"/>
  <c r="BG77" i="16" a="1"/>
  <c r="BG77" i="16" s="1"/>
  <c r="AL35" i="16" s="1"/>
  <c r="BF77" i="16" a="1"/>
  <c r="BF77" i="16" s="1"/>
  <c r="AF35" i="16" s="1"/>
  <c r="BE77" i="16" a="1"/>
  <c r="BE77" i="16" s="1"/>
  <c r="AE35" i="16" s="1"/>
  <c r="BL76" i="16" a="1"/>
  <c r="BL76" i="16" s="1"/>
  <c r="Y34" i="16" s="1"/>
  <c r="BK76" i="16" a="1"/>
  <c r="BK76" i="16" s="1"/>
  <c r="X34" i="16" s="1"/>
  <c r="BJ76" i="16" a="1"/>
  <c r="BJ76" i="16" s="1"/>
  <c r="AT34" i="16" s="1"/>
  <c r="BI76" i="16" a="1"/>
  <c r="BI76" i="16" s="1"/>
  <c r="AS34" i="16" s="1"/>
  <c r="BH76" i="16" a="1"/>
  <c r="BH76" i="16" s="1"/>
  <c r="AM34" i="16" s="1"/>
  <c r="BG76" i="16" a="1"/>
  <c r="BG76" i="16" s="1"/>
  <c r="AL34" i="16" s="1"/>
  <c r="BF76" i="16" a="1"/>
  <c r="BF76" i="16" s="1"/>
  <c r="AF34" i="16" s="1"/>
  <c r="BE76" i="16" a="1"/>
  <c r="BE76" i="16" s="1"/>
  <c r="AE34" i="16" s="1"/>
  <c r="BL75" i="16" a="1"/>
  <c r="BL75" i="16" s="1"/>
  <c r="Y33" i="16" s="1"/>
  <c r="BK75" i="16" a="1"/>
  <c r="BK75" i="16" s="1"/>
  <c r="X33" i="16" s="1"/>
  <c r="BJ75" i="16" a="1"/>
  <c r="BJ75" i="16" s="1"/>
  <c r="AT33" i="16" s="1"/>
  <c r="BI75" i="16" a="1"/>
  <c r="BI75" i="16" s="1"/>
  <c r="AS33" i="16" s="1"/>
  <c r="BH75" i="16" a="1"/>
  <c r="BH75" i="16" s="1"/>
  <c r="AM33" i="16" s="1"/>
  <c r="BG75" i="16" a="1"/>
  <c r="BG75" i="16" s="1"/>
  <c r="AL33" i="16" s="1"/>
  <c r="BF75" i="16" a="1"/>
  <c r="BF75" i="16" s="1"/>
  <c r="AF33" i="16" s="1"/>
  <c r="BE75" i="16" a="1"/>
  <c r="BE75" i="16" s="1"/>
  <c r="AE33" i="16" s="1"/>
  <c r="BL74" i="16" a="1"/>
  <c r="BL74" i="16" s="1"/>
  <c r="Y32" i="16" s="1"/>
  <c r="BK74" i="16" a="1"/>
  <c r="BK74" i="16" s="1"/>
  <c r="X32" i="16" s="1"/>
  <c r="BJ74" i="16" a="1"/>
  <c r="BJ74" i="16" s="1"/>
  <c r="AT32" i="16" s="1"/>
  <c r="BI74" i="16" a="1"/>
  <c r="BI74" i="16" s="1"/>
  <c r="AS32" i="16" s="1"/>
  <c r="BH74" i="16" a="1"/>
  <c r="BH74" i="16" s="1"/>
  <c r="AM32" i="16" s="1"/>
  <c r="BG74" i="16" a="1"/>
  <c r="BG74" i="16" s="1"/>
  <c r="AL32" i="16" s="1"/>
  <c r="BF74" i="16" a="1"/>
  <c r="BF74" i="16" s="1"/>
  <c r="AF32" i="16" s="1"/>
  <c r="BE74" i="16" a="1"/>
  <c r="BE74" i="16" s="1"/>
  <c r="AE32" i="16" s="1"/>
  <c r="BL73" i="16" a="1"/>
  <c r="BL73" i="16" s="1"/>
  <c r="Y31" i="16" s="1"/>
  <c r="BK73" i="16" a="1"/>
  <c r="BK73" i="16" s="1"/>
  <c r="X31" i="16" s="1"/>
  <c r="BJ73" i="16" a="1"/>
  <c r="BJ73" i="16" s="1"/>
  <c r="AT31" i="16" s="1"/>
  <c r="BI73" i="16" a="1"/>
  <c r="BI73" i="16" s="1"/>
  <c r="AS31" i="16" s="1"/>
  <c r="BH73" i="16" a="1"/>
  <c r="BH73" i="16" s="1"/>
  <c r="AM31" i="16" s="1"/>
  <c r="BG73" i="16" a="1"/>
  <c r="BG73" i="16" s="1"/>
  <c r="AL31" i="16" s="1"/>
  <c r="BF73" i="16" a="1"/>
  <c r="BF73" i="16" s="1"/>
  <c r="AF31" i="16" s="1"/>
  <c r="BE73" i="16" a="1"/>
  <c r="BE73" i="16" s="1"/>
  <c r="AE31" i="16" s="1"/>
  <c r="BL72" i="16" a="1"/>
  <c r="BL72" i="16" s="1"/>
  <c r="Y30" i="16" s="1"/>
  <c r="BK72" i="16" a="1"/>
  <c r="BK72" i="16" s="1"/>
  <c r="X30" i="16" s="1"/>
  <c r="BJ72" i="16" a="1"/>
  <c r="BJ72" i="16" s="1"/>
  <c r="AT30" i="16" s="1"/>
  <c r="BI72" i="16" a="1"/>
  <c r="BI72" i="16" s="1"/>
  <c r="AS30" i="16" s="1"/>
  <c r="BH72" i="16" a="1"/>
  <c r="BH72" i="16" s="1"/>
  <c r="AM30" i="16" s="1"/>
  <c r="BG72" i="16" a="1"/>
  <c r="BG72" i="16" s="1"/>
  <c r="AL30" i="16" s="1"/>
  <c r="BF72" i="16" a="1"/>
  <c r="BF72" i="16" s="1"/>
  <c r="AF30" i="16" s="1"/>
  <c r="BE72" i="16" a="1"/>
  <c r="BE72" i="16" s="1"/>
  <c r="AE30" i="16" s="1"/>
  <c r="BL71" i="16" a="1"/>
  <c r="BL71" i="16" s="1"/>
  <c r="Y29" i="16" s="1"/>
  <c r="BK71" i="16" a="1"/>
  <c r="BK71" i="16" s="1"/>
  <c r="X29" i="16" s="1"/>
  <c r="BJ71" i="16" a="1"/>
  <c r="BJ71" i="16" s="1"/>
  <c r="AT29" i="16" s="1"/>
  <c r="BI71" i="16" a="1"/>
  <c r="BI71" i="16" s="1"/>
  <c r="AS29" i="16" s="1"/>
  <c r="BH71" i="16" a="1"/>
  <c r="BH71" i="16" s="1"/>
  <c r="AM29" i="16" s="1"/>
  <c r="BG71" i="16" a="1"/>
  <c r="BG71" i="16" s="1"/>
  <c r="AL29" i="16" s="1"/>
  <c r="BF71" i="16" a="1"/>
  <c r="BF71" i="16" s="1"/>
  <c r="AF29" i="16" s="1"/>
  <c r="BE71" i="16" a="1"/>
  <c r="BE71" i="16" s="1"/>
  <c r="AE29" i="16" s="1"/>
  <c r="BL70" i="16" a="1"/>
  <c r="BL70" i="16" s="1"/>
  <c r="Y28" i="16" s="1"/>
  <c r="BK70" i="16" a="1"/>
  <c r="BK70" i="16" s="1"/>
  <c r="X28" i="16" s="1"/>
  <c r="BJ70" i="16" a="1"/>
  <c r="BJ70" i="16" s="1"/>
  <c r="AT28" i="16" s="1"/>
  <c r="BI70" i="16" a="1"/>
  <c r="BI70" i="16" s="1"/>
  <c r="AS28" i="16" s="1"/>
  <c r="BH70" i="16" a="1"/>
  <c r="BH70" i="16" s="1"/>
  <c r="AM28" i="16" s="1"/>
  <c r="BG70" i="16" a="1"/>
  <c r="BG70" i="16" s="1"/>
  <c r="AL28" i="16" s="1"/>
  <c r="BF70" i="16" a="1"/>
  <c r="BF70" i="16" s="1"/>
  <c r="AF28" i="16" s="1"/>
  <c r="BE70" i="16" a="1"/>
  <c r="BE70" i="16" s="1"/>
  <c r="AE28" i="16" s="1"/>
  <c r="BL69" i="16" a="1"/>
  <c r="BL69" i="16" s="1"/>
  <c r="Y27" i="16" s="1"/>
  <c r="BK69" i="16" a="1"/>
  <c r="BK69" i="16" s="1"/>
  <c r="X27" i="16" s="1"/>
  <c r="BJ69" i="16" a="1"/>
  <c r="BJ69" i="16" s="1"/>
  <c r="AT27" i="16" s="1"/>
  <c r="BI69" i="16" a="1"/>
  <c r="BI69" i="16" s="1"/>
  <c r="AS27" i="16" s="1"/>
  <c r="BH69" i="16" a="1"/>
  <c r="BH69" i="16" s="1"/>
  <c r="AM27" i="16" s="1"/>
  <c r="BG69" i="16" a="1"/>
  <c r="BG69" i="16" s="1"/>
  <c r="AL27" i="16" s="1"/>
  <c r="BF69" i="16" a="1"/>
  <c r="BF69" i="16" s="1"/>
  <c r="AF27" i="16" s="1"/>
  <c r="BE69" i="16" a="1"/>
  <c r="BE69" i="16" s="1"/>
  <c r="AE27" i="16" s="1"/>
  <c r="BL68" i="16" a="1"/>
  <c r="BL68" i="16" s="1"/>
  <c r="Y26" i="16" s="1"/>
  <c r="BK68" i="16" a="1"/>
  <c r="BK68" i="16" s="1"/>
  <c r="X26" i="16" s="1"/>
  <c r="BJ68" i="16" a="1"/>
  <c r="BJ68" i="16" s="1"/>
  <c r="AT26" i="16" s="1"/>
  <c r="BI68" i="16" a="1"/>
  <c r="BI68" i="16" s="1"/>
  <c r="AS26" i="16" s="1"/>
  <c r="BH68" i="16" a="1"/>
  <c r="BH68" i="16" s="1"/>
  <c r="AM26" i="16" s="1"/>
  <c r="BG68" i="16" a="1"/>
  <c r="BG68" i="16" s="1"/>
  <c r="AL26" i="16" s="1"/>
  <c r="BF68" i="16" a="1"/>
  <c r="BF68" i="16" s="1"/>
  <c r="AF26" i="16" s="1"/>
  <c r="BE68" i="16" a="1"/>
  <c r="BE68" i="16" s="1"/>
  <c r="AE26" i="16" s="1"/>
  <c r="BL67" i="16" a="1"/>
  <c r="BL67" i="16" s="1"/>
  <c r="Y25" i="16" s="1"/>
  <c r="BK67" i="16" a="1"/>
  <c r="BK67" i="16" s="1"/>
  <c r="X25" i="16" s="1"/>
  <c r="BJ67" i="16" a="1"/>
  <c r="BJ67" i="16" s="1"/>
  <c r="AT25" i="16" s="1"/>
  <c r="BI67" i="16" a="1"/>
  <c r="BI67" i="16" s="1"/>
  <c r="AS25" i="16" s="1"/>
  <c r="BH67" i="16" a="1"/>
  <c r="BH67" i="16" s="1"/>
  <c r="AM25" i="16" s="1"/>
  <c r="BG67" i="16" a="1"/>
  <c r="BG67" i="16" s="1"/>
  <c r="AL25" i="16" s="1"/>
  <c r="BF67" i="16" a="1"/>
  <c r="BF67" i="16" s="1"/>
  <c r="AF25" i="16" s="1"/>
  <c r="BE67" i="16" a="1"/>
  <c r="BE67" i="16" s="1"/>
  <c r="AE25" i="16" s="1"/>
  <c r="BL66" i="16" a="1"/>
  <c r="BL66" i="16" s="1"/>
  <c r="Y24" i="16" s="1"/>
  <c r="BK66" i="16" a="1"/>
  <c r="BK66" i="16" s="1"/>
  <c r="X24" i="16" s="1"/>
  <c r="BJ66" i="16" a="1"/>
  <c r="BJ66" i="16" s="1"/>
  <c r="AT24" i="16" s="1"/>
  <c r="BI66" i="16" a="1"/>
  <c r="BI66" i="16" s="1"/>
  <c r="AS24" i="16" s="1"/>
  <c r="BH66" i="16" a="1"/>
  <c r="BH66" i="16" s="1"/>
  <c r="AM24" i="16" s="1"/>
  <c r="BG66" i="16" a="1"/>
  <c r="BG66" i="16" s="1"/>
  <c r="AL24" i="16" s="1"/>
  <c r="BF66" i="16" a="1"/>
  <c r="BF66" i="16" s="1"/>
  <c r="AF24" i="16" s="1"/>
  <c r="BE66" i="16" a="1"/>
  <c r="BE66" i="16" s="1"/>
  <c r="AE24" i="16" s="1"/>
  <c r="BL65" i="16" a="1"/>
  <c r="BL65" i="16" s="1"/>
  <c r="Y23" i="16" s="1"/>
  <c r="BK65" i="16" a="1"/>
  <c r="BK65" i="16" s="1"/>
  <c r="X23" i="16" s="1"/>
  <c r="BJ65" i="16" a="1"/>
  <c r="BJ65" i="16" s="1"/>
  <c r="AT23" i="16" s="1"/>
  <c r="BI65" i="16" a="1"/>
  <c r="BI65" i="16" s="1"/>
  <c r="AS23" i="16" s="1"/>
  <c r="BH65" i="16" a="1"/>
  <c r="BH65" i="16" s="1"/>
  <c r="AM23" i="16" s="1"/>
  <c r="BG65" i="16" a="1"/>
  <c r="BG65" i="16" s="1"/>
  <c r="AL23" i="16" s="1"/>
  <c r="BF65" i="16" a="1"/>
  <c r="BF65" i="16" s="1"/>
  <c r="AF23" i="16" s="1"/>
  <c r="BE65" i="16" a="1"/>
  <c r="BE65" i="16" s="1"/>
  <c r="AE23" i="16" s="1"/>
  <c r="BL64" i="16" a="1"/>
  <c r="BL64" i="16" s="1"/>
  <c r="Y22" i="16" s="1"/>
  <c r="BK64" i="16" a="1"/>
  <c r="BK64" i="16" s="1"/>
  <c r="X22" i="16" s="1"/>
  <c r="BJ64" i="16" a="1"/>
  <c r="BJ64" i="16" s="1"/>
  <c r="AT22" i="16" s="1"/>
  <c r="BI64" i="16" a="1"/>
  <c r="BI64" i="16" s="1"/>
  <c r="AS22" i="16" s="1"/>
  <c r="BH64" i="16" a="1"/>
  <c r="BH64" i="16" s="1"/>
  <c r="AM22" i="16" s="1"/>
  <c r="BG64" i="16" a="1"/>
  <c r="BG64" i="16" s="1"/>
  <c r="AL22" i="16" s="1"/>
  <c r="BF64" i="16" a="1"/>
  <c r="BF64" i="16" s="1"/>
  <c r="AF22" i="16" s="1"/>
  <c r="BE64" i="16" a="1"/>
  <c r="BE64" i="16" s="1"/>
  <c r="AE22" i="16" s="1"/>
  <c r="BL63" i="16" a="1"/>
  <c r="BL63" i="16" s="1"/>
  <c r="Y21" i="16" s="1"/>
  <c r="BK63" i="16" a="1"/>
  <c r="BK63" i="16" s="1"/>
  <c r="X21" i="16" s="1"/>
  <c r="BJ63" i="16" a="1"/>
  <c r="BJ63" i="16" s="1"/>
  <c r="AT21" i="16" s="1"/>
  <c r="BI63" i="16" a="1"/>
  <c r="BI63" i="16" s="1"/>
  <c r="AS21" i="16" s="1"/>
  <c r="BH63" i="16" a="1"/>
  <c r="BH63" i="16" s="1"/>
  <c r="AM21" i="16" s="1"/>
  <c r="BG63" i="16" a="1"/>
  <c r="BG63" i="16" s="1"/>
  <c r="AL21" i="16" s="1"/>
  <c r="BF63" i="16" a="1"/>
  <c r="BF63" i="16" s="1"/>
  <c r="AF21" i="16" s="1"/>
  <c r="BE63" i="16" a="1"/>
  <c r="BE63" i="16" s="1"/>
  <c r="AE21" i="16" s="1"/>
  <c r="BL62" i="16" a="1"/>
  <c r="BL62" i="16" s="1"/>
  <c r="Y20" i="16" s="1"/>
  <c r="BK62" i="16" a="1"/>
  <c r="BK62" i="16" s="1"/>
  <c r="X20" i="16" s="1"/>
  <c r="BJ62" i="16" a="1"/>
  <c r="BJ62" i="16" s="1"/>
  <c r="AT20" i="16" s="1"/>
  <c r="BI62" i="16" a="1"/>
  <c r="BI62" i="16" s="1"/>
  <c r="AS20" i="16" s="1"/>
  <c r="BH62" i="16" a="1"/>
  <c r="BH62" i="16" s="1"/>
  <c r="AM20" i="16" s="1"/>
  <c r="BG62" i="16" a="1"/>
  <c r="BG62" i="16" s="1"/>
  <c r="AL20" i="16" s="1"/>
  <c r="BF62" i="16" a="1"/>
  <c r="BF62" i="16" s="1"/>
  <c r="AF20" i="16" s="1"/>
  <c r="BE62" i="16" a="1"/>
  <c r="BE62" i="16" s="1"/>
  <c r="AE20" i="16" s="1"/>
  <c r="BL61" i="16" a="1"/>
  <c r="BL61" i="16" s="1"/>
  <c r="Y19" i="16" s="1"/>
  <c r="BK61" i="16" a="1"/>
  <c r="BK61" i="16" s="1"/>
  <c r="X19" i="16" s="1"/>
  <c r="BJ61" i="16" a="1"/>
  <c r="BJ61" i="16" s="1"/>
  <c r="AT19" i="16" s="1"/>
  <c r="BI61" i="16" a="1"/>
  <c r="BI61" i="16" s="1"/>
  <c r="AS19" i="16" s="1"/>
  <c r="BH61" i="16" a="1"/>
  <c r="BH61" i="16" s="1"/>
  <c r="AM19" i="16" s="1"/>
  <c r="BG61" i="16" a="1"/>
  <c r="BG61" i="16" s="1"/>
  <c r="AL19" i="16" s="1"/>
  <c r="BF61" i="16" a="1"/>
  <c r="BF61" i="16" s="1"/>
  <c r="AF19" i="16" s="1"/>
  <c r="BE61" i="16" a="1"/>
  <c r="BE61" i="16" s="1"/>
  <c r="AE19" i="16" s="1"/>
  <c r="BL60" i="16" a="1"/>
  <c r="BL60" i="16" s="1"/>
  <c r="Y18" i="16" s="1"/>
  <c r="BK60" i="16" a="1"/>
  <c r="BK60" i="16" s="1"/>
  <c r="X18" i="16" s="1"/>
  <c r="BJ60" i="16" a="1"/>
  <c r="BJ60" i="16" s="1"/>
  <c r="AT18" i="16" s="1"/>
  <c r="BI60" i="16" a="1"/>
  <c r="BI60" i="16" s="1"/>
  <c r="AS18" i="16" s="1"/>
  <c r="BH60" i="16" a="1"/>
  <c r="BH60" i="16" s="1"/>
  <c r="AM18" i="16" s="1"/>
  <c r="BG60" i="16" a="1"/>
  <c r="BG60" i="16" s="1"/>
  <c r="AL18" i="16" s="1"/>
  <c r="BF60" i="16" a="1"/>
  <c r="BF60" i="16" s="1"/>
  <c r="AF18" i="16" s="1"/>
  <c r="BE60" i="16" a="1"/>
  <c r="BE60" i="16" s="1"/>
  <c r="AE18" i="16" s="1"/>
  <c r="BL59" i="16" a="1"/>
  <c r="BL59" i="16" s="1"/>
  <c r="Y17" i="16" s="1"/>
  <c r="BK59" i="16" a="1"/>
  <c r="BK59" i="16" s="1"/>
  <c r="X17" i="16" s="1"/>
  <c r="BJ59" i="16" a="1"/>
  <c r="BJ59" i="16" s="1"/>
  <c r="AT17" i="16" s="1"/>
  <c r="BI59" i="16" a="1"/>
  <c r="BI59" i="16" s="1"/>
  <c r="AS17" i="16" s="1"/>
  <c r="BH59" i="16" a="1"/>
  <c r="BH59" i="16" s="1"/>
  <c r="AM17" i="16" s="1"/>
  <c r="BG59" i="16" a="1"/>
  <c r="BG59" i="16" s="1"/>
  <c r="AL17" i="16" s="1"/>
  <c r="BF59" i="16" a="1"/>
  <c r="BF59" i="16" s="1"/>
  <c r="AF17" i="16" s="1"/>
  <c r="BE59" i="16" a="1"/>
  <c r="BE59" i="16" s="1"/>
  <c r="AE17" i="16" s="1"/>
  <c r="BL58" i="16" a="1"/>
  <c r="BL58" i="16" s="1"/>
  <c r="Y16" i="16" s="1"/>
  <c r="BK58" i="16" a="1"/>
  <c r="BK58" i="16" s="1"/>
  <c r="X16" i="16" s="1"/>
  <c r="BJ58" i="16" a="1"/>
  <c r="BJ58" i="16" s="1"/>
  <c r="AT16" i="16" s="1"/>
  <c r="BI58" i="16" a="1"/>
  <c r="BI58" i="16" s="1"/>
  <c r="AS16" i="16" s="1"/>
  <c r="BH58" i="16" a="1"/>
  <c r="BH58" i="16" s="1"/>
  <c r="AM16" i="16" s="1"/>
  <c r="BG58" i="16" a="1"/>
  <c r="BG58" i="16" s="1"/>
  <c r="AL16" i="16" s="1"/>
  <c r="BF58" i="16" a="1"/>
  <c r="BF58" i="16" s="1"/>
  <c r="AF16" i="16" s="1"/>
  <c r="BE58" i="16" a="1"/>
  <c r="BE58" i="16" s="1"/>
  <c r="AE16" i="16" s="1"/>
  <c r="BL57" i="16" a="1"/>
  <c r="BL57" i="16" s="1"/>
  <c r="Y15" i="16" s="1"/>
  <c r="BK57" i="16" a="1"/>
  <c r="BK57" i="16" s="1"/>
  <c r="X15" i="16" s="1"/>
  <c r="BJ57" i="16" a="1"/>
  <c r="BJ57" i="16" s="1"/>
  <c r="AT15" i="16" s="1"/>
  <c r="BI57" i="16" a="1"/>
  <c r="BI57" i="16" s="1"/>
  <c r="AS15" i="16" s="1"/>
  <c r="BH57" i="16" a="1"/>
  <c r="BH57" i="16" s="1"/>
  <c r="AM15" i="16" s="1"/>
  <c r="BG57" i="16" a="1"/>
  <c r="BG57" i="16" s="1"/>
  <c r="AL15" i="16" s="1"/>
  <c r="BF57" i="16" a="1"/>
  <c r="BF57" i="16" s="1"/>
  <c r="AF15" i="16" s="1"/>
  <c r="BE57" i="16" a="1"/>
  <c r="BE57" i="16" s="1"/>
  <c r="AE15" i="16" s="1"/>
  <c r="BL56" i="16" a="1"/>
  <c r="BL56" i="16" s="1"/>
  <c r="Y14" i="16" s="1"/>
  <c r="BK56" i="16" a="1"/>
  <c r="BK56" i="16" s="1"/>
  <c r="X14" i="16" s="1"/>
  <c r="BJ56" i="16" a="1"/>
  <c r="BJ56" i="16" s="1"/>
  <c r="AT14" i="16" s="1"/>
  <c r="BI56" i="16" a="1"/>
  <c r="BI56" i="16" s="1"/>
  <c r="AS14" i="16" s="1"/>
  <c r="BH56" i="16" a="1"/>
  <c r="BH56" i="16" s="1"/>
  <c r="AM14" i="16" s="1"/>
  <c r="BG56" i="16" a="1"/>
  <c r="BG56" i="16" s="1"/>
  <c r="AL14" i="16" s="1"/>
  <c r="BF56" i="16" a="1"/>
  <c r="BF56" i="16" s="1"/>
  <c r="AF14" i="16" s="1"/>
  <c r="BE56" i="16" a="1"/>
  <c r="BE56" i="16" s="1"/>
  <c r="AE14" i="16" s="1"/>
  <c r="BL55" i="16" a="1"/>
  <c r="BL55" i="16" s="1"/>
  <c r="Y13" i="16" s="1"/>
  <c r="BK55" i="16" a="1"/>
  <c r="BK55" i="16" s="1"/>
  <c r="X13" i="16" s="1"/>
  <c r="BJ55" i="16" a="1"/>
  <c r="BJ55" i="16" s="1"/>
  <c r="AT13" i="16" s="1"/>
  <c r="BI55" i="16" a="1"/>
  <c r="BI55" i="16" s="1"/>
  <c r="AS13" i="16" s="1"/>
  <c r="BH55" i="16" a="1"/>
  <c r="BH55" i="16" s="1"/>
  <c r="AM13" i="16" s="1"/>
  <c r="BG55" i="16" a="1"/>
  <c r="BG55" i="16" s="1"/>
  <c r="AL13" i="16" s="1"/>
  <c r="BF55" i="16" a="1"/>
  <c r="BF55" i="16" s="1"/>
  <c r="AF13" i="16" s="1"/>
  <c r="BE55" i="16" a="1"/>
  <c r="BE55" i="16" s="1"/>
  <c r="AE13" i="16" s="1"/>
  <c r="BL54" i="16" a="1"/>
  <c r="BL54" i="16" s="1"/>
  <c r="Y12" i="16" s="1"/>
  <c r="BK54" i="16" a="1"/>
  <c r="BK54" i="16" s="1"/>
  <c r="X12" i="16" s="1"/>
  <c r="BJ54" i="16" a="1"/>
  <c r="BJ54" i="16" s="1"/>
  <c r="AT12" i="16" s="1"/>
  <c r="BI54" i="16" a="1"/>
  <c r="BI54" i="16" s="1"/>
  <c r="AS12" i="16" s="1"/>
  <c r="BH54" i="16" a="1"/>
  <c r="BH54" i="16" s="1"/>
  <c r="AM12" i="16" s="1"/>
  <c r="BG54" i="16" a="1"/>
  <c r="BG54" i="16" s="1"/>
  <c r="AL12" i="16" s="1"/>
  <c r="BF54" i="16" a="1"/>
  <c r="BF54" i="16" s="1"/>
  <c r="AF12" i="16" s="1"/>
  <c r="BE54" i="16" a="1"/>
  <c r="BE54" i="16" s="1"/>
  <c r="AE12" i="16" s="1"/>
  <c r="BL53" i="16" a="1"/>
  <c r="BL53" i="16" s="1"/>
  <c r="Y11" i="16" s="1"/>
  <c r="BK53" i="16" a="1"/>
  <c r="BK53" i="16" s="1"/>
  <c r="X11" i="16" s="1"/>
  <c r="BJ53" i="16" a="1"/>
  <c r="BJ53" i="16" s="1"/>
  <c r="AT11" i="16" s="1"/>
  <c r="BI53" i="16" a="1"/>
  <c r="BI53" i="16" s="1"/>
  <c r="AS11" i="16" s="1"/>
  <c r="BH53" i="16" a="1"/>
  <c r="BH53" i="16" s="1"/>
  <c r="AM11" i="16" s="1"/>
  <c r="BG53" i="16" a="1"/>
  <c r="BG53" i="16" s="1"/>
  <c r="AL11" i="16" s="1"/>
  <c r="BF53" i="16" a="1"/>
  <c r="BF53" i="16" s="1"/>
  <c r="AF11" i="16" s="1"/>
  <c r="BE53" i="16" a="1"/>
  <c r="BE53" i="16" s="1"/>
  <c r="AE11" i="16" s="1"/>
  <c r="BL52" i="16" a="1"/>
  <c r="BL52" i="16" s="1"/>
  <c r="Y10" i="16" s="1"/>
  <c r="BK52" i="16" a="1"/>
  <c r="BK52" i="16" s="1"/>
  <c r="X10" i="16" s="1"/>
  <c r="BJ52" i="16" a="1"/>
  <c r="BJ52" i="16" s="1"/>
  <c r="AT10" i="16" s="1"/>
  <c r="BI52" i="16" a="1"/>
  <c r="BI52" i="16" s="1"/>
  <c r="AS10" i="16" s="1"/>
  <c r="BH52" i="16" a="1"/>
  <c r="BH52" i="16" s="1"/>
  <c r="AM10" i="16" s="1"/>
  <c r="BG52" i="16" a="1"/>
  <c r="BG52" i="16" s="1"/>
  <c r="AL10" i="16" s="1"/>
  <c r="BF52" i="16" a="1"/>
  <c r="BF52" i="16" s="1"/>
  <c r="AF10" i="16" s="1"/>
  <c r="BE52" i="16" a="1"/>
  <c r="BE52" i="16" s="1"/>
  <c r="AE10" i="16" s="1"/>
  <c r="AA52" i="16"/>
  <c r="BL51" i="16" a="1"/>
  <c r="BL51" i="16" s="1"/>
  <c r="W59" i="16" s="1"/>
  <c r="BK51" i="16" a="1"/>
  <c r="BK51" i="16" s="1"/>
  <c r="V59" i="16" s="1"/>
  <c r="BJ51" i="16" a="1"/>
  <c r="BJ51" i="16" s="1"/>
  <c r="AR59" i="16" s="1"/>
  <c r="BI51" i="16" a="1"/>
  <c r="BI51" i="16" s="1"/>
  <c r="AQ59" i="16" s="1"/>
  <c r="BH51" i="16" a="1"/>
  <c r="BH51" i="16" s="1"/>
  <c r="AK59" i="16" s="1"/>
  <c r="BG51" i="16" a="1"/>
  <c r="BG51" i="16" s="1"/>
  <c r="AJ59" i="16" s="1"/>
  <c r="BF51" i="16" a="1"/>
  <c r="BF51" i="16" s="1"/>
  <c r="AD59" i="16" s="1"/>
  <c r="BE51" i="16" a="1"/>
  <c r="BE51" i="16" s="1"/>
  <c r="AC59" i="16" s="1"/>
  <c r="BL50" i="16" a="1"/>
  <c r="BL50" i="16" s="1"/>
  <c r="W58" i="16" s="1"/>
  <c r="BK50" i="16" a="1"/>
  <c r="BK50" i="16" s="1"/>
  <c r="V58" i="16" s="1"/>
  <c r="BJ50" i="16" a="1"/>
  <c r="BJ50" i="16" s="1"/>
  <c r="AR58" i="16" s="1"/>
  <c r="BI50" i="16" a="1"/>
  <c r="BI50" i="16" s="1"/>
  <c r="AQ58" i="16" s="1"/>
  <c r="BH50" i="16" a="1"/>
  <c r="BH50" i="16" s="1"/>
  <c r="AK58" i="16" s="1"/>
  <c r="BG50" i="16" a="1"/>
  <c r="BG50" i="16" s="1"/>
  <c r="AJ58" i="16" s="1"/>
  <c r="BF50" i="16" a="1"/>
  <c r="BF50" i="16" s="1"/>
  <c r="AD58" i="16" s="1"/>
  <c r="BE50" i="16" a="1"/>
  <c r="BE50" i="16" s="1"/>
  <c r="AC58" i="16" s="1"/>
  <c r="BL49" i="16" a="1"/>
  <c r="BL49" i="16" s="1"/>
  <c r="W57" i="16" s="1"/>
  <c r="BK49" i="16" a="1"/>
  <c r="BK49" i="16" s="1"/>
  <c r="V57" i="16" s="1"/>
  <c r="BJ49" i="16" a="1"/>
  <c r="BJ49" i="16" s="1"/>
  <c r="AR57" i="16" s="1"/>
  <c r="BI49" i="16" a="1"/>
  <c r="BI49" i="16" s="1"/>
  <c r="AQ57" i="16" s="1"/>
  <c r="BH49" i="16" a="1"/>
  <c r="BH49" i="16" s="1"/>
  <c r="AK57" i="16" s="1"/>
  <c r="BG49" i="16" a="1"/>
  <c r="BG49" i="16" s="1"/>
  <c r="AJ57" i="16" s="1"/>
  <c r="BF49" i="16" a="1"/>
  <c r="BF49" i="16" s="1"/>
  <c r="AD57" i="16" s="1"/>
  <c r="BE49" i="16" a="1"/>
  <c r="BE49" i="16" s="1"/>
  <c r="AC57" i="16" s="1"/>
  <c r="BL48" i="16" a="1"/>
  <c r="BL48" i="16" s="1"/>
  <c r="W56" i="16" s="1"/>
  <c r="BK48" i="16" a="1"/>
  <c r="BK48" i="16" s="1"/>
  <c r="V56" i="16" s="1"/>
  <c r="BJ48" i="16" a="1"/>
  <c r="BJ48" i="16" s="1"/>
  <c r="AR56" i="16" s="1"/>
  <c r="BI48" i="16" a="1"/>
  <c r="BI48" i="16" s="1"/>
  <c r="AQ56" i="16" s="1"/>
  <c r="BH48" i="16" a="1"/>
  <c r="BH48" i="16" s="1"/>
  <c r="AK56" i="16" s="1"/>
  <c r="BG48" i="16" a="1"/>
  <c r="BG48" i="16" s="1"/>
  <c r="AJ56" i="16" s="1"/>
  <c r="BF48" i="16" a="1"/>
  <c r="BF48" i="16" s="1"/>
  <c r="AD56" i="16" s="1"/>
  <c r="BE48" i="16" a="1"/>
  <c r="BE48" i="16" s="1"/>
  <c r="AC56" i="16" s="1"/>
  <c r="BL47" i="16" a="1"/>
  <c r="BL47" i="16" s="1"/>
  <c r="W55" i="16" s="1"/>
  <c r="BK47" i="16" a="1"/>
  <c r="BK47" i="16" s="1"/>
  <c r="V55" i="16" s="1"/>
  <c r="BJ47" i="16" a="1"/>
  <c r="BJ47" i="16" s="1"/>
  <c r="AR55" i="16" s="1"/>
  <c r="BI47" i="16" a="1"/>
  <c r="BI47" i="16" s="1"/>
  <c r="AQ55" i="16" s="1"/>
  <c r="BH47" i="16" a="1"/>
  <c r="BH47" i="16" s="1"/>
  <c r="AK55" i="16" s="1"/>
  <c r="BG47" i="16" a="1"/>
  <c r="BG47" i="16" s="1"/>
  <c r="AJ55" i="16" s="1"/>
  <c r="BF47" i="16" a="1"/>
  <c r="BF47" i="16" s="1"/>
  <c r="AD55" i="16" s="1"/>
  <c r="BE47" i="16" a="1"/>
  <c r="BE47" i="16" s="1"/>
  <c r="AC55" i="16" s="1"/>
  <c r="BL46" i="16" a="1"/>
  <c r="BL46" i="16" s="1"/>
  <c r="W54" i="16" s="1"/>
  <c r="BK46" i="16" a="1"/>
  <c r="BK46" i="16" s="1"/>
  <c r="V54" i="16" s="1"/>
  <c r="BJ46" i="16" a="1"/>
  <c r="BJ46" i="16" s="1"/>
  <c r="AR54" i="16" s="1"/>
  <c r="BI46" i="16" a="1"/>
  <c r="BI46" i="16" s="1"/>
  <c r="AQ54" i="16" s="1"/>
  <c r="BH46" i="16" a="1"/>
  <c r="BH46" i="16" s="1"/>
  <c r="AK54" i="16" s="1"/>
  <c r="BG46" i="16" a="1"/>
  <c r="BG46" i="16" s="1"/>
  <c r="AJ54" i="16" s="1"/>
  <c r="BF46" i="16" a="1"/>
  <c r="BF46" i="16" s="1"/>
  <c r="AD54" i="16" s="1"/>
  <c r="BE46" i="16" a="1"/>
  <c r="BE46" i="16" s="1"/>
  <c r="AC54" i="16" s="1"/>
  <c r="BL45" i="16" a="1"/>
  <c r="BL45" i="16" s="1"/>
  <c r="W53" i="16" s="1"/>
  <c r="BK45" i="16" a="1"/>
  <c r="BK45" i="16" s="1"/>
  <c r="V53" i="16" s="1"/>
  <c r="BJ45" i="16" a="1"/>
  <c r="BJ45" i="16" s="1"/>
  <c r="AR53" i="16" s="1"/>
  <c r="BI45" i="16" a="1"/>
  <c r="BI45" i="16" s="1"/>
  <c r="AQ53" i="16" s="1"/>
  <c r="BH45" i="16" a="1"/>
  <c r="BH45" i="16" s="1"/>
  <c r="AK53" i="16" s="1"/>
  <c r="BG45" i="16" a="1"/>
  <c r="BG45" i="16" s="1"/>
  <c r="AJ53" i="16" s="1"/>
  <c r="BF45" i="16" a="1"/>
  <c r="BF45" i="16" s="1"/>
  <c r="AD53" i="16" s="1"/>
  <c r="BE45" i="16" a="1"/>
  <c r="BE45" i="16" s="1"/>
  <c r="AC53" i="16" s="1"/>
  <c r="BL44" i="16" a="1"/>
  <c r="BL44" i="16" s="1"/>
  <c r="W52" i="16" s="1"/>
  <c r="BK44" i="16" a="1"/>
  <c r="BK44" i="16" s="1"/>
  <c r="V52" i="16" s="1"/>
  <c r="BJ44" i="16" a="1"/>
  <c r="BJ44" i="16" s="1"/>
  <c r="AR52" i="16" s="1"/>
  <c r="BI44" i="16" a="1"/>
  <c r="BI44" i="16" s="1"/>
  <c r="AQ52" i="16" s="1"/>
  <c r="BH44" i="16" a="1"/>
  <c r="BH44" i="16" s="1"/>
  <c r="AK52" i="16" s="1"/>
  <c r="BG44" i="16" a="1"/>
  <c r="BG44" i="16" s="1"/>
  <c r="AJ52" i="16" s="1"/>
  <c r="BF44" i="16" a="1"/>
  <c r="BF44" i="16" s="1"/>
  <c r="AD52" i="16" s="1"/>
  <c r="BE44" i="16" a="1"/>
  <c r="BE44" i="16" s="1"/>
  <c r="AC52" i="16" s="1"/>
  <c r="BL43" i="16" a="1"/>
  <c r="BL43" i="16" s="1"/>
  <c r="W51" i="16" s="1"/>
  <c r="BK43" i="16" a="1"/>
  <c r="BK43" i="16" s="1"/>
  <c r="V51" i="16" s="1"/>
  <c r="BJ43" i="16" a="1"/>
  <c r="BJ43" i="16" s="1"/>
  <c r="AR51" i="16" s="1"/>
  <c r="BI43" i="16" a="1"/>
  <c r="BI43" i="16" s="1"/>
  <c r="AQ51" i="16" s="1"/>
  <c r="BH43" i="16" a="1"/>
  <c r="BH43" i="16" s="1"/>
  <c r="AK51" i="16" s="1"/>
  <c r="BG43" i="16" a="1"/>
  <c r="BG43" i="16" s="1"/>
  <c r="AJ51" i="16" s="1"/>
  <c r="BF43" i="16" a="1"/>
  <c r="BF43" i="16" s="1"/>
  <c r="AD51" i="16" s="1"/>
  <c r="BE43" i="16" a="1"/>
  <c r="BE43" i="16" s="1"/>
  <c r="AC51" i="16" s="1"/>
  <c r="BL42" i="16" a="1"/>
  <c r="BL42" i="16" s="1"/>
  <c r="W50" i="16" s="1"/>
  <c r="BK42" i="16" a="1"/>
  <c r="BK42" i="16" s="1"/>
  <c r="V50" i="16" s="1"/>
  <c r="BJ42" i="16" a="1"/>
  <c r="BJ42" i="16" s="1"/>
  <c r="AR50" i="16" s="1"/>
  <c r="BI42" i="16" a="1"/>
  <c r="BI42" i="16" s="1"/>
  <c r="AQ50" i="16" s="1"/>
  <c r="BH42" i="16" a="1"/>
  <c r="BH42" i="16" s="1"/>
  <c r="AK50" i="16" s="1"/>
  <c r="BG42" i="16" a="1"/>
  <c r="BG42" i="16" s="1"/>
  <c r="AJ50" i="16" s="1"/>
  <c r="BF42" i="16" a="1"/>
  <c r="BF42" i="16" s="1"/>
  <c r="AD50" i="16" s="1"/>
  <c r="BE42" i="16" a="1"/>
  <c r="BE42" i="16" s="1"/>
  <c r="AC50" i="16" s="1"/>
  <c r="BL41" i="16" a="1"/>
  <c r="BL41" i="16" s="1"/>
  <c r="W49" i="16" s="1"/>
  <c r="BK41" i="16" a="1"/>
  <c r="BK41" i="16" s="1"/>
  <c r="V49" i="16" s="1"/>
  <c r="BJ41" i="16" a="1"/>
  <c r="BJ41" i="16" s="1"/>
  <c r="AR49" i="16" s="1"/>
  <c r="BI41" i="16" a="1"/>
  <c r="BI41" i="16" s="1"/>
  <c r="AQ49" i="16" s="1"/>
  <c r="BH41" i="16" a="1"/>
  <c r="BH41" i="16" s="1"/>
  <c r="AK49" i="16" s="1"/>
  <c r="BG41" i="16" a="1"/>
  <c r="BG41" i="16" s="1"/>
  <c r="AJ49" i="16" s="1"/>
  <c r="BF41" i="16" a="1"/>
  <c r="BF41" i="16" s="1"/>
  <c r="AD49" i="16" s="1"/>
  <c r="BE41" i="16" a="1"/>
  <c r="BE41" i="16" s="1"/>
  <c r="AC49" i="16" s="1"/>
  <c r="BL40" i="16" a="1"/>
  <c r="BL40" i="16" s="1"/>
  <c r="W48" i="16" s="1"/>
  <c r="BK40" i="16" a="1"/>
  <c r="BK40" i="16" s="1"/>
  <c r="V48" i="16" s="1"/>
  <c r="BJ40" i="16" a="1"/>
  <c r="BJ40" i="16" s="1"/>
  <c r="AR48" i="16" s="1"/>
  <c r="BI40" i="16" a="1"/>
  <c r="BI40" i="16" s="1"/>
  <c r="AQ48" i="16" s="1"/>
  <c r="BH40" i="16" a="1"/>
  <c r="BH40" i="16" s="1"/>
  <c r="AK48" i="16" s="1"/>
  <c r="BG40" i="16" a="1"/>
  <c r="BG40" i="16" s="1"/>
  <c r="AJ48" i="16" s="1"/>
  <c r="BF40" i="16" a="1"/>
  <c r="BF40" i="16" s="1"/>
  <c r="AD48" i="16" s="1"/>
  <c r="BE40" i="16" a="1"/>
  <c r="BE40" i="16" s="1"/>
  <c r="AC48" i="16" s="1"/>
  <c r="BA40" i="16"/>
  <c r="AY40" i="16"/>
  <c r="BL39" i="16" a="1"/>
  <c r="BL39" i="16" s="1"/>
  <c r="W47" i="16" s="1"/>
  <c r="BK39" i="16" a="1"/>
  <c r="BK39" i="16" s="1"/>
  <c r="V47" i="16" s="1"/>
  <c r="BJ39" i="16" a="1"/>
  <c r="BJ39" i="16" s="1"/>
  <c r="AR47" i="16" s="1"/>
  <c r="BI39" i="16" a="1"/>
  <c r="BI39" i="16" s="1"/>
  <c r="AQ47" i="16" s="1"/>
  <c r="BH39" i="16" a="1"/>
  <c r="BH39" i="16" s="1"/>
  <c r="AK47" i="16" s="1"/>
  <c r="BG39" i="16" a="1"/>
  <c r="BG39" i="16" s="1"/>
  <c r="AJ47" i="16" s="1"/>
  <c r="BF39" i="16" a="1"/>
  <c r="BF39" i="16" s="1"/>
  <c r="AD47" i="16" s="1"/>
  <c r="BE39" i="16" a="1"/>
  <c r="BE39" i="16" s="1"/>
  <c r="AC47" i="16" s="1"/>
  <c r="BL38" i="16" a="1"/>
  <c r="BL38" i="16" s="1"/>
  <c r="W46" i="16" s="1"/>
  <c r="BK38" i="16" a="1"/>
  <c r="BK38" i="16" s="1"/>
  <c r="V46" i="16" s="1"/>
  <c r="BJ38" i="16" a="1"/>
  <c r="BJ38" i="16" s="1"/>
  <c r="AR46" i="16" s="1"/>
  <c r="BI38" i="16" a="1"/>
  <c r="BI38" i="16" s="1"/>
  <c r="AQ46" i="16" s="1"/>
  <c r="BH38" i="16" a="1"/>
  <c r="BH38" i="16" s="1"/>
  <c r="AK46" i="16" s="1"/>
  <c r="BG38" i="16" a="1"/>
  <c r="BG38" i="16" s="1"/>
  <c r="AJ46" i="16" s="1"/>
  <c r="BF38" i="16" a="1"/>
  <c r="BF38" i="16" s="1"/>
  <c r="AD46" i="16" s="1"/>
  <c r="BE38" i="16" a="1"/>
  <c r="BE38" i="16" s="1"/>
  <c r="AC46" i="16" s="1"/>
  <c r="BL37" i="16" a="1"/>
  <c r="BL37" i="16" s="1"/>
  <c r="W45" i="16" s="1"/>
  <c r="BK37" i="16" a="1"/>
  <c r="BK37" i="16" s="1"/>
  <c r="V45" i="16" s="1"/>
  <c r="BJ37" i="16" a="1"/>
  <c r="BJ37" i="16" s="1"/>
  <c r="AR45" i="16" s="1"/>
  <c r="BI37" i="16" a="1"/>
  <c r="BI37" i="16" s="1"/>
  <c r="AQ45" i="16" s="1"/>
  <c r="BH37" i="16" a="1"/>
  <c r="BH37" i="16" s="1"/>
  <c r="AK45" i="16" s="1"/>
  <c r="BG37" i="16" a="1"/>
  <c r="BG37" i="16" s="1"/>
  <c r="AJ45" i="16" s="1"/>
  <c r="BF37" i="16" a="1"/>
  <c r="BF37" i="16" s="1"/>
  <c r="AD45" i="16" s="1"/>
  <c r="BE37" i="16" a="1"/>
  <c r="BE37" i="16" s="1"/>
  <c r="AC45" i="16" s="1"/>
  <c r="BL36" i="16" a="1"/>
  <c r="BL36" i="16" s="1"/>
  <c r="W44" i="16" s="1"/>
  <c r="BK36" i="16" a="1"/>
  <c r="BK36" i="16" s="1"/>
  <c r="V44" i="16" s="1"/>
  <c r="BJ36" i="16" a="1"/>
  <c r="BJ36" i="16" s="1"/>
  <c r="AR44" i="16" s="1"/>
  <c r="BI36" i="16" a="1"/>
  <c r="BI36" i="16" s="1"/>
  <c r="AQ44" i="16" s="1"/>
  <c r="BH36" i="16" a="1"/>
  <c r="BH36" i="16" s="1"/>
  <c r="AK44" i="16" s="1"/>
  <c r="BG36" i="16" a="1"/>
  <c r="BG36" i="16" s="1"/>
  <c r="AJ44" i="16" s="1"/>
  <c r="BF36" i="16" a="1"/>
  <c r="BF36" i="16" s="1"/>
  <c r="AD44" i="16" s="1"/>
  <c r="BE36" i="16" a="1"/>
  <c r="BE36" i="16" s="1"/>
  <c r="AC44" i="16" s="1"/>
  <c r="BL35" i="16" a="1"/>
  <c r="BL35" i="16" s="1"/>
  <c r="W43" i="16" s="1"/>
  <c r="BK35" i="16" a="1"/>
  <c r="BK35" i="16" s="1"/>
  <c r="V43" i="16" s="1"/>
  <c r="BJ35" i="16" a="1"/>
  <c r="BJ35" i="16" s="1"/>
  <c r="AR43" i="16" s="1"/>
  <c r="BI35" i="16" a="1"/>
  <c r="BI35" i="16" s="1"/>
  <c r="AQ43" i="16" s="1"/>
  <c r="BH35" i="16" a="1"/>
  <c r="BH35" i="16" s="1"/>
  <c r="AK43" i="16" s="1"/>
  <c r="BG35" i="16" a="1"/>
  <c r="BG35" i="16" s="1"/>
  <c r="AJ43" i="16" s="1"/>
  <c r="BF35" i="16" a="1"/>
  <c r="BF35" i="16" s="1"/>
  <c r="AD43" i="16" s="1"/>
  <c r="BE35" i="16" a="1"/>
  <c r="BE35" i="16" s="1"/>
  <c r="AC43" i="16" s="1"/>
  <c r="BL34" i="16" a="1"/>
  <c r="BL34" i="16" s="1"/>
  <c r="W42" i="16" s="1"/>
  <c r="BK34" i="16" a="1"/>
  <c r="BK34" i="16" s="1"/>
  <c r="V42" i="16" s="1"/>
  <c r="BJ34" i="16" a="1"/>
  <c r="BJ34" i="16" s="1"/>
  <c r="AR42" i="16" s="1"/>
  <c r="BI34" i="16" a="1"/>
  <c r="BI34" i="16" s="1"/>
  <c r="AQ42" i="16" s="1"/>
  <c r="BH34" i="16" a="1"/>
  <c r="BH34" i="16" s="1"/>
  <c r="AK42" i="16" s="1"/>
  <c r="BG34" i="16" a="1"/>
  <c r="BG34" i="16" s="1"/>
  <c r="AJ42" i="16" s="1"/>
  <c r="BF34" i="16" a="1"/>
  <c r="BF34" i="16" s="1"/>
  <c r="AD42" i="16" s="1"/>
  <c r="BE34" i="16" a="1"/>
  <c r="BE34" i="16" s="1"/>
  <c r="AC42" i="16" s="1"/>
  <c r="BL33" i="16" a="1"/>
  <c r="BL33" i="16" s="1"/>
  <c r="W41" i="16" s="1"/>
  <c r="BK33" i="16" a="1"/>
  <c r="BK33" i="16" s="1"/>
  <c r="V41" i="16" s="1"/>
  <c r="BJ33" i="16" a="1"/>
  <c r="BJ33" i="16" s="1"/>
  <c r="AR41" i="16" s="1"/>
  <c r="BI33" i="16" a="1"/>
  <c r="BI33" i="16" s="1"/>
  <c r="AQ41" i="16" s="1"/>
  <c r="BH33" i="16" a="1"/>
  <c r="BH33" i="16" s="1"/>
  <c r="AK41" i="16" s="1"/>
  <c r="BG33" i="16" a="1"/>
  <c r="BG33" i="16" s="1"/>
  <c r="AJ41" i="16" s="1"/>
  <c r="BF33" i="16" a="1"/>
  <c r="BF33" i="16" s="1"/>
  <c r="AD41" i="16" s="1"/>
  <c r="BE33" i="16" a="1"/>
  <c r="BE33" i="16" s="1"/>
  <c r="AC41" i="16" s="1"/>
  <c r="BL32" i="16" a="1"/>
  <c r="BL32" i="16" s="1"/>
  <c r="W40" i="16" s="1"/>
  <c r="BK32" i="16" a="1"/>
  <c r="BK32" i="16" s="1"/>
  <c r="V40" i="16" s="1"/>
  <c r="BJ32" i="16" a="1"/>
  <c r="BJ32" i="16" s="1"/>
  <c r="AR40" i="16" s="1"/>
  <c r="BI32" i="16" a="1"/>
  <c r="BI32" i="16" s="1"/>
  <c r="AQ40" i="16" s="1"/>
  <c r="BH32" i="16" a="1"/>
  <c r="BH32" i="16" s="1"/>
  <c r="AK40" i="16" s="1"/>
  <c r="BG32" i="16" a="1"/>
  <c r="BG32" i="16" s="1"/>
  <c r="AJ40" i="16" s="1"/>
  <c r="BF32" i="16" a="1"/>
  <c r="BF32" i="16" s="1"/>
  <c r="AD40" i="16" s="1"/>
  <c r="BE32" i="16" a="1"/>
  <c r="BE32" i="16" s="1"/>
  <c r="AC40" i="16" s="1"/>
  <c r="BL31" i="16" a="1"/>
  <c r="BL31" i="16" s="1"/>
  <c r="W39" i="16" s="1"/>
  <c r="BK31" i="16" a="1"/>
  <c r="BK31" i="16" s="1"/>
  <c r="V39" i="16" s="1"/>
  <c r="BJ31" i="16" a="1"/>
  <c r="BJ31" i="16" s="1"/>
  <c r="AR39" i="16" s="1"/>
  <c r="BI31" i="16" a="1"/>
  <c r="BI31" i="16" s="1"/>
  <c r="AQ39" i="16" s="1"/>
  <c r="BH31" i="16" a="1"/>
  <c r="BH31" i="16" s="1"/>
  <c r="AK39" i="16" s="1"/>
  <c r="BG31" i="16" a="1"/>
  <c r="BG31" i="16" s="1"/>
  <c r="AJ39" i="16" s="1"/>
  <c r="BF31" i="16" a="1"/>
  <c r="BF31" i="16" s="1"/>
  <c r="AD39" i="16" s="1"/>
  <c r="BE31" i="16" a="1"/>
  <c r="BE31" i="16" s="1"/>
  <c r="AC39" i="16" s="1"/>
  <c r="BL30" i="16" a="1"/>
  <c r="BL30" i="16" s="1"/>
  <c r="W38" i="16" s="1"/>
  <c r="BK30" i="16" a="1"/>
  <c r="BK30" i="16" s="1"/>
  <c r="V38" i="16" s="1"/>
  <c r="BJ30" i="16" a="1"/>
  <c r="BJ30" i="16" s="1"/>
  <c r="AR38" i="16" s="1"/>
  <c r="BI30" i="16" a="1"/>
  <c r="BI30" i="16" s="1"/>
  <c r="AQ38" i="16" s="1"/>
  <c r="BH30" i="16" a="1"/>
  <c r="BH30" i="16" s="1"/>
  <c r="AK38" i="16" s="1"/>
  <c r="BG30" i="16" a="1"/>
  <c r="BG30" i="16" s="1"/>
  <c r="AJ38" i="16" s="1"/>
  <c r="BF30" i="16" a="1"/>
  <c r="BF30" i="16" s="1"/>
  <c r="AD38" i="16" s="1"/>
  <c r="BE30" i="16" a="1"/>
  <c r="BE30" i="16" s="1"/>
  <c r="AC38" i="16" s="1"/>
  <c r="BL29" i="16" a="1"/>
  <c r="BL29" i="16" s="1"/>
  <c r="W37" i="16" s="1"/>
  <c r="BK29" i="16" a="1"/>
  <c r="BK29" i="16" s="1"/>
  <c r="V37" i="16" s="1"/>
  <c r="BJ29" i="16" a="1"/>
  <c r="BJ29" i="16" s="1"/>
  <c r="AR37" i="16" s="1"/>
  <c r="BI29" i="16" a="1"/>
  <c r="BI29" i="16" s="1"/>
  <c r="AQ37" i="16" s="1"/>
  <c r="BH29" i="16" a="1"/>
  <c r="BH29" i="16" s="1"/>
  <c r="AK37" i="16" s="1"/>
  <c r="BG29" i="16" a="1"/>
  <c r="BG29" i="16" s="1"/>
  <c r="AJ37" i="16" s="1"/>
  <c r="BF29" i="16" a="1"/>
  <c r="BF29" i="16" s="1"/>
  <c r="AD37" i="16" s="1"/>
  <c r="BE29" i="16" a="1"/>
  <c r="BE29" i="16" s="1"/>
  <c r="AC37" i="16" s="1"/>
  <c r="BL28" i="16" a="1"/>
  <c r="BL28" i="16" s="1"/>
  <c r="W36" i="16" s="1"/>
  <c r="BK28" i="16" a="1"/>
  <c r="BK28" i="16" s="1"/>
  <c r="V36" i="16" s="1"/>
  <c r="BJ28" i="16" a="1"/>
  <c r="BJ28" i="16" s="1"/>
  <c r="AR36" i="16" s="1"/>
  <c r="BI28" i="16" a="1"/>
  <c r="BI28" i="16" s="1"/>
  <c r="AQ36" i="16" s="1"/>
  <c r="BH28" i="16" a="1"/>
  <c r="BH28" i="16" s="1"/>
  <c r="AK36" i="16" s="1"/>
  <c r="BG28" i="16" a="1"/>
  <c r="BG28" i="16" s="1"/>
  <c r="AJ36" i="16" s="1"/>
  <c r="BF28" i="16" a="1"/>
  <c r="BF28" i="16" s="1"/>
  <c r="AD36" i="16" s="1"/>
  <c r="BE28" i="16" a="1"/>
  <c r="BE28" i="16" s="1"/>
  <c r="AC36" i="16" s="1"/>
  <c r="BL27" i="16" a="1"/>
  <c r="BL27" i="16" s="1"/>
  <c r="W35" i="16" s="1"/>
  <c r="BK27" i="16" a="1"/>
  <c r="BK27" i="16" s="1"/>
  <c r="V35" i="16" s="1"/>
  <c r="BJ27" i="16" a="1"/>
  <c r="BJ27" i="16" s="1"/>
  <c r="AR35" i="16" s="1"/>
  <c r="BI27" i="16" a="1"/>
  <c r="BI27" i="16" s="1"/>
  <c r="AQ35" i="16" s="1"/>
  <c r="BH27" i="16" a="1"/>
  <c r="BH27" i="16" s="1"/>
  <c r="AK35" i="16" s="1"/>
  <c r="BG27" i="16" a="1"/>
  <c r="BG27" i="16" s="1"/>
  <c r="AJ35" i="16" s="1"/>
  <c r="BF27" i="16" a="1"/>
  <c r="BF27" i="16" s="1"/>
  <c r="AD35" i="16" s="1"/>
  <c r="BE27" i="16" a="1"/>
  <c r="BE27" i="16" s="1"/>
  <c r="AC35" i="16" s="1"/>
  <c r="BL26" i="16" a="1"/>
  <c r="BL26" i="16" s="1"/>
  <c r="W34" i="16" s="1"/>
  <c r="BK26" i="16" a="1"/>
  <c r="BK26" i="16" s="1"/>
  <c r="V34" i="16" s="1"/>
  <c r="BJ26" i="16" a="1"/>
  <c r="BJ26" i="16" s="1"/>
  <c r="AR34" i="16" s="1"/>
  <c r="BI26" i="16" a="1"/>
  <c r="BI26" i="16" s="1"/>
  <c r="AQ34" i="16" s="1"/>
  <c r="BH26" i="16" a="1"/>
  <c r="BH26" i="16" s="1"/>
  <c r="AK34" i="16" s="1"/>
  <c r="BG26" i="16" a="1"/>
  <c r="BG26" i="16" s="1"/>
  <c r="AJ34" i="16" s="1"/>
  <c r="BF26" i="16" a="1"/>
  <c r="BF26" i="16" s="1"/>
  <c r="AD34" i="16" s="1"/>
  <c r="BE26" i="16" a="1"/>
  <c r="BE26" i="16" s="1"/>
  <c r="AC34" i="16" s="1"/>
  <c r="BL25" i="16" a="1"/>
  <c r="BL25" i="16" s="1"/>
  <c r="W33" i="16" s="1"/>
  <c r="BK25" i="16" a="1"/>
  <c r="BK25" i="16" s="1"/>
  <c r="V33" i="16" s="1"/>
  <c r="BJ25" i="16" a="1"/>
  <c r="BJ25" i="16" s="1"/>
  <c r="AR33" i="16" s="1"/>
  <c r="BI25" i="16" a="1"/>
  <c r="BI25" i="16" s="1"/>
  <c r="AQ33" i="16" s="1"/>
  <c r="BH25" i="16" a="1"/>
  <c r="BH25" i="16" s="1"/>
  <c r="AK33" i="16" s="1"/>
  <c r="BG25" i="16" a="1"/>
  <c r="BG25" i="16" s="1"/>
  <c r="AJ33" i="16" s="1"/>
  <c r="BF25" i="16" a="1"/>
  <c r="BF25" i="16" s="1"/>
  <c r="AD33" i="16" s="1"/>
  <c r="BE25" i="16" a="1"/>
  <c r="BE25" i="16" s="1"/>
  <c r="AC33" i="16" s="1"/>
  <c r="BL24" i="16" a="1"/>
  <c r="BL24" i="16" s="1"/>
  <c r="W32" i="16" s="1"/>
  <c r="BK24" i="16" a="1"/>
  <c r="BK24" i="16" s="1"/>
  <c r="V32" i="16" s="1"/>
  <c r="BJ24" i="16" a="1"/>
  <c r="BJ24" i="16" s="1"/>
  <c r="AR32" i="16" s="1"/>
  <c r="BI24" i="16" a="1"/>
  <c r="BI24" i="16" s="1"/>
  <c r="AQ32" i="16" s="1"/>
  <c r="BH24" i="16" a="1"/>
  <c r="BH24" i="16" s="1"/>
  <c r="AK32" i="16" s="1"/>
  <c r="BG24" i="16" a="1"/>
  <c r="BG24" i="16" s="1"/>
  <c r="AJ32" i="16" s="1"/>
  <c r="BF24" i="16" a="1"/>
  <c r="BF24" i="16" s="1"/>
  <c r="AD32" i="16" s="1"/>
  <c r="BE24" i="16" a="1"/>
  <c r="BE24" i="16" s="1"/>
  <c r="AC32" i="16" s="1"/>
  <c r="BL23" i="16" a="1"/>
  <c r="BL23" i="16" s="1"/>
  <c r="W31" i="16" s="1"/>
  <c r="BK23" i="16" a="1"/>
  <c r="BK23" i="16" s="1"/>
  <c r="V31" i="16" s="1"/>
  <c r="BJ23" i="16" a="1"/>
  <c r="BJ23" i="16" s="1"/>
  <c r="AR31" i="16" s="1"/>
  <c r="BI23" i="16" a="1"/>
  <c r="BI23" i="16" s="1"/>
  <c r="AQ31" i="16" s="1"/>
  <c r="BH23" i="16" a="1"/>
  <c r="BH23" i="16" s="1"/>
  <c r="AK31" i="16" s="1"/>
  <c r="BG23" i="16" a="1"/>
  <c r="BG23" i="16" s="1"/>
  <c r="AJ31" i="16" s="1"/>
  <c r="BF23" i="16" a="1"/>
  <c r="BF23" i="16" s="1"/>
  <c r="AD31" i="16" s="1"/>
  <c r="BE23" i="16" a="1"/>
  <c r="BE23" i="16" s="1"/>
  <c r="AC31" i="16" s="1"/>
  <c r="BL22" i="16" a="1"/>
  <c r="BL22" i="16" s="1"/>
  <c r="W30" i="16" s="1"/>
  <c r="BK22" i="16" a="1"/>
  <c r="BK22" i="16" s="1"/>
  <c r="V30" i="16" s="1"/>
  <c r="BJ22" i="16" a="1"/>
  <c r="BJ22" i="16" s="1"/>
  <c r="AR30" i="16" s="1"/>
  <c r="BI22" i="16" a="1"/>
  <c r="BI22" i="16" s="1"/>
  <c r="AQ30" i="16" s="1"/>
  <c r="BH22" i="16" a="1"/>
  <c r="BH22" i="16" s="1"/>
  <c r="AK30" i="16" s="1"/>
  <c r="BG22" i="16" a="1"/>
  <c r="BG22" i="16" s="1"/>
  <c r="AJ30" i="16" s="1"/>
  <c r="BF22" i="16" a="1"/>
  <c r="BF22" i="16" s="1"/>
  <c r="AD30" i="16" s="1"/>
  <c r="BE22" i="16" a="1"/>
  <c r="BE22" i="16" s="1"/>
  <c r="AC30" i="16" s="1"/>
  <c r="BA22" i="16"/>
  <c r="AO2" i="16" s="1"/>
  <c r="BL21" i="16" a="1"/>
  <c r="BL21" i="16" s="1"/>
  <c r="W29" i="16" s="1"/>
  <c r="BK21" i="16" a="1"/>
  <c r="BK21" i="16" s="1"/>
  <c r="V29" i="16" s="1"/>
  <c r="BJ21" i="16" a="1"/>
  <c r="BJ21" i="16" s="1"/>
  <c r="AR29" i="16" s="1"/>
  <c r="BI21" i="16" a="1"/>
  <c r="BI21" i="16" s="1"/>
  <c r="AQ29" i="16" s="1"/>
  <c r="BH21" i="16" a="1"/>
  <c r="BH21" i="16" s="1"/>
  <c r="AK29" i="16" s="1"/>
  <c r="BG21" i="16" a="1"/>
  <c r="BG21" i="16" s="1"/>
  <c r="AJ29" i="16" s="1"/>
  <c r="BF21" i="16" a="1"/>
  <c r="BF21" i="16" s="1"/>
  <c r="AD29" i="16" s="1"/>
  <c r="BE21" i="16" a="1"/>
  <c r="BE21" i="16" s="1"/>
  <c r="AC29" i="16" s="1"/>
  <c r="BL20" i="16" a="1"/>
  <c r="BL20" i="16" s="1"/>
  <c r="W28" i="16" s="1"/>
  <c r="BK20" i="16" a="1"/>
  <c r="BK20" i="16" s="1"/>
  <c r="V28" i="16" s="1"/>
  <c r="BJ20" i="16" a="1"/>
  <c r="BJ20" i="16" s="1"/>
  <c r="AR28" i="16" s="1"/>
  <c r="BI20" i="16" a="1"/>
  <c r="BI20" i="16" s="1"/>
  <c r="AQ28" i="16" s="1"/>
  <c r="BH20" i="16" a="1"/>
  <c r="BH20" i="16" s="1"/>
  <c r="AK28" i="16" s="1"/>
  <c r="BG20" i="16" a="1"/>
  <c r="BG20" i="16" s="1"/>
  <c r="AJ28" i="16" s="1"/>
  <c r="BF20" i="16" a="1"/>
  <c r="BF20" i="16" s="1"/>
  <c r="AD28" i="16" s="1"/>
  <c r="BE20" i="16" a="1"/>
  <c r="BE20" i="16" s="1"/>
  <c r="AC28" i="16" s="1"/>
  <c r="BL19" i="16" a="1"/>
  <c r="BL19" i="16" s="1"/>
  <c r="W27" i="16" s="1"/>
  <c r="BK19" i="16" a="1"/>
  <c r="BK19" i="16" s="1"/>
  <c r="V27" i="16" s="1"/>
  <c r="BJ19" i="16" a="1"/>
  <c r="BJ19" i="16" s="1"/>
  <c r="AR27" i="16" s="1"/>
  <c r="BI19" i="16" a="1"/>
  <c r="BI19" i="16" s="1"/>
  <c r="AQ27" i="16" s="1"/>
  <c r="BH19" i="16" a="1"/>
  <c r="BH19" i="16" s="1"/>
  <c r="AK27" i="16" s="1"/>
  <c r="BG19" i="16" a="1"/>
  <c r="BG19" i="16" s="1"/>
  <c r="AJ27" i="16" s="1"/>
  <c r="BF19" i="16" a="1"/>
  <c r="BF19" i="16" s="1"/>
  <c r="AD27" i="16" s="1"/>
  <c r="BE19" i="16" a="1"/>
  <c r="BE19" i="16" s="1"/>
  <c r="AC27" i="16" s="1"/>
  <c r="BL18" i="16" a="1"/>
  <c r="BL18" i="16" s="1"/>
  <c r="W26" i="16" s="1"/>
  <c r="BK18" i="16" a="1"/>
  <c r="BK18" i="16" s="1"/>
  <c r="V26" i="16" s="1"/>
  <c r="BJ18" i="16" a="1"/>
  <c r="BJ18" i="16" s="1"/>
  <c r="AR26" i="16" s="1"/>
  <c r="BI18" i="16" a="1"/>
  <c r="BI18" i="16" s="1"/>
  <c r="AQ26" i="16" s="1"/>
  <c r="BH18" i="16" a="1"/>
  <c r="BH18" i="16" s="1"/>
  <c r="AK26" i="16" s="1"/>
  <c r="BG18" i="16" a="1"/>
  <c r="BG18" i="16" s="1"/>
  <c r="AJ26" i="16" s="1"/>
  <c r="BF18" i="16" a="1"/>
  <c r="BF18" i="16" s="1"/>
  <c r="AD26" i="16" s="1"/>
  <c r="BE18" i="16" a="1"/>
  <c r="BE18" i="16" s="1"/>
  <c r="AC26" i="16" s="1"/>
  <c r="BL17" i="16" a="1"/>
  <c r="BL17" i="16" s="1"/>
  <c r="W25" i="16" s="1"/>
  <c r="BK17" i="16" a="1"/>
  <c r="BK17" i="16" s="1"/>
  <c r="V25" i="16" s="1"/>
  <c r="BJ17" i="16" a="1"/>
  <c r="BJ17" i="16" s="1"/>
  <c r="AR25" i="16" s="1"/>
  <c r="BI17" i="16" a="1"/>
  <c r="BI17" i="16" s="1"/>
  <c r="AQ25" i="16" s="1"/>
  <c r="BH17" i="16" a="1"/>
  <c r="BH17" i="16" s="1"/>
  <c r="AK25" i="16" s="1"/>
  <c r="BG17" i="16" a="1"/>
  <c r="BG17" i="16" s="1"/>
  <c r="AJ25" i="16" s="1"/>
  <c r="BF17" i="16" a="1"/>
  <c r="BF17" i="16" s="1"/>
  <c r="AD25" i="16" s="1"/>
  <c r="BE17" i="16" a="1"/>
  <c r="BE17" i="16" s="1"/>
  <c r="AC25" i="16" s="1"/>
  <c r="BL16" i="16" a="1"/>
  <c r="BL16" i="16" s="1"/>
  <c r="W24" i="16" s="1"/>
  <c r="BK16" i="16" a="1"/>
  <c r="BK16" i="16" s="1"/>
  <c r="V24" i="16" s="1"/>
  <c r="BJ16" i="16" a="1"/>
  <c r="BJ16" i="16" s="1"/>
  <c r="AR24" i="16" s="1"/>
  <c r="BI16" i="16" a="1"/>
  <c r="BI16" i="16" s="1"/>
  <c r="AQ24" i="16" s="1"/>
  <c r="BH16" i="16" a="1"/>
  <c r="BH16" i="16" s="1"/>
  <c r="AK24" i="16" s="1"/>
  <c r="BG16" i="16" a="1"/>
  <c r="BG16" i="16" s="1"/>
  <c r="AJ24" i="16" s="1"/>
  <c r="BF16" i="16" a="1"/>
  <c r="BF16" i="16" s="1"/>
  <c r="AD24" i="16" s="1"/>
  <c r="BE16" i="16" a="1"/>
  <c r="BE16" i="16" s="1"/>
  <c r="AC24" i="16" s="1"/>
  <c r="BL15" i="16" a="1"/>
  <c r="BL15" i="16" s="1"/>
  <c r="W23" i="16" s="1"/>
  <c r="BK15" i="16" a="1"/>
  <c r="BK15" i="16" s="1"/>
  <c r="V23" i="16" s="1"/>
  <c r="BJ15" i="16" a="1"/>
  <c r="BJ15" i="16" s="1"/>
  <c r="AR23" i="16" s="1"/>
  <c r="BI15" i="16" a="1"/>
  <c r="BI15" i="16" s="1"/>
  <c r="AQ23" i="16" s="1"/>
  <c r="BH15" i="16" a="1"/>
  <c r="BH15" i="16" s="1"/>
  <c r="AK23" i="16" s="1"/>
  <c r="BG15" i="16" a="1"/>
  <c r="BG15" i="16" s="1"/>
  <c r="AJ23" i="16" s="1"/>
  <c r="BF15" i="16" a="1"/>
  <c r="BF15" i="16" s="1"/>
  <c r="AD23" i="16" s="1"/>
  <c r="BE15" i="16" a="1"/>
  <c r="BE15" i="16" s="1"/>
  <c r="AC23" i="16" s="1"/>
  <c r="BL14" i="16" a="1"/>
  <c r="BL14" i="16" s="1"/>
  <c r="W22" i="16" s="1"/>
  <c r="BK14" i="16" a="1"/>
  <c r="BK14" i="16" s="1"/>
  <c r="V22" i="16" s="1"/>
  <c r="BJ14" i="16" a="1"/>
  <c r="BJ14" i="16" s="1"/>
  <c r="AR22" i="16" s="1"/>
  <c r="BI14" i="16" a="1"/>
  <c r="BI14" i="16" s="1"/>
  <c r="AQ22" i="16" s="1"/>
  <c r="BH14" i="16" a="1"/>
  <c r="BH14" i="16" s="1"/>
  <c r="AK22" i="16" s="1"/>
  <c r="BG14" i="16" a="1"/>
  <c r="BG14" i="16" s="1"/>
  <c r="AJ22" i="16" s="1"/>
  <c r="BF14" i="16" a="1"/>
  <c r="BF14" i="16" s="1"/>
  <c r="AD22" i="16" s="1"/>
  <c r="BE14" i="16" a="1"/>
  <c r="BE14" i="16" s="1"/>
  <c r="AC22" i="16" s="1"/>
  <c r="BL13" i="16" a="1"/>
  <c r="BL13" i="16" s="1"/>
  <c r="W21" i="16" s="1"/>
  <c r="BK13" i="16" a="1"/>
  <c r="BK13" i="16" s="1"/>
  <c r="V21" i="16" s="1"/>
  <c r="BJ13" i="16" a="1"/>
  <c r="BJ13" i="16" s="1"/>
  <c r="AR21" i="16" s="1"/>
  <c r="BI13" i="16" a="1"/>
  <c r="BI13" i="16" s="1"/>
  <c r="AQ21" i="16" s="1"/>
  <c r="BH13" i="16" a="1"/>
  <c r="BH13" i="16" s="1"/>
  <c r="AK21" i="16" s="1"/>
  <c r="BG13" i="16" a="1"/>
  <c r="BG13" i="16" s="1"/>
  <c r="AJ21" i="16" s="1"/>
  <c r="BF13" i="16" a="1"/>
  <c r="BF13" i="16" s="1"/>
  <c r="AD21" i="16" s="1"/>
  <c r="BE13" i="16" a="1"/>
  <c r="BE13" i="16" s="1"/>
  <c r="AC21" i="16" s="1"/>
  <c r="BL12" i="16" a="1"/>
  <c r="BL12" i="16" s="1"/>
  <c r="W20" i="16" s="1"/>
  <c r="BK12" i="16" a="1"/>
  <c r="BK12" i="16" s="1"/>
  <c r="V20" i="16" s="1"/>
  <c r="BJ12" i="16" a="1"/>
  <c r="BJ12" i="16" s="1"/>
  <c r="AR20" i="16" s="1"/>
  <c r="BI12" i="16" a="1"/>
  <c r="BI12" i="16" s="1"/>
  <c r="AQ20" i="16" s="1"/>
  <c r="BH12" i="16" a="1"/>
  <c r="BH12" i="16" s="1"/>
  <c r="AK20" i="16" s="1"/>
  <c r="BG12" i="16" a="1"/>
  <c r="BG12" i="16" s="1"/>
  <c r="AJ20" i="16" s="1"/>
  <c r="BF12" i="16" a="1"/>
  <c r="BF12" i="16" s="1"/>
  <c r="AD20" i="16" s="1"/>
  <c r="BE12" i="16" a="1"/>
  <c r="BE12" i="16" s="1"/>
  <c r="AC20" i="16" s="1"/>
  <c r="BL11" i="16" a="1"/>
  <c r="BL11" i="16" s="1"/>
  <c r="W19" i="16" s="1"/>
  <c r="BK11" i="16" a="1"/>
  <c r="BK11" i="16" s="1"/>
  <c r="V19" i="16" s="1"/>
  <c r="BJ11" i="16" a="1"/>
  <c r="BJ11" i="16" s="1"/>
  <c r="AR19" i="16" s="1"/>
  <c r="BI11" i="16" a="1"/>
  <c r="BI11" i="16" s="1"/>
  <c r="AQ19" i="16" s="1"/>
  <c r="BH11" i="16" a="1"/>
  <c r="BH11" i="16" s="1"/>
  <c r="AK19" i="16" s="1"/>
  <c r="BG11" i="16" a="1"/>
  <c r="BG11" i="16" s="1"/>
  <c r="AJ19" i="16" s="1"/>
  <c r="BF11" i="16" a="1"/>
  <c r="BF11" i="16" s="1"/>
  <c r="AD19" i="16" s="1"/>
  <c r="BE11" i="16" a="1"/>
  <c r="BE11" i="16" s="1"/>
  <c r="AC19" i="16" s="1"/>
  <c r="BL10" i="16" a="1"/>
  <c r="BL10" i="16" s="1"/>
  <c r="W18" i="16" s="1"/>
  <c r="BK10" i="16" a="1"/>
  <c r="BK10" i="16" s="1"/>
  <c r="V18" i="16" s="1"/>
  <c r="BJ10" i="16" a="1"/>
  <c r="BJ10" i="16" s="1"/>
  <c r="AR18" i="16" s="1"/>
  <c r="BI10" i="16" a="1"/>
  <c r="BI10" i="16" s="1"/>
  <c r="AQ18" i="16" s="1"/>
  <c r="BH10" i="16" a="1"/>
  <c r="BH10" i="16" s="1"/>
  <c r="AK18" i="16" s="1"/>
  <c r="BG10" i="16" a="1"/>
  <c r="BG10" i="16" s="1"/>
  <c r="AJ18" i="16" s="1"/>
  <c r="BF10" i="16" a="1"/>
  <c r="BF10" i="16" s="1"/>
  <c r="AD18" i="16" s="1"/>
  <c r="BE10" i="16" a="1"/>
  <c r="BE10" i="16" s="1"/>
  <c r="AC18" i="16" s="1"/>
  <c r="BL9" i="16" a="1"/>
  <c r="BL9" i="16" s="1"/>
  <c r="W17" i="16" s="1"/>
  <c r="BK9" i="16" a="1"/>
  <c r="BK9" i="16" s="1"/>
  <c r="V17" i="16" s="1"/>
  <c r="BJ9" i="16" a="1"/>
  <c r="BJ9" i="16" s="1"/>
  <c r="AR17" i="16" s="1"/>
  <c r="BI9" i="16" a="1"/>
  <c r="BI9" i="16" s="1"/>
  <c r="AQ17" i="16" s="1"/>
  <c r="BH9" i="16" a="1"/>
  <c r="BH9" i="16" s="1"/>
  <c r="AK17" i="16" s="1"/>
  <c r="BG9" i="16" a="1"/>
  <c r="BG9" i="16" s="1"/>
  <c r="AJ17" i="16" s="1"/>
  <c r="BF9" i="16" a="1"/>
  <c r="BF9" i="16" s="1"/>
  <c r="AD17" i="16" s="1"/>
  <c r="BE9" i="16" a="1"/>
  <c r="BE9" i="16" s="1"/>
  <c r="AC17" i="16" s="1"/>
  <c r="BL8" i="16" a="1"/>
  <c r="BL8" i="16" s="1"/>
  <c r="W16" i="16" s="1"/>
  <c r="BK8" i="16" a="1"/>
  <c r="BK8" i="16" s="1"/>
  <c r="V16" i="16" s="1"/>
  <c r="BJ8" i="16" a="1"/>
  <c r="BJ8" i="16" s="1"/>
  <c r="AR16" i="16" s="1"/>
  <c r="BI8" i="16" a="1"/>
  <c r="BI8" i="16" s="1"/>
  <c r="AQ16" i="16" s="1"/>
  <c r="BH8" i="16" a="1"/>
  <c r="BH8" i="16" s="1"/>
  <c r="AK16" i="16" s="1"/>
  <c r="BG8" i="16" a="1"/>
  <c r="BG8" i="16" s="1"/>
  <c r="AJ16" i="16" s="1"/>
  <c r="BF8" i="16" a="1"/>
  <c r="BF8" i="16" s="1"/>
  <c r="AD16" i="16" s="1"/>
  <c r="BE8" i="16" a="1"/>
  <c r="BE8" i="16" s="1"/>
  <c r="AC16" i="16" s="1"/>
  <c r="Q8" i="16"/>
  <c r="BL7" i="16" a="1"/>
  <c r="BL7" i="16" s="1"/>
  <c r="W15" i="16" s="1"/>
  <c r="BK7" i="16" a="1"/>
  <c r="BK7" i="16" s="1"/>
  <c r="V15" i="16" s="1"/>
  <c r="BJ7" i="16" a="1"/>
  <c r="BJ7" i="16" s="1"/>
  <c r="AR15" i="16" s="1"/>
  <c r="BI7" i="16" a="1"/>
  <c r="BI7" i="16" s="1"/>
  <c r="AQ15" i="16" s="1"/>
  <c r="BH7" i="16" a="1"/>
  <c r="BH7" i="16" s="1"/>
  <c r="AK15" i="16" s="1"/>
  <c r="BG7" i="16" a="1"/>
  <c r="BG7" i="16" s="1"/>
  <c r="AJ15" i="16" s="1"/>
  <c r="BF7" i="16" a="1"/>
  <c r="BF7" i="16" s="1"/>
  <c r="AD15" i="16" s="1"/>
  <c r="BE7" i="16" a="1"/>
  <c r="BE7" i="16" s="1"/>
  <c r="AC15" i="16" s="1"/>
  <c r="Q7" i="16"/>
  <c r="J7" i="16"/>
  <c r="C7" i="16"/>
  <c r="C8" i="16" s="1"/>
  <c r="BL6" i="16" a="1"/>
  <c r="BL6" i="16" s="1"/>
  <c r="W14" i="16" s="1"/>
  <c r="BK6" i="16" a="1"/>
  <c r="BK6" i="16" s="1"/>
  <c r="V14" i="16" s="1"/>
  <c r="BJ6" i="16" a="1"/>
  <c r="BJ6" i="16" s="1"/>
  <c r="AR14" i="16" s="1"/>
  <c r="BI6" i="16" a="1"/>
  <c r="BI6" i="16" s="1"/>
  <c r="AQ14" i="16" s="1"/>
  <c r="BH6" i="16" a="1"/>
  <c r="BH6" i="16" s="1"/>
  <c r="AK14" i="16" s="1"/>
  <c r="BG6" i="16" a="1"/>
  <c r="BG6" i="16" s="1"/>
  <c r="AJ14" i="16" s="1"/>
  <c r="BE6" i="16" a="1"/>
  <c r="BE6" i="16" s="1"/>
  <c r="AC14" i="16" s="1"/>
  <c r="BA6" i="16"/>
  <c r="BL5" i="16" a="1"/>
  <c r="BL5" i="16" s="1"/>
  <c r="W13" i="16" s="1"/>
  <c r="BK5" i="16" a="1"/>
  <c r="BK5" i="16" s="1"/>
  <c r="V13" i="16" s="1"/>
  <c r="BJ5" i="16" a="1"/>
  <c r="BJ5" i="16" s="1"/>
  <c r="AR13" i="16" s="1"/>
  <c r="BI5" i="16" a="1"/>
  <c r="BI5" i="16" s="1"/>
  <c r="AQ13" i="16" s="1"/>
  <c r="BH5" i="16" a="1"/>
  <c r="BH5" i="16" s="1"/>
  <c r="AK13" i="16" s="1"/>
  <c r="BG5" i="16" a="1"/>
  <c r="BG5" i="16" s="1"/>
  <c r="AJ13" i="16" s="1"/>
  <c r="BE5" i="16" a="1"/>
  <c r="BE5" i="16" s="1"/>
  <c r="AC13" i="16" s="1"/>
  <c r="AO5" i="16"/>
  <c r="Y5" i="16"/>
  <c r="BL4" i="16" a="1"/>
  <c r="BL4" i="16" s="1"/>
  <c r="W12" i="16" s="1"/>
  <c r="BK4" i="16" a="1"/>
  <c r="BK4" i="16" s="1"/>
  <c r="V12" i="16" s="1"/>
  <c r="BJ4" i="16" a="1"/>
  <c r="BJ4" i="16" s="1"/>
  <c r="AR12" i="16" s="1"/>
  <c r="BI4" i="16" a="1"/>
  <c r="BI4" i="16" s="1"/>
  <c r="AQ12" i="16" s="1"/>
  <c r="BH4" i="16" a="1"/>
  <c r="BH4" i="16" s="1"/>
  <c r="AK12" i="16" s="1"/>
  <c r="BG4" i="16" a="1"/>
  <c r="BG4" i="16" s="1"/>
  <c r="AJ12" i="16" s="1"/>
  <c r="BE4" i="16" a="1"/>
  <c r="BE4" i="16" s="1"/>
  <c r="AC12" i="16" s="1"/>
  <c r="BA4" i="16"/>
  <c r="AO4" i="16"/>
  <c r="BL3" i="16" a="1"/>
  <c r="BL3" i="16" s="1"/>
  <c r="W11" i="16" s="1"/>
  <c r="BK3" i="16" a="1"/>
  <c r="BK3" i="16" s="1"/>
  <c r="V11" i="16" s="1"/>
  <c r="BJ3" i="16" a="1"/>
  <c r="BJ3" i="16" s="1"/>
  <c r="AR11" i="16" s="1"/>
  <c r="BI3" i="16" a="1"/>
  <c r="BI3" i="16" s="1"/>
  <c r="AQ11" i="16" s="1"/>
  <c r="BH3" i="16" a="1"/>
  <c r="BH3" i="16" s="1"/>
  <c r="AK11" i="16" s="1"/>
  <c r="BG3" i="16" a="1"/>
  <c r="BG3" i="16" s="1"/>
  <c r="AJ11" i="16" s="1"/>
  <c r="BE3" i="16" a="1"/>
  <c r="BE3" i="16" s="1"/>
  <c r="AC11" i="16" s="1"/>
  <c r="BK2" i="16" a="1"/>
  <c r="BK2" i="16" s="1"/>
  <c r="V10" i="16" s="1"/>
  <c r="BI2" i="16" a="1"/>
  <c r="BI2" i="16" s="1"/>
  <c r="AQ10" i="16" s="1"/>
  <c r="BH2" i="16" a="1"/>
  <c r="BH2" i="16" s="1"/>
  <c r="AK10" i="16" s="1"/>
  <c r="BG2" i="16" a="1"/>
  <c r="BG2" i="16" s="1"/>
  <c r="AJ10" i="16" s="1"/>
  <c r="BE2" i="16" a="1"/>
  <c r="BE2" i="16" s="1"/>
  <c r="AC10" i="16" s="1"/>
  <c r="BI192" i="14" a="1"/>
  <c r="BI192" i="14" s="1"/>
  <c r="BH192" i="14" a="1"/>
  <c r="BH192" i="14" s="1"/>
  <c r="BL191" i="14" a="1"/>
  <c r="BL191" i="14" s="1"/>
  <c r="BK191" i="14" a="1"/>
  <c r="BK191" i="14" s="1"/>
  <c r="BJ191" i="14" a="1"/>
  <c r="BJ191" i="14" s="1"/>
  <c r="BI191" i="14" a="1"/>
  <c r="BI191" i="14" s="1"/>
  <c r="BH191" i="14" a="1"/>
  <c r="BH191" i="14" s="1"/>
  <c r="BG191" i="14" a="1"/>
  <c r="BG191" i="14" s="1"/>
  <c r="BF191" i="14" a="1"/>
  <c r="BF191" i="14" s="1"/>
  <c r="BE191" i="14" a="1"/>
  <c r="BE191" i="14" s="1"/>
  <c r="BL190" i="14" a="1"/>
  <c r="BL190" i="14" s="1"/>
  <c r="BK190" i="14" a="1"/>
  <c r="BK190" i="14" s="1"/>
  <c r="BJ190" i="14" a="1"/>
  <c r="BJ190" i="14" s="1"/>
  <c r="BI190" i="14" a="1"/>
  <c r="BI190" i="14" s="1"/>
  <c r="BH190" i="14" a="1"/>
  <c r="BH190" i="14" s="1"/>
  <c r="BG190" i="14" a="1"/>
  <c r="BG190" i="14" s="1"/>
  <c r="BF190" i="14" a="1"/>
  <c r="BF190" i="14" s="1"/>
  <c r="BE190" i="14" a="1"/>
  <c r="BE190" i="14" s="1"/>
  <c r="BL189" i="14" a="1"/>
  <c r="BL189" i="14" s="1"/>
  <c r="BK189" i="14" a="1"/>
  <c r="BK189" i="14" s="1"/>
  <c r="BJ189" i="14" a="1"/>
  <c r="BJ189" i="14" s="1"/>
  <c r="BI189" i="14" a="1"/>
  <c r="BI189" i="14" s="1"/>
  <c r="BH189" i="14" a="1"/>
  <c r="BH189" i="14" s="1"/>
  <c r="BG189" i="14" a="1"/>
  <c r="BG189" i="14" s="1"/>
  <c r="BF189" i="14" a="1"/>
  <c r="BF189" i="14" s="1"/>
  <c r="BE189" i="14" a="1"/>
  <c r="BE189" i="14" s="1"/>
  <c r="BL188" i="14" a="1"/>
  <c r="BL188" i="14" s="1"/>
  <c r="BK188" i="14" a="1"/>
  <c r="BK188" i="14" s="1"/>
  <c r="BJ188" i="14" a="1"/>
  <c r="BJ188" i="14" s="1"/>
  <c r="BI188" i="14" a="1"/>
  <c r="BI188" i="14" s="1"/>
  <c r="BH188" i="14" a="1"/>
  <c r="BH188" i="14" s="1"/>
  <c r="BG188" i="14" a="1"/>
  <c r="BG188" i="14" s="1"/>
  <c r="BF188" i="14" a="1"/>
  <c r="BF188" i="14" s="1"/>
  <c r="BE188" i="14" a="1"/>
  <c r="BE188" i="14" s="1"/>
  <c r="BL187" i="14" a="1"/>
  <c r="BL187" i="14" s="1"/>
  <c r="BK187" i="14" a="1"/>
  <c r="BK187" i="14" s="1"/>
  <c r="BJ187" i="14" a="1"/>
  <c r="BJ187" i="14" s="1"/>
  <c r="BI187" i="14" a="1"/>
  <c r="BI187" i="14" s="1"/>
  <c r="BH187" i="14" a="1"/>
  <c r="BH187" i="14" s="1"/>
  <c r="BG187" i="14" a="1"/>
  <c r="BG187" i="14" s="1"/>
  <c r="BF187" i="14" a="1"/>
  <c r="BF187" i="14" s="1"/>
  <c r="BE187" i="14" a="1"/>
  <c r="BE187" i="14" s="1"/>
  <c r="BL186" i="14" a="1"/>
  <c r="BL186" i="14" s="1"/>
  <c r="BK186" i="14" a="1"/>
  <c r="BK186" i="14" s="1"/>
  <c r="BJ186" i="14" a="1"/>
  <c r="BJ186" i="14" s="1"/>
  <c r="BI186" i="14" a="1"/>
  <c r="BI186" i="14" s="1"/>
  <c r="BH186" i="14" a="1"/>
  <c r="BH186" i="14" s="1"/>
  <c r="BG186" i="14" a="1"/>
  <c r="BG186" i="14" s="1"/>
  <c r="BF186" i="14" a="1"/>
  <c r="BF186" i="14" s="1"/>
  <c r="BE186" i="14" a="1"/>
  <c r="BE186" i="14" s="1"/>
  <c r="BL185" i="14" a="1"/>
  <c r="BL185" i="14" s="1"/>
  <c r="BK185" i="14" a="1"/>
  <c r="BK185" i="14" s="1"/>
  <c r="BJ185" i="14" a="1"/>
  <c r="BJ185" i="14" s="1"/>
  <c r="BI185" i="14" a="1"/>
  <c r="BI185" i="14" s="1"/>
  <c r="BH185" i="14" a="1"/>
  <c r="BH185" i="14" s="1"/>
  <c r="BG185" i="14" a="1"/>
  <c r="BG185" i="14" s="1"/>
  <c r="BF185" i="14" a="1"/>
  <c r="BF185" i="14" s="1"/>
  <c r="BE185" i="14" a="1"/>
  <c r="BE185" i="14" s="1"/>
  <c r="BL184" i="14" a="1"/>
  <c r="BL184" i="14" s="1"/>
  <c r="BK184" i="14" a="1"/>
  <c r="BK184" i="14" s="1"/>
  <c r="BJ184" i="14" a="1"/>
  <c r="BJ184" i="14" s="1"/>
  <c r="BI184" i="14" a="1"/>
  <c r="BI184" i="14" s="1"/>
  <c r="BH184" i="14" a="1"/>
  <c r="BH184" i="14" s="1"/>
  <c r="BG184" i="14" a="1"/>
  <c r="BG184" i="14" s="1"/>
  <c r="BF184" i="14" a="1"/>
  <c r="BF184" i="14" s="1"/>
  <c r="BE184" i="14" a="1"/>
  <c r="BE184" i="14" s="1"/>
  <c r="BL183" i="14" a="1"/>
  <c r="BL183" i="14" s="1"/>
  <c r="BK183" i="14" a="1"/>
  <c r="BK183" i="14" s="1"/>
  <c r="BJ183" i="14" a="1"/>
  <c r="BJ183" i="14" s="1"/>
  <c r="BI183" i="14" a="1"/>
  <c r="BI183" i="14" s="1"/>
  <c r="BH183" i="14" a="1"/>
  <c r="BH183" i="14" s="1"/>
  <c r="BG183" i="14" a="1"/>
  <c r="BG183" i="14" s="1"/>
  <c r="BF183" i="14" a="1"/>
  <c r="BF183" i="14" s="1"/>
  <c r="BE183" i="14" a="1"/>
  <c r="BE183" i="14" s="1"/>
  <c r="BL182" i="14" a="1"/>
  <c r="BL182" i="14" s="1"/>
  <c r="BK182" i="14" a="1"/>
  <c r="BK182" i="14" s="1"/>
  <c r="BJ182" i="14" a="1"/>
  <c r="BJ182" i="14" s="1"/>
  <c r="BI182" i="14" a="1"/>
  <c r="BI182" i="14" s="1"/>
  <c r="BH182" i="14" a="1"/>
  <c r="BH182" i="14" s="1"/>
  <c r="BG182" i="14" a="1"/>
  <c r="BG182" i="14" s="1"/>
  <c r="BF182" i="14" a="1"/>
  <c r="BF182" i="14" s="1"/>
  <c r="BE182" i="14" a="1"/>
  <c r="BE182" i="14" s="1"/>
  <c r="BL181" i="14" a="1"/>
  <c r="BL181" i="14" s="1"/>
  <c r="BK181" i="14" a="1"/>
  <c r="BK181" i="14" s="1"/>
  <c r="BJ181" i="14" a="1"/>
  <c r="BJ181" i="14" s="1"/>
  <c r="BI181" i="14" a="1"/>
  <c r="BI181" i="14" s="1"/>
  <c r="BH181" i="14" a="1"/>
  <c r="BH181" i="14" s="1"/>
  <c r="BG181" i="14" a="1"/>
  <c r="BG181" i="14" s="1"/>
  <c r="BF181" i="14" a="1"/>
  <c r="BF181" i="14" s="1"/>
  <c r="BE181" i="14" a="1"/>
  <c r="BE181" i="14" s="1"/>
  <c r="BL180" i="14" a="1"/>
  <c r="BL180" i="14" s="1"/>
  <c r="BK180" i="14" a="1"/>
  <c r="BK180" i="14" s="1"/>
  <c r="BJ180" i="14" a="1"/>
  <c r="BJ180" i="14" s="1"/>
  <c r="BI180" i="14" a="1"/>
  <c r="BI180" i="14" s="1"/>
  <c r="BH180" i="14" a="1"/>
  <c r="BH180" i="14" s="1"/>
  <c r="BG180" i="14" a="1"/>
  <c r="BG180" i="14" s="1"/>
  <c r="BF180" i="14" a="1"/>
  <c r="BF180" i="14" s="1"/>
  <c r="BE180" i="14" a="1"/>
  <c r="BE180" i="14" s="1"/>
  <c r="BL179" i="14" a="1"/>
  <c r="BL179" i="14" s="1"/>
  <c r="BK179" i="14" a="1"/>
  <c r="BK179" i="14" s="1"/>
  <c r="BJ179" i="14" a="1"/>
  <c r="BJ179" i="14" s="1"/>
  <c r="BI179" i="14" a="1"/>
  <c r="BI179" i="14" s="1"/>
  <c r="BH179" i="14" a="1"/>
  <c r="BH179" i="14" s="1"/>
  <c r="BG179" i="14" a="1"/>
  <c r="BG179" i="14" s="1"/>
  <c r="BF179" i="14" a="1"/>
  <c r="BF179" i="14" s="1"/>
  <c r="BE179" i="14" a="1"/>
  <c r="BE179" i="14" s="1"/>
  <c r="BL178" i="14" a="1"/>
  <c r="BL178" i="14" s="1"/>
  <c r="BK178" i="14" a="1"/>
  <c r="BK178" i="14" s="1"/>
  <c r="BJ178" i="14" a="1"/>
  <c r="BJ178" i="14" s="1"/>
  <c r="BI178" i="14" a="1"/>
  <c r="BI178" i="14" s="1"/>
  <c r="BH178" i="14" a="1"/>
  <c r="BH178" i="14" s="1"/>
  <c r="BG178" i="14" a="1"/>
  <c r="BG178" i="14" s="1"/>
  <c r="BF178" i="14" a="1"/>
  <c r="BF178" i="14" s="1"/>
  <c r="BE178" i="14" a="1"/>
  <c r="BE178" i="14" s="1"/>
  <c r="BL177" i="14" a="1"/>
  <c r="BL177" i="14" s="1"/>
  <c r="BK177" i="14" a="1"/>
  <c r="BK177" i="14" s="1"/>
  <c r="BJ177" i="14" a="1"/>
  <c r="BJ177" i="14" s="1"/>
  <c r="BI177" i="14" a="1"/>
  <c r="BI177" i="14" s="1"/>
  <c r="BH177" i="14" a="1"/>
  <c r="BH177" i="14" s="1"/>
  <c r="BG177" i="14" a="1"/>
  <c r="BG177" i="14" s="1"/>
  <c r="BF177" i="14" a="1"/>
  <c r="BF177" i="14" s="1"/>
  <c r="BE177" i="14" a="1"/>
  <c r="BE177" i="14" s="1"/>
  <c r="BL176" i="14" a="1"/>
  <c r="BL176" i="14" s="1"/>
  <c r="BK176" i="14" a="1"/>
  <c r="BK176" i="14" s="1"/>
  <c r="BJ176" i="14" a="1"/>
  <c r="BJ176" i="14" s="1"/>
  <c r="BI176" i="14" a="1"/>
  <c r="BI176" i="14" s="1"/>
  <c r="BH176" i="14" a="1"/>
  <c r="BH176" i="14" s="1"/>
  <c r="BG176" i="14" a="1"/>
  <c r="BG176" i="14" s="1"/>
  <c r="BF176" i="14" a="1"/>
  <c r="BF176" i="14" s="1"/>
  <c r="BE176" i="14" a="1"/>
  <c r="BE176" i="14" s="1"/>
  <c r="BL175" i="14" a="1"/>
  <c r="BL175" i="14" s="1"/>
  <c r="BK175" i="14" a="1"/>
  <c r="BK175" i="14" s="1"/>
  <c r="BJ175" i="14" a="1"/>
  <c r="BJ175" i="14" s="1"/>
  <c r="BI175" i="14" a="1"/>
  <c r="BI175" i="14" s="1"/>
  <c r="BH175" i="14" a="1"/>
  <c r="BH175" i="14" s="1"/>
  <c r="BG175" i="14" a="1"/>
  <c r="BG175" i="14" s="1"/>
  <c r="BF175" i="14" a="1"/>
  <c r="BF175" i="14" s="1"/>
  <c r="BE175" i="14" a="1"/>
  <c r="BE175" i="14" s="1"/>
  <c r="BL174" i="14" a="1"/>
  <c r="BL174" i="14" s="1"/>
  <c r="BK174" i="14" a="1"/>
  <c r="BK174" i="14" s="1"/>
  <c r="BJ174" i="14" a="1"/>
  <c r="BJ174" i="14" s="1"/>
  <c r="BI174" i="14" a="1"/>
  <c r="BI174" i="14" s="1"/>
  <c r="BH174" i="14" a="1"/>
  <c r="BH174" i="14" s="1"/>
  <c r="BG174" i="14" a="1"/>
  <c r="BG174" i="14" s="1"/>
  <c r="BF174" i="14" a="1"/>
  <c r="BF174" i="14" s="1"/>
  <c r="BE174" i="14" a="1"/>
  <c r="BE174" i="14" s="1"/>
  <c r="BL173" i="14" a="1"/>
  <c r="BL173" i="14" s="1"/>
  <c r="BK173" i="14" a="1"/>
  <c r="BK173" i="14" s="1"/>
  <c r="BJ173" i="14" a="1"/>
  <c r="BJ173" i="14" s="1"/>
  <c r="BI173" i="14" a="1"/>
  <c r="BI173" i="14" s="1"/>
  <c r="BH173" i="14" a="1"/>
  <c r="BH173" i="14" s="1"/>
  <c r="BG173" i="14" a="1"/>
  <c r="BG173" i="14" s="1"/>
  <c r="BF173" i="14" a="1"/>
  <c r="BF173" i="14" s="1"/>
  <c r="BE173" i="14" a="1"/>
  <c r="BE173" i="14" s="1"/>
  <c r="BL172" i="14" a="1"/>
  <c r="BL172" i="14" s="1"/>
  <c r="BK172" i="14" a="1"/>
  <c r="BK172" i="14" s="1"/>
  <c r="BJ172" i="14" a="1"/>
  <c r="BJ172" i="14" s="1"/>
  <c r="BI172" i="14" a="1"/>
  <c r="BI172" i="14" s="1"/>
  <c r="BH172" i="14" a="1"/>
  <c r="BH172" i="14" s="1"/>
  <c r="BG172" i="14" a="1"/>
  <c r="BG172" i="14" s="1"/>
  <c r="BF172" i="14" a="1"/>
  <c r="BF172" i="14" s="1"/>
  <c r="BE172" i="14" a="1"/>
  <c r="BE172" i="14" s="1"/>
  <c r="BL171" i="14" a="1"/>
  <c r="BL171" i="14" s="1"/>
  <c r="BK171" i="14" a="1"/>
  <c r="BK171" i="14" s="1"/>
  <c r="BJ171" i="14" a="1"/>
  <c r="BJ171" i="14" s="1"/>
  <c r="BI171" i="14" a="1"/>
  <c r="BI171" i="14" s="1"/>
  <c r="BH171" i="14" a="1"/>
  <c r="BH171" i="14" s="1"/>
  <c r="BG171" i="14" a="1"/>
  <c r="BG171" i="14" s="1"/>
  <c r="BF171" i="14" a="1"/>
  <c r="BF171" i="14" s="1"/>
  <c r="BE171" i="14" a="1"/>
  <c r="BE171" i="14" s="1"/>
  <c r="BL170" i="14" a="1"/>
  <c r="BL170" i="14" s="1"/>
  <c r="BK170" i="14" a="1"/>
  <c r="BK170" i="14" s="1"/>
  <c r="BJ170" i="14" a="1"/>
  <c r="BJ170" i="14" s="1"/>
  <c r="BI170" i="14" a="1"/>
  <c r="BI170" i="14" s="1"/>
  <c r="BH170" i="14" a="1"/>
  <c r="BH170" i="14" s="1"/>
  <c r="BG170" i="14" a="1"/>
  <c r="BG170" i="14" s="1"/>
  <c r="BF170" i="14" a="1"/>
  <c r="BF170" i="14" s="1"/>
  <c r="BE170" i="14" a="1"/>
  <c r="BE170" i="14" s="1"/>
  <c r="BL169" i="14" a="1"/>
  <c r="BL169" i="14" s="1"/>
  <c r="BK169" i="14" a="1"/>
  <c r="BK169" i="14" s="1"/>
  <c r="BJ169" i="14" a="1"/>
  <c r="BJ169" i="14" s="1"/>
  <c r="BI169" i="14" a="1"/>
  <c r="BI169" i="14" s="1"/>
  <c r="BH169" i="14" a="1"/>
  <c r="BH169" i="14" s="1"/>
  <c r="BG169" i="14" a="1"/>
  <c r="BG169" i="14" s="1"/>
  <c r="BF169" i="14" a="1"/>
  <c r="BF169" i="14" s="1"/>
  <c r="BE169" i="14" a="1"/>
  <c r="BE169" i="14" s="1"/>
  <c r="BL168" i="14" a="1"/>
  <c r="BL168" i="14" s="1"/>
  <c r="BK168" i="14" a="1"/>
  <c r="BK168" i="14" s="1"/>
  <c r="BJ168" i="14" a="1"/>
  <c r="BJ168" i="14" s="1"/>
  <c r="BI168" i="14" a="1"/>
  <c r="BI168" i="14" s="1"/>
  <c r="BH168" i="14" a="1"/>
  <c r="BH168" i="14" s="1"/>
  <c r="BG168" i="14" a="1"/>
  <c r="BG168" i="14" s="1"/>
  <c r="BF168" i="14" a="1"/>
  <c r="BF168" i="14" s="1"/>
  <c r="BE168" i="14" a="1"/>
  <c r="BE168" i="14" s="1"/>
  <c r="BL167" i="14" a="1"/>
  <c r="BL167" i="14" s="1"/>
  <c r="BK167" i="14" a="1"/>
  <c r="BK167" i="14" s="1"/>
  <c r="BJ167" i="14" a="1"/>
  <c r="BJ167" i="14" s="1"/>
  <c r="BI167" i="14" a="1"/>
  <c r="BI167" i="14" s="1"/>
  <c r="BH167" i="14" a="1"/>
  <c r="BH167" i="14" s="1"/>
  <c r="BG167" i="14" a="1"/>
  <c r="BG167" i="14" s="1"/>
  <c r="BF167" i="14" a="1"/>
  <c r="BF167" i="14" s="1"/>
  <c r="BE167" i="14" a="1"/>
  <c r="BE167" i="14" s="1"/>
  <c r="BL166" i="14" a="1"/>
  <c r="BL166" i="14" s="1"/>
  <c r="BK166" i="14" a="1"/>
  <c r="BK166" i="14" s="1"/>
  <c r="BJ166" i="14" a="1"/>
  <c r="BJ166" i="14" s="1"/>
  <c r="BI166" i="14" a="1"/>
  <c r="BI166" i="14" s="1"/>
  <c r="BH166" i="14" a="1"/>
  <c r="BH166" i="14" s="1"/>
  <c r="BG166" i="14" a="1"/>
  <c r="BG166" i="14" s="1"/>
  <c r="BF166" i="14" a="1"/>
  <c r="BF166" i="14" s="1"/>
  <c r="BE166" i="14" a="1"/>
  <c r="BE166" i="14" s="1"/>
  <c r="BL165" i="14" a="1"/>
  <c r="BL165" i="14" s="1"/>
  <c r="BK165" i="14" a="1"/>
  <c r="BK165" i="14" s="1"/>
  <c r="BJ165" i="14" a="1"/>
  <c r="BJ165" i="14" s="1"/>
  <c r="BI165" i="14" a="1"/>
  <c r="BI165" i="14" s="1"/>
  <c r="BH165" i="14" a="1"/>
  <c r="BH165" i="14" s="1"/>
  <c r="BG165" i="14" a="1"/>
  <c r="BG165" i="14" s="1"/>
  <c r="BF165" i="14" a="1"/>
  <c r="BF165" i="14" s="1"/>
  <c r="BE165" i="14" a="1"/>
  <c r="BE165" i="14" s="1"/>
  <c r="BL164" i="14" a="1"/>
  <c r="BL164" i="14" s="1"/>
  <c r="BK164" i="14" a="1"/>
  <c r="BK164" i="14" s="1"/>
  <c r="BJ164" i="14" a="1"/>
  <c r="BJ164" i="14" s="1"/>
  <c r="BI164" i="14" a="1"/>
  <c r="BI164" i="14" s="1"/>
  <c r="BH164" i="14" a="1"/>
  <c r="BH164" i="14" s="1"/>
  <c r="BG164" i="14" a="1"/>
  <c r="BG164" i="14" s="1"/>
  <c r="BF164" i="14" a="1"/>
  <c r="BF164" i="14" s="1"/>
  <c r="BE164" i="14" a="1"/>
  <c r="BE164" i="14" s="1"/>
  <c r="BL163" i="14" a="1"/>
  <c r="BL163" i="14" s="1"/>
  <c r="BK163" i="14" a="1"/>
  <c r="BK163" i="14" s="1"/>
  <c r="BJ163" i="14" a="1"/>
  <c r="BJ163" i="14" s="1"/>
  <c r="BI163" i="14" a="1"/>
  <c r="BI163" i="14" s="1"/>
  <c r="BH163" i="14" a="1"/>
  <c r="BH163" i="14" s="1"/>
  <c r="BG163" i="14" a="1"/>
  <c r="BG163" i="14" s="1"/>
  <c r="BF163" i="14" a="1"/>
  <c r="BF163" i="14" s="1"/>
  <c r="BE163" i="14" a="1"/>
  <c r="BE163" i="14" s="1"/>
  <c r="BL162" i="14" a="1"/>
  <c r="BL162" i="14" s="1"/>
  <c r="BK162" i="14" a="1"/>
  <c r="BK162" i="14" s="1"/>
  <c r="BJ162" i="14" a="1"/>
  <c r="BJ162" i="14" s="1"/>
  <c r="BI162" i="14" a="1"/>
  <c r="BI162" i="14" s="1"/>
  <c r="BH162" i="14" a="1"/>
  <c r="BH162" i="14" s="1"/>
  <c r="BG162" i="14" a="1"/>
  <c r="BG162" i="14" s="1"/>
  <c r="BF162" i="14" a="1"/>
  <c r="BF162" i="14" s="1"/>
  <c r="BE162" i="14" a="1"/>
  <c r="BE162" i="14" s="1"/>
  <c r="BL161" i="14" a="1"/>
  <c r="BL161" i="14" s="1"/>
  <c r="BK161" i="14" a="1"/>
  <c r="BK161" i="14" s="1"/>
  <c r="BJ161" i="14" a="1"/>
  <c r="BJ161" i="14" s="1"/>
  <c r="BI161" i="14" a="1"/>
  <c r="BI161" i="14" s="1"/>
  <c r="BH161" i="14" a="1"/>
  <c r="BH161" i="14" s="1"/>
  <c r="BG161" i="14" a="1"/>
  <c r="BG161" i="14" s="1"/>
  <c r="BF161" i="14" a="1"/>
  <c r="BF161" i="14" s="1"/>
  <c r="BE161" i="14" a="1"/>
  <c r="BE161" i="14" s="1"/>
  <c r="BL160" i="14" a="1"/>
  <c r="BL160" i="14" s="1"/>
  <c r="BK160" i="14" a="1"/>
  <c r="BK160" i="14" s="1"/>
  <c r="BJ160" i="14" a="1"/>
  <c r="BJ160" i="14" s="1"/>
  <c r="BI160" i="14" a="1"/>
  <c r="BI160" i="14" s="1"/>
  <c r="BH160" i="14" a="1"/>
  <c r="BH160" i="14" s="1"/>
  <c r="BG160" i="14" a="1"/>
  <c r="BG160" i="14" s="1"/>
  <c r="BF160" i="14" a="1"/>
  <c r="BF160" i="14" s="1"/>
  <c r="BE160" i="14" a="1"/>
  <c r="BE160" i="14" s="1"/>
  <c r="BL159" i="14" a="1"/>
  <c r="BL159" i="14" s="1"/>
  <c r="BK159" i="14" a="1"/>
  <c r="BK159" i="14" s="1"/>
  <c r="BJ159" i="14" a="1"/>
  <c r="BJ159" i="14" s="1"/>
  <c r="BI159" i="14" a="1"/>
  <c r="BI159" i="14" s="1"/>
  <c r="BH159" i="14" a="1"/>
  <c r="BH159" i="14" s="1"/>
  <c r="BG159" i="14" a="1"/>
  <c r="BG159" i="14" s="1"/>
  <c r="BF159" i="14" a="1"/>
  <c r="BF159" i="14" s="1"/>
  <c r="BE159" i="14" a="1"/>
  <c r="BE159" i="14" s="1"/>
  <c r="BL158" i="14" a="1"/>
  <c r="BL158" i="14" s="1"/>
  <c r="BK158" i="14" a="1"/>
  <c r="BK158" i="14" s="1"/>
  <c r="BJ158" i="14" a="1"/>
  <c r="BJ158" i="14" s="1"/>
  <c r="BI158" i="14" a="1"/>
  <c r="BI158" i="14" s="1"/>
  <c r="BH158" i="14" a="1"/>
  <c r="BH158" i="14" s="1"/>
  <c r="BG158" i="14" a="1"/>
  <c r="BG158" i="14" s="1"/>
  <c r="BF158" i="14" a="1"/>
  <c r="BF158" i="14" s="1"/>
  <c r="BE158" i="14" a="1"/>
  <c r="BE158" i="14" s="1"/>
  <c r="BL157" i="14" a="1"/>
  <c r="BL157" i="14" s="1"/>
  <c r="BK157" i="14" a="1"/>
  <c r="BK157" i="14" s="1"/>
  <c r="BJ157" i="14" a="1"/>
  <c r="BJ157" i="14" s="1"/>
  <c r="BI157" i="14" a="1"/>
  <c r="BI157" i="14" s="1"/>
  <c r="BH157" i="14" a="1"/>
  <c r="BH157" i="14" s="1"/>
  <c r="BG157" i="14" a="1"/>
  <c r="BG157" i="14" s="1"/>
  <c r="BF157" i="14" a="1"/>
  <c r="BF157" i="14" s="1"/>
  <c r="BE157" i="14" a="1"/>
  <c r="BE157" i="14" s="1"/>
  <c r="BL156" i="14" a="1"/>
  <c r="BL156" i="14" s="1"/>
  <c r="BK156" i="14" a="1"/>
  <c r="BK156" i="14" s="1"/>
  <c r="BJ156" i="14" a="1"/>
  <c r="BJ156" i="14" s="1"/>
  <c r="BI156" i="14" a="1"/>
  <c r="BI156" i="14" s="1"/>
  <c r="BH156" i="14" a="1"/>
  <c r="BH156" i="14" s="1"/>
  <c r="BG156" i="14" a="1"/>
  <c r="BG156" i="14" s="1"/>
  <c r="BF156" i="14" a="1"/>
  <c r="BF156" i="14" s="1"/>
  <c r="BE156" i="14" a="1"/>
  <c r="BE156" i="14" s="1"/>
  <c r="BL155" i="14" a="1"/>
  <c r="BL155" i="14" s="1"/>
  <c r="BK155" i="14" a="1"/>
  <c r="BK155" i="14" s="1"/>
  <c r="BJ155" i="14" a="1"/>
  <c r="BJ155" i="14" s="1"/>
  <c r="BI155" i="14" a="1"/>
  <c r="BI155" i="14" s="1"/>
  <c r="BH155" i="14" a="1"/>
  <c r="BH155" i="14" s="1"/>
  <c r="BG155" i="14" a="1"/>
  <c r="BG155" i="14" s="1"/>
  <c r="BF155" i="14" a="1"/>
  <c r="BF155" i="14" s="1"/>
  <c r="BE155" i="14" a="1"/>
  <c r="BE155" i="14" s="1"/>
  <c r="BL154" i="14" a="1"/>
  <c r="BL154" i="14" s="1"/>
  <c r="BK154" i="14" a="1"/>
  <c r="BK154" i="14" s="1"/>
  <c r="BJ154" i="14" a="1"/>
  <c r="BJ154" i="14" s="1"/>
  <c r="BI154" i="14" a="1"/>
  <c r="BI154" i="14" s="1"/>
  <c r="BH154" i="14" a="1"/>
  <c r="BH154" i="14" s="1"/>
  <c r="BG154" i="14" a="1"/>
  <c r="BG154" i="14" s="1"/>
  <c r="BF154" i="14" a="1"/>
  <c r="BF154" i="14" s="1"/>
  <c r="BE154" i="14" a="1"/>
  <c r="BE154" i="14" s="1"/>
  <c r="BL153" i="14" a="1"/>
  <c r="BL153" i="14" s="1"/>
  <c r="BK153" i="14" a="1"/>
  <c r="BK153" i="14" s="1"/>
  <c r="BJ153" i="14" a="1"/>
  <c r="BJ153" i="14" s="1"/>
  <c r="BI153" i="14" a="1"/>
  <c r="BI153" i="14" s="1"/>
  <c r="BH153" i="14" a="1"/>
  <c r="BH153" i="14" s="1"/>
  <c r="BG153" i="14" a="1"/>
  <c r="BG153" i="14" s="1"/>
  <c r="BF153" i="14" a="1"/>
  <c r="BF153" i="14" s="1"/>
  <c r="BE153" i="14" a="1"/>
  <c r="BE153" i="14" s="1"/>
  <c r="BL152" i="14" a="1"/>
  <c r="BL152" i="14" s="1"/>
  <c r="BK152" i="14" a="1"/>
  <c r="BK152" i="14" s="1"/>
  <c r="BJ152" i="14" a="1"/>
  <c r="BJ152" i="14" s="1"/>
  <c r="BI152" i="14" a="1"/>
  <c r="BI152" i="14" s="1"/>
  <c r="BH152" i="14" a="1"/>
  <c r="BH152" i="14" s="1"/>
  <c r="BG152" i="14" a="1"/>
  <c r="BG152" i="14" s="1"/>
  <c r="BF152" i="14" a="1"/>
  <c r="BF152" i="14" s="1"/>
  <c r="BE152" i="14" a="1"/>
  <c r="BE152" i="14" s="1"/>
  <c r="BL151" i="14" a="1"/>
  <c r="BL151" i="14" s="1"/>
  <c r="BK151" i="14" a="1"/>
  <c r="BK151" i="14" s="1"/>
  <c r="Z59" i="14" s="1"/>
  <c r="BJ151" i="14" a="1"/>
  <c r="BJ151" i="14" s="1"/>
  <c r="AV59" i="14" s="1"/>
  <c r="BI151" i="14" a="1"/>
  <c r="BI151" i="14" s="1"/>
  <c r="AU59" i="14" s="1"/>
  <c r="BH151" i="14" a="1"/>
  <c r="BH151" i="14" s="1"/>
  <c r="AO59" i="14" s="1"/>
  <c r="BG151" i="14" a="1"/>
  <c r="BG151" i="14" s="1"/>
  <c r="AN59" i="14" s="1"/>
  <c r="BF151" i="14" a="1"/>
  <c r="BF151" i="14" s="1"/>
  <c r="AH59" i="14" s="1"/>
  <c r="BE151" i="14" a="1"/>
  <c r="BE151" i="14" s="1"/>
  <c r="AG59" i="14" s="1"/>
  <c r="BL150" i="14" a="1"/>
  <c r="BL150" i="14" s="1"/>
  <c r="AA58" i="14" s="1"/>
  <c r="BK150" i="14" a="1"/>
  <c r="BK150" i="14" s="1"/>
  <c r="Z58" i="14" s="1"/>
  <c r="BJ150" i="14" a="1"/>
  <c r="BJ150" i="14" s="1"/>
  <c r="AV58" i="14" s="1"/>
  <c r="BI150" i="14" a="1"/>
  <c r="BI150" i="14" s="1"/>
  <c r="AU58" i="14" s="1"/>
  <c r="BH150" i="14" a="1"/>
  <c r="BH150" i="14" s="1"/>
  <c r="AO58" i="14" s="1"/>
  <c r="BG150" i="14" a="1"/>
  <c r="BG150" i="14" s="1"/>
  <c r="AN58" i="14" s="1"/>
  <c r="BF150" i="14" a="1"/>
  <c r="BF150" i="14" s="1"/>
  <c r="AH58" i="14" s="1"/>
  <c r="BE150" i="14" a="1"/>
  <c r="BE150" i="14" s="1"/>
  <c r="AG58" i="14" s="1"/>
  <c r="BL149" i="14" a="1"/>
  <c r="BL149" i="14" s="1"/>
  <c r="AA57" i="14" s="1"/>
  <c r="BK149" i="14" a="1"/>
  <c r="BK149" i="14" s="1"/>
  <c r="Z57" i="14" s="1"/>
  <c r="BJ149" i="14" a="1"/>
  <c r="BJ149" i="14" s="1"/>
  <c r="AV57" i="14" s="1"/>
  <c r="BI149" i="14" a="1"/>
  <c r="BI149" i="14" s="1"/>
  <c r="AU57" i="14" s="1"/>
  <c r="BH149" i="14" a="1"/>
  <c r="BH149" i="14" s="1"/>
  <c r="AO57" i="14" s="1"/>
  <c r="BG149" i="14" a="1"/>
  <c r="BG149" i="14" s="1"/>
  <c r="AN57" i="14" s="1"/>
  <c r="BF149" i="14" a="1"/>
  <c r="BF149" i="14" s="1"/>
  <c r="AH57" i="14" s="1"/>
  <c r="BE149" i="14" a="1"/>
  <c r="BE149" i="14" s="1"/>
  <c r="AG57" i="14" s="1"/>
  <c r="BL148" i="14" a="1"/>
  <c r="BL148" i="14" s="1"/>
  <c r="AA56" i="14" s="1"/>
  <c r="BK148" i="14" a="1"/>
  <c r="BK148" i="14" s="1"/>
  <c r="Z56" i="14" s="1"/>
  <c r="BJ148" i="14" a="1"/>
  <c r="BJ148" i="14" s="1"/>
  <c r="AV56" i="14" s="1"/>
  <c r="BI148" i="14" a="1"/>
  <c r="BI148" i="14" s="1"/>
  <c r="AU56" i="14" s="1"/>
  <c r="BH148" i="14" a="1"/>
  <c r="BH148" i="14" s="1"/>
  <c r="AO56" i="14" s="1"/>
  <c r="BG148" i="14" a="1"/>
  <c r="BG148" i="14" s="1"/>
  <c r="AN56" i="14" s="1"/>
  <c r="BF148" i="14" a="1"/>
  <c r="BF148" i="14" s="1"/>
  <c r="AH56" i="14" s="1"/>
  <c r="BE148" i="14" a="1"/>
  <c r="BE148" i="14" s="1"/>
  <c r="AG56" i="14" s="1"/>
  <c r="BL147" i="14" a="1"/>
  <c r="BL147" i="14" s="1"/>
  <c r="AA55" i="14" s="1"/>
  <c r="BK147" i="14" a="1"/>
  <c r="BK147" i="14" s="1"/>
  <c r="Z55" i="14" s="1"/>
  <c r="BJ147" i="14" a="1"/>
  <c r="BJ147" i="14" s="1"/>
  <c r="AV55" i="14" s="1"/>
  <c r="BI147" i="14" a="1"/>
  <c r="BI147" i="14" s="1"/>
  <c r="AU55" i="14" s="1"/>
  <c r="BH147" i="14" a="1"/>
  <c r="BH147" i="14" s="1"/>
  <c r="AO55" i="14" s="1"/>
  <c r="BG147" i="14" a="1"/>
  <c r="BG147" i="14" s="1"/>
  <c r="AN55" i="14" s="1"/>
  <c r="BF147" i="14" a="1"/>
  <c r="BF147" i="14" s="1"/>
  <c r="AH55" i="14" s="1"/>
  <c r="BE147" i="14" a="1"/>
  <c r="BE147" i="14" s="1"/>
  <c r="AG55" i="14" s="1"/>
  <c r="BL146" i="14" a="1"/>
  <c r="BL146" i="14" s="1"/>
  <c r="AA54" i="14" s="1"/>
  <c r="BK146" i="14" a="1"/>
  <c r="BK146" i="14" s="1"/>
  <c r="Z54" i="14" s="1"/>
  <c r="BJ146" i="14" a="1"/>
  <c r="BJ146" i="14" s="1"/>
  <c r="AV54" i="14" s="1"/>
  <c r="BI146" i="14" a="1"/>
  <c r="BI146" i="14" s="1"/>
  <c r="AU54" i="14" s="1"/>
  <c r="BH146" i="14" a="1"/>
  <c r="BH146" i="14" s="1"/>
  <c r="AO54" i="14" s="1"/>
  <c r="BG146" i="14" a="1"/>
  <c r="BG146" i="14" s="1"/>
  <c r="AN54" i="14" s="1"/>
  <c r="BF146" i="14" a="1"/>
  <c r="BF146" i="14" s="1"/>
  <c r="AH54" i="14" s="1"/>
  <c r="BE146" i="14" a="1"/>
  <c r="BE146" i="14" s="1"/>
  <c r="AG54" i="14" s="1"/>
  <c r="BL145" i="14" a="1"/>
  <c r="BL145" i="14" s="1"/>
  <c r="AA53" i="14" s="1"/>
  <c r="BK145" i="14" a="1"/>
  <c r="BK145" i="14" s="1"/>
  <c r="Z53" i="14" s="1"/>
  <c r="BJ145" i="14" a="1"/>
  <c r="BJ145" i="14" s="1"/>
  <c r="AV53" i="14" s="1"/>
  <c r="BI145" i="14" a="1"/>
  <c r="BI145" i="14" s="1"/>
  <c r="AU53" i="14" s="1"/>
  <c r="BH145" i="14" a="1"/>
  <c r="BH145" i="14" s="1"/>
  <c r="AO53" i="14" s="1"/>
  <c r="BG145" i="14" a="1"/>
  <c r="BG145" i="14" s="1"/>
  <c r="AN53" i="14" s="1"/>
  <c r="BF145" i="14" a="1"/>
  <c r="BF145" i="14" s="1"/>
  <c r="AH53" i="14" s="1"/>
  <c r="BE145" i="14" a="1"/>
  <c r="BE145" i="14" s="1"/>
  <c r="AG53" i="14" s="1"/>
  <c r="BL144" i="14" a="1"/>
  <c r="BL144" i="14" s="1"/>
  <c r="AA52" i="14" s="1"/>
  <c r="BK144" i="14" a="1"/>
  <c r="BK144" i="14" s="1"/>
  <c r="Z52" i="14" s="1"/>
  <c r="BJ144" i="14" a="1"/>
  <c r="BJ144" i="14" s="1"/>
  <c r="AV52" i="14" s="1"/>
  <c r="BI144" i="14" a="1"/>
  <c r="BI144" i="14" s="1"/>
  <c r="AU52" i="14" s="1"/>
  <c r="BH144" i="14" a="1"/>
  <c r="BH144" i="14" s="1"/>
  <c r="AO52" i="14" s="1"/>
  <c r="BG144" i="14" a="1"/>
  <c r="BG144" i="14" s="1"/>
  <c r="AN52" i="14" s="1"/>
  <c r="BF144" i="14" a="1"/>
  <c r="BF144" i="14" s="1"/>
  <c r="AH52" i="14" s="1"/>
  <c r="BE144" i="14" a="1"/>
  <c r="BE144" i="14" s="1"/>
  <c r="AG52" i="14" s="1"/>
  <c r="BL143" i="14" a="1"/>
  <c r="BL143" i="14" s="1"/>
  <c r="AA51" i="14" s="1"/>
  <c r="BK143" i="14" a="1"/>
  <c r="BK143" i="14" s="1"/>
  <c r="Z51" i="14" s="1"/>
  <c r="BJ143" i="14" a="1"/>
  <c r="BJ143" i="14" s="1"/>
  <c r="AV51" i="14" s="1"/>
  <c r="BI143" i="14" a="1"/>
  <c r="BI143" i="14" s="1"/>
  <c r="AU51" i="14" s="1"/>
  <c r="BH143" i="14" a="1"/>
  <c r="BH143" i="14" s="1"/>
  <c r="AO51" i="14" s="1"/>
  <c r="BG143" i="14" a="1"/>
  <c r="BG143" i="14" s="1"/>
  <c r="AN51" i="14" s="1"/>
  <c r="BF143" i="14" a="1"/>
  <c r="BF143" i="14" s="1"/>
  <c r="AH51" i="14" s="1"/>
  <c r="BE143" i="14" a="1"/>
  <c r="BE143" i="14" s="1"/>
  <c r="AG51" i="14" s="1"/>
  <c r="BL142" i="14" a="1"/>
  <c r="BL142" i="14" s="1"/>
  <c r="AA50" i="14" s="1"/>
  <c r="BK142" i="14" a="1"/>
  <c r="BK142" i="14" s="1"/>
  <c r="Z50" i="14" s="1"/>
  <c r="BJ142" i="14" a="1"/>
  <c r="BJ142" i="14" s="1"/>
  <c r="AV50" i="14" s="1"/>
  <c r="BI142" i="14" a="1"/>
  <c r="BI142" i="14" s="1"/>
  <c r="AU50" i="14" s="1"/>
  <c r="BH142" i="14" a="1"/>
  <c r="BH142" i="14" s="1"/>
  <c r="AO50" i="14" s="1"/>
  <c r="BG142" i="14" a="1"/>
  <c r="BG142" i="14" s="1"/>
  <c r="AN50" i="14" s="1"/>
  <c r="BF142" i="14" a="1"/>
  <c r="BF142" i="14" s="1"/>
  <c r="AH50" i="14" s="1"/>
  <c r="BE142" i="14" a="1"/>
  <c r="BE142" i="14" s="1"/>
  <c r="AG50" i="14" s="1"/>
  <c r="BL141" i="14" a="1"/>
  <c r="BL141" i="14" s="1"/>
  <c r="AA49" i="14" s="1"/>
  <c r="BK141" i="14" a="1"/>
  <c r="BK141" i="14" s="1"/>
  <c r="Z49" i="14" s="1"/>
  <c r="BJ141" i="14" a="1"/>
  <c r="BJ141" i="14" s="1"/>
  <c r="AV49" i="14" s="1"/>
  <c r="BI141" i="14" a="1"/>
  <c r="BI141" i="14" s="1"/>
  <c r="AU49" i="14" s="1"/>
  <c r="BH141" i="14" a="1"/>
  <c r="BH141" i="14" s="1"/>
  <c r="AO49" i="14" s="1"/>
  <c r="BG141" i="14" a="1"/>
  <c r="BG141" i="14" s="1"/>
  <c r="AN49" i="14" s="1"/>
  <c r="BF141" i="14" a="1"/>
  <c r="BF141" i="14" s="1"/>
  <c r="AH49" i="14" s="1"/>
  <c r="BE141" i="14" a="1"/>
  <c r="BE141" i="14" s="1"/>
  <c r="AG49" i="14" s="1"/>
  <c r="BL140" i="14" a="1"/>
  <c r="BL140" i="14" s="1"/>
  <c r="AA48" i="14" s="1"/>
  <c r="BK140" i="14" a="1"/>
  <c r="BK140" i="14" s="1"/>
  <c r="Z48" i="14" s="1"/>
  <c r="BJ140" i="14" a="1"/>
  <c r="BJ140" i="14" s="1"/>
  <c r="AV48" i="14" s="1"/>
  <c r="BI140" i="14" a="1"/>
  <c r="BI140" i="14" s="1"/>
  <c r="AU48" i="14" s="1"/>
  <c r="BH140" i="14" a="1"/>
  <c r="BH140" i="14" s="1"/>
  <c r="AO48" i="14" s="1"/>
  <c r="BG140" i="14" a="1"/>
  <c r="BG140" i="14" s="1"/>
  <c r="AN48" i="14" s="1"/>
  <c r="BF140" i="14" a="1"/>
  <c r="BF140" i="14" s="1"/>
  <c r="AH48" i="14" s="1"/>
  <c r="BE140" i="14" a="1"/>
  <c r="BE140" i="14" s="1"/>
  <c r="AG48" i="14" s="1"/>
  <c r="BL139" i="14" a="1"/>
  <c r="BL139" i="14" s="1"/>
  <c r="AA47" i="14" s="1"/>
  <c r="BK139" i="14" a="1"/>
  <c r="BK139" i="14" s="1"/>
  <c r="Z47" i="14" s="1"/>
  <c r="BJ139" i="14" a="1"/>
  <c r="BJ139" i="14" s="1"/>
  <c r="AV47" i="14" s="1"/>
  <c r="BI139" i="14" a="1"/>
  <c r="BI139" i="14" s="1"/>
  <c r="AU47" i="14" s="1"/>
  <c r="BH139" i="14" a="1"/>
  <c r="BH139" i="14" s="1"/>
  <c r="AO47" i="14" s="1"/>
  <c r="BG139" i="14" a="1"/>
  <c r="BG139" i="14" s="1"/>
  <c r="AN47" i="14" s="1"/>
  <c r="BF139" i="14" a="1"/>
  <c r="BF139" i="14" s="1"/>
  <c r="AH47" i="14" s="1"/>
  <c r="BE139" i="14" a="1"/>
  <c r="BE139" i="14" s="1"/>
  <c r="AG47" i="14" s="1"/>
  <c r="BL138" i="14" a="1"/>
  <c r="BL138" i="14" s="1"/>
  <c r="AA46" i="14" s="1"/>
  <c r="BK138" i="14" a="1"/>
  <c r="BK138" i="14" s="1"/>
  <c r="Z46" i="14" s="1"/>
  <c r="BJ138" i="14" a="1"/>
  <c r="BJ138" i="14" s="1"/>
  <c r="AV46" i="14" s="1"/>
  <c r="BI138" i="14" a="1"/>
  <c r="BI138" i="14" s="1"/>
  <c r="AU46" i="14" s="1"/>
  <c r="BH138" i="14" a="1"/>
  <c r="BH138" i="14" s="1"/>
  <c r="AO46" i="14" s="1"/>
  <c r="BG138" i="14" a="1"/>
  <c r="BG138" i="14" s="1"/>
  <c r="AN46" i="14" s="1"/>
  <c r="BF138" i="14" a="1"/>
  <c r="BF138" i="14" s="1"/>
  <c r="AH46" i="14" s="1"/>
  <c r="BE138" i="14" a="1"/>
  <c r="BE138" i="14" s="1"/>
  <c r="AG46" i="14" s="1"/>
  <c r="BL137" i="14" a="1"/>
  <c r="BL137" i="14" s="1"/>
  <c r="AA45" i="14" s="1"/>
  <c r="BK137" i="14" a="1"/>
  <c r="BK137" i="14" s="1"/>
  <c r="Z45" i="14" s="1"/>
  <c r="BJ137" i="14" a="1"/>
  <c r="BJ137" i="14" s="1"/>
  <c r="AV45" i="14" s="1"/>
  <c r="BI137" i="14" a="1"/>
  <c r="BI137" i="14" s="1"/>
  <c r="AU45" i="14" s="1"/>
  <c r="BH137" i="14" a="1"/>
  <c r="BH137" i="14" s="1"/>
  <c r="AO45" i="14" s="1"/>
  <c r="BG137" i="14" a="1"/>
  <c r="BG137" i="14" s="1"/>
  <c r="AN45" i="14" s="1"/>
  <c r="BF137" i="14" a="1"/>
  <c r="BF137" i="14" s="1"/>
  <c r="AH45" i="14" s="1"/>
  <c r="BE137" i="14" a="1"/>
  <c r="BE137" i="14" s="1"/>
  <c r="AG45" i="14" s="1"/>
  <c r="BL136" i="14" a="1"/>
  <c r="BL136" i="14" s="1"/>
  <c r="AA44" i="14" s="1"/>
  <c r="BK136" i="14" a="1"/>
  <c r="BK136" i="14" s="1"/>
  <c r="Z44" i="14" s="1"/>
  <c r="BJ136" i="14" a="1"/>
  <c r="BJ136" i="14" s="1"/>
  <c r="AV44" i="14" s="1"/>
  <c r="BI136" i="14" a="1"/>
  <c r="BI136" i="14" s="1"/>
  <c r="AU44" i="14" s="1"/>
  <c r="BH136" i="14" a="1"/>
  <c r="BH136" i="14" s="1"/>
  <c r="AO44" i="14" s="1"/>
  <c r="BG136" i="14" a="1"/>
  <c r="BG136" i="14" s="1"/>
  <c r="AN44" i="14" s="1"/>
  <c r="BF136" i="14" a="1"/>
  <c r="BF136" i="14" s="1"/>
  <c r="AH44" i="14" s="1"/>
  <c r="BE136" i="14" a="1"/>
  <c r="BE136" i="14" s="1"/>
  <c r="AG44" i="14" s="1"/>
  <c r="BL135" i="14" a="1"/>
  <c r="BL135" i="14" s="1"/>
  <c r="AA43" i="14" s="1"/>
  <c r="BK135" i="14" a="1"/>
  <c r="BK135" i="14" s="1"/>
  <c r="Z43" i="14" s="1"/>
  <c r="BJ135" i="14" a="1"/>
  <c r="BJ135" i="14" s="1"/>
  <c r="AV43" i="14" s="1"/>
  <c r="BI135" i="14" a="1"/>
  <c r="BI135" i="14" s="1"/>
  <c r="AU43" i="14" s="1"/>
  <c r="BH135" i="14" a="1"/>
  <c r="BH135" i="14" s="1"/>
  <c r="AO43" i="14" s="1"/>
  <c r="BG135" i="14" a="1"/>
  <c r="BG135" i="14" s="1"/>
  <c r="AN43" i="14" s="1"/>
  <c r="BF135" i="14" a="1"/>
  <c r="BF135" i="14" s="1"/>
  <c r="AH43" i="14" s="1"/>
  <c r="BE135" i="14" a="1"/>
  <c r="BE135" i="14" s="1"/>
  <c r="AG43" i="14" s="1"/>
  <c r="BL134" i="14" a="1"/>
  <c r="BL134" i="14" s="1"/>
  <c r="AA42" i="14" s="1"/>
  <c r="BK134" i="14" a="1"/>
  <c r="BK134" i="14" s="1"/>
  <c r="Z42" i="14" s="1"/>
  <c r="BJ134" i="14" a="1"/>
  <c r="BJ134" i="14" s="1"/>
  <c r="AV42" i="14" s="1"/>
  <c r="BI134" i="14" a="1"/>
  <c r="BI134" i="14" s="1"/>
  <c r="AU42" i="14" s="1"/>
  <c r="BH134" i="14" a="1"/>
  <c r="BH134" i="14" s="1"/>
  <c r="AO42" i="14" s="1"/>
  <c r="BG134" i="14" a="1"/>
  <c r="BG134" i="14" s="1"/>
  <c r="AN42" i="14" s="1"/>
  <c r="BF134" i="14" a="1"/>
  <c r="BF134" i="14" s="1"/>
  <c r="AH42" i="14" s="1"/>
  <c r="BE134" i="14" a="1"/>
  <c r="BE134" i="14" s="1"/>
  <c r="AG42" i="14" s="1"/>
  <c r="BL133" i="14" a="1"/>
  <c r="BL133" i="14" s="1"/>
  <c r="AA41" i="14" s="1"/>
  <c r="BK133" i="14" a="1"/>
  <c r="BK133" i="14" s="1"/>
  <c r="Z41" i="14" s="1"/>
  <c r="BJ133" i="14" a="1"/>
  <c r="BJ133" i="14" s="1"/>
  <c r="AV41" i="14" s="1"/>
  <c r="BI133" i="14" a="1"/>
  <c r="BI133" i="14" s="1"/>
  <c r="AU41" i="14" s="1"/>
  <c r="BH133" i="14" a="1"/>
  <c r="BH133" i="14" s="1"/>
  <c r="AO41" i="14" s="1"/>
  <c r="BG133" i="14" a="1"/>
  <c r="BG133" i="14" s="1"/>
  <c r="AN41" i="14" s="1"/>
  <c r="BF133" i="14" a="1"/>
  <c r="BF133" i="14" s="1"/>
  <c r="AH41" i="14" s="1"/>
  <c r="BE133" i="14" a="1"/>
  <c r="BE133" i="14" s="1"/>
  <c r="AG41" i="14" s="1"/>
  <c r="BL132" i="14" a="1"/>
  <c r="BL132" i="14" s="1"/>
  <c r="AA40" i="14" s="1"/>
  <c r="BK132" i="14" a="1"/>
  <c r="BK132" i="14" s="1"/>
  <c r="Z40" i="14" s="1"/>
  <c r="BJ132" i="14" a="1"/>
  <c r="BJ132" i="14" s="1"/>
  <c r="AV40" i="14" s="1"/>
  <c r="BI132" i="14" a="1"/>
  <c r="BI132" i="14" s="1"/>
  <c r="AU40" i="14" s="1"/>
  <c r="BH132" i="14" a="1"/>
  <c r="BH132" i="14" s="1"/>
  <c r="AO40" i="14" s="1"/>
  <c r="BG132" i="14" a="1"/>
  <c r="BG132" i="14" s="1"/>
  <c r="AN40" i="14" s="1"/>
  <c r="BF132" i="14" a="1"/>
  <c r="BF132" i="14" s="1"/>
  <c r="AH40" i="14" s="1"/>
  <c r="BE132" i="14" a="1"/>
  <c r="BE132" i="14" s="1"/>
  <c r="AG40" i="14" s="1"/>
  <c r="BL131" i="14" a="1"/>
  <c r="BL131" i="14" s="1"/>
  <c r="AA39" i="14" s="1"/>
  <c r="BK131" i="14" a="1"/>
  <c r="BK131" i="14" s="1"/>
  <c r="Z39" i="14" s="1"/>
  <c r="BJ131" i="14" a="1"/>
  <c r="BJ131" i="14" s="1"/>
  <c r="AV39" i="14" s="1"/>
  <c r="BI131" i="14" a="1"/>
  <c r="BI131" i="14" s="1"/>
  <c r="AU39" i="14" s="1"/>
  <c r="BH131" i="14" a="1"/>
  <c r="BH131" i="14" s="1"/>
  <c r="AO39" i="14" s="1"/>
  <c r="BG131" i="14" a="1"/>
  <c r="BG131" i="14" s="1"/>
  <c r="AN39" i="14" s="1"/>
  <c r="BF131" i="14" a="1"/>
  <c r="BF131" i="14" s="1"/>
  <c r="AH39" i="14" s="1"/>
  <c r="BE131" i="14" a="1"/>
  <c r="BE131" i="14" s="1"/>
  <c r="AG39" i="14" s="1"/>
  <c r="BL130" i="14" a="1"/>
  <c r="BL130" i="14" s="1"/>
  <c r="AA38" i="14" s="1"/>
  <c r="BK130" i="14" a="1"/>
  <c r="BK130" i="14" s="1"/>
  <c r="Z38" i="14" s="1"/>
  <c r="BJ130" i="14" a="1"/>
  <c r="BJ130" i="14" s="1"/>
  <c r="AV38" i="14" s="1"/>
  <c r="BI130" i="14" a="1"/>
  <c r="BI130" i="14" s="1"/>
  <c r="AU38" i="14" s="1"/>
  <c r="BH130" i="14" a="1"/>
  <c r="BH130" i="14" s="1"/>
  <c r="AO38" i="14" s="1"/>
  <c r="BG130" i="14" a="1"/>
  <c r="BG130" i="14" s="1"/>
  <c r="AN38" i="14" s="1"/>
  <c r="BF130" i="14" a="1"/>
  <c r="BF130" i="14" s="1"/>
  <c r="AH38" i="14" s="1"/>
  <c r="BE130" i="14" a="1"/>
  <c r="BE130" i="14" s="1"/>
  <c r="AG38" i="14" s="1"/>
  <c r="BL129" i="14" a="1"/>
  <c r="BL129" i="14" s="1"/>
  <c r="AA37" i="14" s="1"/>
  <c r="BK129" i="14" a="1"/>
  <c r="BK129" i="14" s="1"/>
  <c r="Z37" i="14" s="1"/>
  <c r="BJ129" i="14" a="1"/>
  <c r="BJ129" i="14" s="1"/>
  <c r="AV37" i="14" s="1"/>
  <c r="BI129" i="14" a="1"/>
  <c r="BI129" i="14" s="1"/>
  <c r="AU37" i="14" s="1"/>
  <c r="BH129" i="14" a="1"/>
  <c r="BH129" i="14" s="1"/>
  <c r="AO37" i="14" s="1"/>
  <c r="BG129" i="14" a="1"/>
  <c r="BG129" i="14" s="1"/>
  <c r="AN37" i="14" s="1"/>
  <c r="BF129" i="14" a="1"/>
  <c r="BF129" i="14" s="1"/>
  <c r="AH37" i="14" s="1"/>
  <c r="BE129" i="14" a="1"/>
  <c r="BE129" i="14" s="1"/>
  <c r="AG37" i="14" s="1"/>
  <c r="BL128" i="14" a="1"/>
  <c r="BL128" i="14" s="1"/>
  <c r="AA36" i="14" s="1"/>
  <c r="BK128" i="14" a="1"/>
  <c r="BK128" i="14" s="1"/>
  <c r="Z36" i="14" s="1"/>
  <c r="BJ128" i="14" a="1"/>
  <c r="BJ128" i="14" s="1"/>
  <c r="AV36" i="14" s="1"/>
  <c r="BI128" i="14" a="1"/>
  <c r="BI128" i="14" s="1"/>
  <c r="AU36" i="14" s="1"/>
  <c r="BH128" i="14" a="1"/>
  <c r="BH128" i="14" s="1"/>
  <c r="AO36" i="14" s="1"/>
  <c r="BG128" i="14" a="1"/>
  <c r="BG128" i="14" s="1"/>
  <c r="AN36" i="14" s="1"/>
  <c r="BF128" i="14" a="1"/>
  <c r="BF128" i="14" s="1"/>
  <c r="AH36" i="14" s="1"/>
  <c r="BE128" i="14" a="1"/>
  <c r="BE128" i="14" s="1"/>
  <c r="AG36" i="14" s="1"/>
  <c r="BL127" i="14" a="1"/>
  <c r="BL127" i="14" s="1"/>
  <c r="AA35" i="14" s="1"/>
  <c r="BK127" i="14" a="1"/>
  <c r="BK127" i="14" s="1"/>
  <c r="Z35" i="14" s="1"/>
  <c r="BJ127" i="14" a="1"/>
  <c r="BJ127" i="14" s="1"/>
  <c r="AV35" i="14" s="1"/>
  <c r="BI127" i="14" a="1"/>
  <c r="BI127" i="14" s="1"/>
  <c r="AU35" i="14" s="1"/>
  <c r="BH127" i="14" a="1"/>
  <c r="BH127" i="14" s="1"/>
  <c r="AO35" i="14" s="1"/>
  <c r="BG127" i="14" a="1"/>
  <c r="BG127" i="14" s="1"/>
  <c r="AN35" i="14" s="1"/>
  <c r="BF127" i="14" a="1"/>
  <c r="BF127" i="14" s="1"/>
  <c r="AH35" i="14" s="1"/>
  <c r="BE127" i="14" a="1"/>
  <c r="BE127" i="14" s="1"/>
  <c r="AG35" i="14" s="1"/>
  <c r="BL126" i="14" a="1"/>
  <c r="BL126" i="14" s="1"/>
  <c r="AA34" i="14" s="1"/>
  <c r="BK126" i="14" a="1"/>
  <c r="BK126" i="14" s="1"/>
  <c r="Z34" i="14" s="1"/>
  <c r="BJ126" i="14" a="1"/>
  <c r="BJ126" i="14" s="1"/>
  <c r="AV34" i="14" s="1"/>
  <c r="BI126" i="14" a="1"/>
  <c r="BI126" i="14" s="1"/>
  <c r="AU34" i="14" s="1"/>
  <c r="BH126" i="14" a="1"/>
  <c r="BH126" i="14" s="1"/>
  <c r="AO34" i="14" s="1"/>
  <c r="BG126" i="14" a="1"/>
  <c r="BG126" i="14" s="1"/>
  <c r="AN34" i="14" s="1"/>
  <c r="BF126" i="14" a="1"/>
  <c r="BF126" i="14" s="1"/>
  <c r="AH34" i="14" s="1"/>
  <c r="BE126" i="14" a="1"/>
  <c r="BE126" i="14" s="1"/>
  <c r="AG34" i="14" s="1"/>
  <c r="BL125" i="14" a="1"/>
  <c r="BL125" i="14" s="1"/>
  <c r="AA33" i="14" s="1"/>
  <c r="BK125" i="14" a="1"/>
  <c r="BK125" i="14" s="1"/>
  <c r="Z33" i="14" s="1"/>
  <c r="BJ125" i="14" a="1"/>
  <c r="BJ125" i="14" s="1"/>
  <c r="AV33" i="14" s="1"/>
  <c r="BI125" i="14" a="1"/>
  <c r="BI125" i="14" s="1"/>
  <c r="AU33" i="14" s="1"/>
  <c r="BH125" i="14" a="1"/>
  <c r="BH125" i="14" s="1"/>
  <c r="AO33" i="14" s="1"/>
  <c r="BG125" i="14" a="1"/>
  <c r="BG125" i="14" s="1"/>
  <c r="AN33" i="14" s="1"/>
  <c r="BF125" i="14" a="1"/>
  <c r="BF125" i="14" s="1"/>
  <c r="AH33" i="14" s="1"/>
  <c r="BE125" i="14" a="1"/>
  <c r="BE125" i="14" s="1"/>
  <c r="AG33" i="14" s="1"/>
  <c r="BL124" i="14" a="1"/>
  <c r="BL124" i="14" s="1"/>
  <c r="AA32" i="14" s="1"/>
  <c r="BK124" i="14" a="1"/>
  <c r="BK124" i="14" s="1"/>
  <c r="Z32" i="14" s="1"/>
  <c r="BJ124" i="14" a="1"/>
  <c r="BJ124" i="14" s="1"/>
  <c r="AV32" i="14" s="1"/>
  <c r="BI124" i="14" a="1"/>
  <c r="BI124" i="14" s="1"/>
  <c r="AU32" i="14" s="1"/>
  <c r="BH124" i="14" a="1"/>
  <c r="BH124" i="14" s="1"/>
  <c r="AO32" i="14" s="1"/>
  <c r="BG124" i="14" a="1"/>
  <c r="BG124" i="14" s="1"/>
  <c r="AN32" i="14" s="1"/>
  <c r="BF124" i="14" a="1"/>
  <c r="BF124" i="14" s="1"/>
  <c r="AH32" i="14" s="1"/>
  <c r="BE124" i="14" a="1"/>
  <c r="BE124" i="14" s="1"/>
  <c r="AG32" i="14" s="1"/>
  <c r="BL123" i="14" a="1"/>
  <c r="BL123" i="14" s="1"/>
  <c r="AA31" i="14" s="1"/>
  <c r="BK123" i="14" a="1"/>
  <c r="BK123" i="14" s="1"/>
  <c r="Z31" i="14" s="1"/>
  <c r="BJ123" i="14" a="1"/>
  <c r="BJ123" i="14" s="1"/>
  <c r="AV31" i="14" s="1"/>
  <c r="BI123" i="14" a="1"/>
  <c r="BI123" i="14" s="1"/>
  <c r="AU31" i="14" s="1"/>
  <c r="BH123" i="14" a="1"/>
  <c r="BH123" i="14" s="1"/>
  <c r="AO31" i="14" s="1"/>
  <c r="BG123" i="14" a="1"/>
  <c r="BG123" i="14" s="1"/>
  <c r="AN31" i="14" s="1"/>
  <c r="BF123" i="14" a="1"/>
  <c r="BF123" i="14" s="1"/>
  <c r="AH31" i="14" s="1"/>
  <c r="BE123" i="14" a="1"/>
  <c r="BE123" i="14" s="1"/>
  <c r="AG31" i="14" s="1"/>
  <c r="BL122" i="14" a="1"/>
  <c r="BL122" i="14" s="1"/>
  <c r="AA30" i="14" s="1"/>
  <c r="BK122" i="14" a="1"/>
  <c r="BK122" i="14" s="1"/>
  <c r="Z30" i="14" s="1"/>
  <c r="BJ122" i="14" a="1"/>
  <c r="BJ122" i="14" s="1"/>
  <c r="AV30" i="14" s="1"/>
  <c r="BI122" i="14" a="1"/>
  <c r="BI122" i="14" s="1"/>
  <c r="AU30" i="14" s="1"/>
  <c r="BH122" i="14" a="1"/>
  <c r="BH122" i="14" s="1"/>
  <c r="AO30" i="14" s="1"/>
  <c r="BG122" i="14" a="1"/>
  <c r="BG122" i="14" s="1"/>
  <c r="AN30" i="14" s="1"/>
  <c r="BF122" i="14" a="1"/>
  <c r="BF122" i="14" s="1"/>
  <c r="AH30" i="14" s="1"/>
  <c r="BE122" i="14" a="1"/>
  <c r="BE122" i="14" s="1"/>
  <c r="AG30" i="14" s="1"/>
  <c r="BL121" i="14" a="1"/>
  <c r="BL121" i="14" s="1"/>
  <c r="AA29" i="14" s="1"/>
  <c r="BK121" i="14" a="1"/>
  <c r="BK121" i="14" s="1"/>
  <c r="Z29" i="14" s="1"/>
  <c r="BJ121" i="14" a="1"/>
  <c r="BJ121" i="14" s="1"/>
  <c r="AV29" i="14" s="1"/>
  <c r="BI121" i="14" a="1"/>
  <c r="BI121" i="14" s="1"/>
  <c r="AU29" i="14" s="1"/>
  <c r="BH121" i="14" a="1"/>
  <c r="BH121" i="14" s="1"/>
  <c r="AO29" i="14" s="1"/>
  <c r="BG121" i="14" a="1"/>
  <c r="BG121" i="14" s="1"/>
  <c r="AN29" i="14" s="1"/>
  <c r="BF121" i="14" a="1"/>
  <c r="BF121" i="14" s="1"/>
  <c r="AH29" i="14" s="1"/>
  <c r="BE121" i="14" a="1"/>
  <c r="BE121" i="14" s="1"/>
  <c r="AG29" i="14" s="1"/>
  <c r="BL120" i="14" a="1"/>
  <c r="BL120" i="14" s="1"/>
  <c r="AA28" i="14" s="1"/>
  <c r="BK120" i="14" a="1"/>
  <c r="BK120" i="14" s="1"/>
  <c r="Z28" i="14" s="1"/>
  <c r="BJ120" i="14" a="1"/>
  <c r="BJ120" i="14" s="1"/>
  <c r="AV28" i="14" s="1"/>
  <c r="BI120" i="14" a="1"/>
  <c r="BI120" i="14" s="1"/>
  <c r="AU28" i="14" s="1"/>
  <c r="BH120" i="14" a="1"/>
  <c r="BH120" i="14" s="1"/>
  <c r="AO28" i="14" s="1"/>
  <c r="BG120" i="14" a="1"/>
  <c r="BG120" i="14" s="1"/>
  <c r="AN28" i="14" s="1"/>
  <c r="BF120" i="14" a="1"/>
  <c r="BF120" i="14" s="1"/>
  <c r="AH28" i="14" s="1"/>
  <c r="BE120" i="14" a="1"/>
  <c r="BE120" i="14" s="1"/>
  <c r="AG28" i="14" s="1"/>
  <c r="BL119" i="14" a="1"/>
  <c r="BL119" i="14" s="1"/>
  <c r="AA27" i="14" s="1"/>
  <c r="BK119" i="14" a="1"/>
  <c r="BK119" i="14" s="1"/>
  <c r="Z27" i="14" s="1"/>
  <c r="BJ119" i="14" a="1"/>
  <c r="BJ119" i="14" s="1"/>
  <c r="AV27" i="14" s="1"/>
  <c r="BI119" i="14" a="1"/>
  <c r="BI119" i="14" s="1"/>
  <c r="AU27" i="14" s="1"/>
  <c r="BH119" i="14" a="1"/>
  <c r="BH119" i="14" s="1"/>
  <c r="AO27" i="14" s="1"/>
  <c r="BG119" i="14" a="1"/>
  <c r="BG119" i="14" s="1"/>
  <c r="AN27" i="14" s="1"/>
  <c r="BF119" i="14" a="1"/>
  <c r="BF119" i="14" s="1"/>
  <c r="AH27" i="14" s="1"/>
  <c r="BE119" i="14" a="1"/>
  <c r="BE119" i="14" s="1"/>
  <c r="AG27" i="14" s="1"/>
  <c r="BL118" i="14" a="1"/>
  <c r="BL118" i="14" s="1"/>
  <c r="AA26" i="14" s="1"/>
  <c r="BK118" i="14" a="1"/>
  <c r="BK118" i="14" s="1"/>
  <c r="Z26" i="14" s="1"/>
  <c r="BJ118" i="14" a="1"/>
  <c r="BJ118" i="14" s="1"/>
  <c r="AV26" i="14" s="1"/>
  <c r="BI118" i="14" a="1"/>
  <c r="BI118" i="14" s="1"/>
  <c r="AU26" i="14" s="1"/>
  <c r="BH118" i="14" a="1"/>
  <c r="BH118" i="14" s="1"/>
  <c r="AO26" i="14" s="1"/>
  <c r="BG118" i="14" a="1"/>
  <c r="BG118" i="14" s="1"/>
  <c r="AN26" i="14" s="1"/>
  <c r="BF118" i="14" a="1"/>
  <c r="BF118" i="14" s="1"/>
  <c r="AH26" i="14" s="1"/>
  <c r="BE118" i="14" a="1"/>
  <c r="BE118" i="14" s="1"/>
  <c r="AG26" i="14" s="1"/>
  <c r="BL117" i="14" a="1"/>
  <c r="BL117" i="14" s="1"/>
  <c r="AA25" i="14" s="1"/>
  <c r="BK117" i="14" a="1"/>
  <c r="BK117" i="14" s="1"/>
  <c r="Z25" i="14" s="1"/>
  <c r="BJ117" i="14" a="1"/>
  <c r="BJ117" i="14" s="1"/>
  <c r="AV25" i="14" s="1"/>
  <c r="BI117" i="14" a="1"/>
  <c r="BI117" i="14" s="1"/>
  <c r="AU25" i="14" s="1"/>
  <c r="BH117" i="14" a="1"/>
  <c r="BH117" i="14" s="1"/>
  <c r="AO25" i="14" s="1"/>
  <c r="BG117" i="14" a="1"/>
  <c r="BG117" i="14" s="1"/>
  <c r="AN25" i="14" s="1"/>
  <c r="BF117" i="14" a="1"/>
  <c r="BF117" i="14" s="1"/>
  <c r="AH25" i="14" s="1"/>
  <c r="BE117" i="14" a="1"/>
  <c r="BE117" i="14" s="1"/>
  <c r="AG25" i="14" s="1"/>
  <c r="BL116" i="14" a="1"/>
  <c r="BL116" i="14" s="1"/>
  <c r="AA24" i="14" s="1"/>
  <c r="BK116" i="14" a="1"/>
  <c r="BK116" i="14" s="1"/>
  <c r="Z24" i="14" s="1"/>
  <c r="BJ116" i="14" a="1"/>
  <c r="BJ116" i="14" s="1"/>
  <c r="AV24" i="14" s="1"/>
  <c r="BI116" i="14" a="1"/>
  <c r="BI116" i="14" s="1"/>
  <c r="AU24" i="14" s="1"/>
  <c r="BH116" i="14" a="1"/>
  <c r="BH116" i="14" s="1"/>
  <c r="AO24" i="14" s="1"/>
  <c r="BG116" i="14" a="1"/>
  <c r="BG116" i="14" s="1"/>
  <c r="AN24" i="14" s="1"/>
  <c r="BF116" i="14" a="1"/>
  <c r="BF116" i="14" s="1"/>
  <c r="AH24" i="14" s="1"/>
  <c r="BE116" i="14" a="1"/>
  <c r="BE116" i="14" s="1"/>
  <c r="AG24" i="14" s="1"/>
  <c r="BL115" i="14" a="1"/>
  <c r="BL115" i="14" s="1"/>
  <c r="AA23" i="14" s="1"/>
  <c r="BK115" i="14" a="1"/>
  <c r="BK115" i="14" s="1"/>
  <c r="Z23" i="14" s="1"/>
  <c r="BJ115" i="14" a="1"/>
  <c r="BJ115" i="14" s="1"/>
  <c r="AV23" i="14" s="1"/>
  <c r="BI115" i="14" a="1"/>
  <c r="BI115" i="14" s="1"/>
  <c r="AU23" i="14" s="1"/>
  <c r="BH115" i="14" a="1"/>
  <c r="BH115" i="14" s="1"/>
  <c r="AO23" i="14" s="1"/>
  <c r="BG115" i="14" a="1"/>
  <c r="BG115" i="14" s="1"/>
  <c r="AN23" i="14" s="1"/>
  <c r="BF115" i="14" a="1"/>
  <c r="BF115" i="14" s="1"/>
  <c r="AH23" i="14" s="1"/>
  <c r="BE115" i="14" a="1"/>
  <c r="BE115" i="14" s="1"/>
  <c r="AG23" i="14" s="1"/>
  <c r="BL114" i="14" a="1"/>
  <c r="BL114" i="14" s="1"/>
  <c r="AA22" i="14" s="1"/>
  <c r="BK114" i="14" a="1"/>
  <c r="BK114" i="14" s="1"/>
  <c r="Z22" i="14" s="1"/>
  <c r="BJ114" i="14" a="1"/>
  <c r="BJ114" i="14" s="1"/>
  <c r="AV22" i="14" s="1"/>
  <c r="BI114" i="14" a="1"/>
  <c r="BI114" i="14" s="1"/>
  <c r="AU22" i="14" s="1"/>
  <c r="BH114" i="14" a="1"/>
  <c r="BH114" i="14" s="1"/>
  <c r="AO22" i="14" s="1"/>
  <c r="BG114" i="14" a="1"/>
  <c r="BG114" i="14" s="1"/>
  <c r="AN22" i="14" s="1"/>
  <c r="BF114" i="14" a="1"/>
  <c r="BF114" i="14" s="1"/>
  <c r="AH22" i="14" s="1"/>
  <c r="BE114" i="14" a="1"/>
  <c r="BE114" i="14" s="1"/>
  <c r="AG22" i="14" s="1"/>
  <c r="BL113" i="14" a="1"/>
  <c r="BL113" i="14" s="1"/>
  <c r="AA21" i="14" s="1"/>
  <c r="BK113" i="14" a="1"/>
  <c r="BK113" i="14" s="1"/>
  <c r="Z21" i="14" s="1"/>
  <c r="BJ113" i="14" a="1"/>
  <c r="BJ113" i="14" s="1"/>
  <c r="AV21" i="14" s="1"/>
  <c r="BI113" i="14" a="1"/>
  <c r="BI113" i="14" s="1"/>
  <c r="AU21" i="14" s="1"/>
  <c r="BH113" i="14" a="1"/>
  <c r="BH113" i="14" s="1"/>
  <c r="AO21" i="14" s="1"/>
  <c r="BG113" i="14" a="1"/>
  <c r="BG113" i="14" s="1"/>
  <c r="AN21" i="14" s="1"/>
  <c r="BF113" i="14" a="1"/>
  <c r="BF113" i="14" s="1"/>
  <c r="AH21" i="14" s="1"/>
  <c r="BE113" i="14" a="1"/>
  <c r="BE113" i="14" s="1"/>
  <c r="AG21" i="14" s="1"/>
  <c r="BL112" i="14" a="1"/>
  <c r="BL112" i="14" s="1"/>
  <c r="AA20" i="14" s="1"/>
  <c r="BK112" i="14" a="1"/>
  <c r="BK112" i="14" s="1"/>
  <c r="Z20" i="14" s="1"/>
  <c r="BJ112" i="14" a="1"/>
  <c r="BJ112" i="14" s="1"/>
  <c r="AV20" i="14" s="1"/>
  <c r="BI112" i="14" a="1"/>
  <c r="BI112" i="14" s="1"/>
  <c r="AU20" i="14" s="1"/>
  <c r="BH112" i="14" a="1"/>
  <c r="BH112" i="14" s="1"/>
  <c r="AO20" i="14" s="1"/>
  <c r="BG112" i="14" a="1"/>
  <c r="BG112" i="14" s="1"/>
  <c r="AN20" i="14" s="1"/>
  <c r="BF112" i="14" a="1"/>
  <c r="BF112" i="14" s="1"/>
  <c r="AH20" i="14" s="1"/>
  <c r="BE112" i="14" a="1"/>
  <c r="BE112" i="14" s="1"/>
  <c r="AG20" i="14" s="1"/>
  <c r="BL111" i="14" a="1"/>
  <c r="BL111" i="14" s="1"/>
  <c r="AA19" i="14" s="1"/>
  <c r="BK111" i="14" a="1"/>
  <c r="BK111" i="14" s="1"/>
  <c r="Z19" i="14" s="1"/>
  <c r="BJ111" i="14" a="1"/>
  <c r="BJ111" i="14" s="1"/>
  <c r="AV19" i="14" s="1"/>
  <c r="BI111" i="14" a="1"/>
  <c r="BI111" i="14" s="1"/>
  <c r="AU19" i="14" s="1"/>
  <c r="BH111" i="14" a="1"/>
  <c r="BH111" i="14" s="1"/>
  <c r="AO19" i="14" s="1"/>
  <c r="BG111" i="14" a="1"/>
  <c r="BG111" i="14" s="1"/>
  <c r="AN19" i="14" s="1"/>
  <c r="BF111" i="14" a="1"/>
  <c r="BF111" i="14" s="1"/>
  <c r="AH19" i="14" s="1"/>
  <c r="BE111" i="14" a="1"/>
  <c r="BE111" i="14" s="1"/>
  <c r="AG19" i="14" s="1"/>
  <c r="BL110" i="14" a="1"/>
  <c r="BL110" i="14" s="1"/>
  <c r="AA18" i="14" s="1"/>
  <c r="BK110" i="14" a="1"/>
  <c r="BK110" i="14" s="1"/>
  <c r="Z18" i="14" s="1"/>
  <c r="BJ110" i="14" a="1"/>
  <c r="BJ110" i="14" s="1"/>
  <c r="AV18" i="14" s="1"/>
  <c r="BI110" i="14" a="1"/>
  <c r="BI110" i="14" s="1"/>
  <c r="AU18" i="14" s="1"/>
  <c r="BH110" i="14" a="1"/>
  <c r="BH110" i="14" s="1"/>
  <c r="AO18" i="14" s="1"/>
  <c r="BG110" i="14" a="1"/>
  <c r="BG110" i="14" s="1"/>
  <c r="AN18" i="14" s="1"/>
  <c r="BF110" i="14" a="1"/>
  <c r="BF110" i="14" s="1"/>
  <c r="AH18" i="14" s="1"/>
  <c r="BE110" i="14" a="1"/>
  <c r="BE110" i="14" s="1"/>
  <c r="AG18" i="14" s="1"/>
  <c r="BL109" i="14" a="1"/>
  <c r="BL109" i="14" s="1"/>
  <c r="AA17" i="14" s="1"/>
  <c r="BK109" i="14" a="1"/>
  <c r="BK109" i="14" s="1"/>
  <c r="Z17" i="14" s="1"/>
  <c r="BJ109" i="14" a="1"/>
  <c r="BJ109" i="14" s="1"/>
  <c r="AV17" i="14" s="1"/>
  <c r="BI109" i="14" a="1"/>
  <c r="BI109" i="14" s="1"/>
  <c r="AU17" i="14" s="1"/>
  <c r="BH109" i="14" a="1"/>
  <c r="BH109" i="14" s="1"/>
  <c r="AO17" i="14" s="1"/>
  <c r="BG109" i="14" a="1"/>
  <c r="BG109" i="14" s="1"/>
  <c r="AN17" i="14" s="1"/>
  <c r="BF109" i="14" a="1"/>
  <c r="BF109" i="14" s="1"/>
  <c r="AH17" i="14" s="1"/>
  <c r="BE109" i="14" a="1"/>
  <c r="BE109" i="14" s="1"/>
  <c r="AG17" i="14" s="1"/>
  <c r="BL108" i="14" a="1"/>
  <c r="BL108" i="14" s="1"/>
  <c r="AA16" i="14" s="1"/>
  <c r="BK108" i="14" a="1"/>
  <c r="BK108" i="14" s="1"/>
  <c r="Z16" i="14" s="1"/>
  <c r="BJ108" i="14" a="1"/>
  <c r="BJ108" i="14" s="1"/>
  <c r="AV16" i="14" s="1"/>
  <c r="BI108" i="14" a="1"/>
  <c r="BI108" i="14" s="1"/>
  <c r="AU16" i="14" s="1"/>
  <c r="BH108" i="14" a="1"/>
  <c r="BH108" i="14" s="1"/>
  <c r="AO16" i="14" s="1"/>
  <c r="BG108" i="14" a="1"/>
  <c r="BG108" i="14" s="1"/>
  <c r="AN16" i="14" s="1"/>
  <c r="BF108" i="14" a="1"/>
  <c r="BF108" i="14" s="1"/>
  <c r="AH16" i="14" s="1"/>
  <c r="BE108" i="14" a="1"/>
  <c r="BE108" i="14" s="1"/>
  <c r="AG16" i="14" s="1"/>
  <c r="BL107" i="14" a="1"/>
  <c r="BL107" i="14" s="1"/>
  <c r="AA15" i="14" s="1"/>
  <c r="BK107" i="14" a="1"/>
  <c r="BK107" i="14" s="1"/>
  <c r="Z15" i="14" s="1"/>
  <c r="BJ107" i="14" a="1"/>
  <c r="BJ107" i="14" s="1"/>
  <c r="AV15" i="14" s="1"/>
  <c r="BI107" i="14" a="1"/>
  <c r="BI107" i="14" s="1"/>
  <c r="AU15" i="14" s="1"/>
  <c r="BH107" i="14" a="1"/>
  <c r="BH107" i="14" s="1"/>
  <c r="AO15" i="14" s="1"/>
  <c r="BG107" i="14" a="1"/>
  <c r="BG107" i="14" s="1"/>
  <c r="AN15" i="14" s="1"/>
  <c r="BF107" i="14" a="1"/>
  <c r="BF107" i="14" s="1"/>
  <c r="AH15" i="14" s="1"/>
  <c r="BE107" i="14" a="1"/>
  <c r="BE107" i="14" s="1"/>
  <c r="AG15" i="14" s="1"/>
  <c r="BL106" i="14" a="1"/>
  <c r="BL106" i="14" s="1"/>
  <c r="AA14" i="14" s="1"/>
  <c r="BK106" i="14" a="1"/>
  <c r="BK106" i="14" s="1"/>
  <c r="Z14" i="14" s="1"/>
  <c r="BJ106" i="14" a="1"/>
  <c r="BJ106" i="14" s="1"/>
  <c r="AV14" i="14" s="1"/>
  <c r="BI106" i="14" a="1"/>
  <c r="BI106" i="14" s="1"/>
  <c r="AU14" i="14" s="1"/>
  <c r="BH106" i="14" a="1"/>
  <c r="BH106" i="14" s="1"/>
  <c r="AO14" i="14" s="1"/>
  <c r="BG106" i="14" a="1"/>
  <c r="BG106" i="14" s="1"/>
  <c r="AN14" i="14" s="1"/>
  <c r="BF106" i="14" a="1"/>
  <c r="BF106" i="14" s="1"/>
  <c r="AH14" i="14" s="1"/>
  <c r="BE106" i="14" a="1"/>
  <c r="BE106" i="14" s="1"/>
  <c r="AG14" i="14" s="1"/>
  <c r="BL105" i="14" a="1"/>
  <c r="BL105" i="14" s="1"/>
  <c r="AA13" i="14" s="1"/>
  <c r="BK105" i="14" a="1"/>
  <c r="BK105" i="14" s="1"/>
  <c r="Z13" i="14" s="1"/>
  <c r="BJ105" i="14" a="1"/>
  <c r="BJ105" i="14" s="1"/>
  <c r="AV13" i="14" s="1"/>
  <c r="BI105" i="14" a="1"/>
  <c r="BI105" i="14" s="1"/>
  <c r="AU13" i="14" s="1"/>
  <c r="BH105" i="14" a="1"/>
  <c r="BH105" i="14" s="1"/>
  <c r="AO13" i="14" s="1"/>
  <c r="BG105" i="14" a="1"/>
  <c r="BG105" i="14" s="1"/>
  <c r="AN13" i="14" s="1"/>
  <c r="BF105" i="14" a="1"/>
  <c r="BF105" i="14" s="1"/>
  <c r="AH13" i="14" s="1"/>
  <c r="BE105" i="14" a="1"/>
  <c r="BE105" i="14" s="1"/>
  <c r="AG13" i="14" s="1"/>
  <c r="BL104" i="14" a="1"/>
  <c r="BL104" i="14" s="1"/>
  <c r="AA12" i="14" s="1"/>
  <c r="BK104" i="14" a="1"/>
  <c r="BK104" i="14" s="1"/>
  <c r="Z12" i="14" s="1"/>
  <c r="BJ104" i="14" a="1"/>
  <c r="BJ104" i="14" s="1"/>
  <c r="AV12" i="14" s="1"/>
  <c r="BI104" i="14" a="1"/>
  <c r="BI104" i="14" s="1"/>
  <c r="AU12" i="14" s="1"/>
  <c r="BH104" i="14" a="1"/>
  <c r="BH104" i="14" s="1"/>
  <c r="AO12" i="14" s="1"/>
  <c r="BG104" i="14" a="1"/>
  <c r="BG104" i="14" s="1"/>
  <c r="AN12" i="14" s="1"/>
  <c r="BF104" i="14" a="1"/>
  <c r="BF104" i="14" s="1"/>
  <c r="AH12" i="14" s="1"/>
  <c r="BE104" i="14" a="1"/>
  <c r="BE104" i="14" s="1"/>
  <c r="AG12" i="14" s="1"/>
  <c r="BL103" i="14" a="1"/>
  <c r="BL103" i="14" s="1"/>
  <c r="AA11" i="14" s="1"/>
  <c r="BK103" i="14" a="1"/>
  <c r="BK103" i="14" s="1"/>
  <c r="Z11" i="14" s="1"/>
  <c r="BJ103" i="14" a="1"/>
  <c r="BJ103" i="14" s="1"/>
  <c r="AV11" i="14" s="1"/>
  <c r="BI103" i="14" a="1"/>
  <c r="BI103" i="14" s="1"/>
  <c r="AU11" i="14" s="1"/>
  <c r="BH103" i="14" a="1"/>
  <c r="BH103" i="14" s="1"/>
  <c r="AO11" i="14" s="1"/>
  <c r="BG103" i="14" a="1"/>
  <c r="BG103" i="14" s="1"/>
  <c r="AN11" i="14" s="1"/>
  <c r="BF103" i="14" a="1"/>
  <c r="BF103" i="14" s="1"/>
  <c r="AH11" i="14" s="1"/>
  <c r="BE103" i="14" a="1"/>
  <c r="BE103" i="14" s="1"/>
  <c r="AG11" i="14" s="1"/>
  <c r="BL102" i="14" a="1"/>
  <c r="BL102" i="14" s="1"/>
  <c r="AA10" i="14" s="1"/>
  <c r="BK102" i="14" a="1"/>
  <c r="BK102" i="14" s="1"/>
  <c r="Z10" i="14" s="1"/>
  <c r="BJ102" i="14" a="1"/>
  <c r="BJ102" i="14" s="1"/>
  <c r="AV10" i="14" s="1"/>
  <c r="BI102" i="14" a="1"/>
  <c r="BI102" i="14" s="1"/>
  <c r="AU10" i="14" s="1"/>
  <c r="BH102" i="14" a="1"/>
  <c r="BH102" i="14" s="1"/>
  <c r="AO10" i="14" s="1"/>
  <c r="BG102" i="14" a="1"/>
  <c r="BG102" i="14" s="1"/>
  <c r="AN10" i="14" s="1"/>
  <c r="BF102" i="14" a="1"/>
  <c r="BF102" i="14" s="1"/>
  <c r="AH10" i="14" s="1"/>
  <c r="BE102" i="14" a="1"/>
  <c r="BE102" i="14" s="1"/>
  <c r="AG10" i="14" s="1"/>
  <c r="BL101" i="14" a="1"/>
  <c r="BL101" i="14" s="1"/>
  <c r="Y59" i="14" s="1"/>
  <c r="BK101" i="14" a="1"/>
  <c r="BK101" i="14" s="1"/>
  <c r="X59" i="14" s="1"/>
  <c r="BJ101" i="14" a="1"/>
  <c r="BJ101" i="14" s="1"/>
  <c r="AT59" i="14" s="1"/>
  <c r="BI101" i="14" a="1"/>
  <c r="BI101" i="14" s="1"/>
  <c r="AS59" i="14" s="1"/>
  <c r="BH101" i="14" a="1"/>
  <c r="BH101" i="14" s="1"/>
  <c r="AM59" i="14" s="1"/>
  <c r="BG101" i="14" a="1"/>
  <c r="BG101" i="14" s="1"/>
  <c r="AL59" i="14" s="1"/>
  <c r="BF101" i="14" a="1"/>
  <c r="BF101" i="14" s="1"/>
  <c r="AF59" i="14" s="1"/>
  <c r="BE101" i="14" a="1"/>
  <c r="BE101" i="14" s="1"/>
  <c r="AE59" i="14" s="1"/>
  <c r="BL100" i="14" a="1"/>
  <c r="BL100" i="14" s="1"/>
  <c r="Y58" i="14" s="1"/>
  <c r="BK100" i="14" a="1"/>
  <c r="BK100" i="14" s="1"/>
  <c r="X58" i="14" s="1"/>
  <c r="BJ100" i="14" a="1"/>
  <c r="BJ100" i="14" s="1"/>
  <c r="AT58" i="14" s="1"/>
  <c r="BI100" i="14" a="1"/>
  <c r="BI100" i="14" s="1"/>
  <c r="AS58" i="14" s="1"/>
  <c r="BH100" i="14" a="1"/>
  <c r="BH100" i="14" s="1"/>
  <c r="AM58" i="14" s="1"/>
  <c r="BG100" i="14" a="1"/>
  <c r="BG100" i="14" s="1"/>
  <c r="AL58" i="14" s="1"/>
  <c r="BF100" i="14" a="1"/>
  <c r="BF100" i="14" s="1"/>
  <c r="AF58" i="14" s="1"/>
  <c r="BE100" i="14" a="1"/>
  <c r="BE100" i="14" s="1"/>
  <c r="AE58" i="14" s="1"/>
  <c r="BL99" i="14" a="1"/>
  <c r="BL99" i="14" s="1"/>
  <c r="Y57" i="14" s="1"/>
  <c r="BK99" i="14" a="1"/>
  <c r="BK99" i="14" s="1"/>
  <c r="X57" i="14" s="1"/>
  <c r="BJ99" i="14" a="1"/>
  <c r="BJ99" i="14" s="1"/>
  <c r="AT57" i="14" s="1"/>
  <c r="BI99" i="14" a="1"/>
  <c r="BI99" i="14" s="1"/>
  <c r="AS57" i="14" s="1"/>
  <c r="BH99" i="14" a="1"/>
  <c r="BH99" i="14" s="1"/>
  <c r="AM57" i="14" s="1"/>
  <c r="BG99" i="14" a="1"/>
  <c r="BG99" i="14" s="1"/>
  <c r="AL57" i="14" s="1"/>
  <c r="BF99" i="14" a="1"/>
  <c r="BF99" i="14" s="1"/>
  <c r="AF57" i="14" s="1"/>
  <c r="BE99" i="14" a="1"/>
  <c r="BE99" i="14" s="1"/>
  <c r="AE57" i="14" s="1"/>
  <c r="BL98" i="14" a="1"/>
  <c r="BL98" i="14" s="1"/>
  <c r="Y56" i="14" s="1"/>
  <c r="BK98" i="14" a="1"/>
  <c r="BK98" i="14" s="1"/>
  <c r="X56" i="14" s="1"/>
  <c r="BJ98" i="14" a="1"/>
  <c r="BJ98" i="14" s="1"/>
  <c r="AT56" i="14" s="1"/>
  <c r="BI98" i="14" a="1"/>
  <c r="BI98" i="14" s="1"/>
  <c r="AS56" i="14" s="1"/>
  <c r="BH98" i="14" a="1"/>
  <c r="BH98" i="14" s="1"/>
  <c r="AM56" i="14" s="1"/>
  <c r="BG98" i="14" a="1"/>
  <c r="BG98" i="14" s="1"/>
  <c r="AL56" i="14" s="1"/>
  <c r="BF98" i="14" a="1"/>
  <c r="BF98" i="14" s="1"/>
  <c r="AF56" i="14" s="1"/>
  <c r="BE98" i="14" a="1"/>
  <c r="BE98" i="14" s="1"/>
  <c r="AE56" i="14" s="1"/>
  <c r="BL97" i="14" a="1"/>
  <c r="BL97" i="14" s="1"/>
  <c r="Y55" i="14" s="1"/>
  <c r="BK97" i="14" a="1"/>
  <c r="BK97" i="14" s="1"/>
  <c r="X55" i="14" s="1"/>
  <c r="BJ97" i="14" a="1"/>
  <c r="BJ97" i="14" s="1"/>
  <c r="AT55" i="14" s="1"/>
  <c r="BI97" i="14" a="1"/>
  <c r="BI97" i="14" s="1"/>
  <c r="AS55" i="14" s="1"/>
  <c r="BH97" i="14" a="1"/>
  <c r="BH97" i="14" s="1"/>
  <c r="AM55" i="14" s="1"/>
  <c r="BG97" i="14" a="1"/>
  <c r="BG97" i="14" s="1"/>
  <c r="AL55" i="14" s="1"/>
  <c r="BF97" i="14" a="1"/>
  <c r="BF97" i="14" s="1"/>
  <c r="AF55" i="14" s="1"/>
  <c r="BE97" i="14" a="1"/>
  <c r="BE97" i="14" s="1"/>
  <c r="AE55" i="14" s="1"/>
  <c r="BL96" i="14" a="1"/>
  <c r="BL96" i="14" s="1"/>
  <c r="Y54" i="14" s="1"/>
  <c r="BK96" i="14" a="1"/>
  <c r="BK96" i="14" s="1"/>
  <c r="X54" i="14" s="1"/>
  <c r="BJ96" i="14" a="1"/>
  <c r="BJ96" i="14" s="1"/>
  <c r="AT54" i="14" s="1"/>
  <c r="BI96" i="14" a="1"/>
  <c r="BI96" i="14" s="1"/>
  <c r="AS54" i="14" s="1"/>
  <c r="BH96" i="14" a="1"/>
  <c r="BH96" i="14" s="1"/>
  <c r="AM54" i="14" s="1"/>
  <c r="BG96" i="14" a="1"/>
  <c r="BG96" i="14" s="1"/>
  <c r="AL54" i="14" s="1"/>
  <c r="BF96" i="14" a="1"/>
  <c r="BF96" i="14" s="1"/>
  <c r="AF54" i="14" s="1"/>
  <c r="BE96" i="14" a="1"/>
  <c r="BE96" i="14" s="1"/>
  <c r="AE54" i="14" s="1"/>
  <c r="BL95" i="14" a="1"/>
  <c r="BL95" i="14" s="1"/>
  <c r="Y53" i="14" s="1"/>
  <c r="BK95" i="14" a="1"/>
  <c r="BK95" i="14" s="1"/>
  <c r="X53" i="14" s="1"/>
  <c r="BJ95" i="14" a="1"/>
  <c r="BJ95" i="14" s="1"/>
  <c r="AT53" i="14" s="1"/>
  <c r="BI95" i="14" a="1"/>
  <c r="BI95" i="14" s="1"/>
  <c r="AS53" i="14" s="1"/>
  <c r="BH95" i="14" a="1"/>
  <c r="BH95" i="14" s="1"/>
  <c r="AM53" i="14" s="1"/>
  <c r="BG95" i="14" a="1"/>
  <c r="BG95" i="14" s="1"/>
  <c r="AL53" i="14" s="1"/>
  <c r="BF95" i="14" a="1"/>
  <c r="BF95" i="14" s="1"/>
  <c r="AF53" i="14" s="1"/>
  <c r="BE95" i="14" a="1"/>
  <c r="BE95" i="14" s="1"/>
  <c r="AE53" i="14" s="1"/>
  <c r="BL94" i="14" a="1"/>
  <c r="BL94" i="14" s="1"/>
  <c r="Y52" i="14" s="1"/>
  <c r="BK94" i="14" a="1"/>
  <c r="BK94" i="14" s="1"/>
  <c r="X52" i="14" s="1"/>
  <c r="BJ94" i="14" a="1"/>
  <c r="BJ94" i="14" s="1"/>
  <c r="AT52" i="14" s="1"/>
  <c r="BI94" i="14" a="1"/>
  <c r="BI94" i="14" s="1"/>
  <c r="AS52" i="14" s="1"/>
  <c r="BH94" i="14" a="1"/>
  <c r="BH94" i="14" s="1"/>
  <c r="AM52" i="14" s="1"/>
  <c r="BG94" i="14" a="1"/>
  <c r="BG94" i="14" s="1"/>
  <c r="AL52" i="14" s="1"/>
  <c r="BF94" i="14" a="1"/>
  <c r="BF94" i="14" s="1"/>
  <c r="AF52" i="14" s="1"/>
  <c r="BE94" i="14" a="1"/>
  <c r="BE94" i="14" s="1"/>
  <c r="AE52" i="14" s="1"/>
  <c r="BL93" i="14" a="1"/>
  <c r="BL93" i="14" s="1"/>
  <c r="Y51" i="14" s="1"/>
  <c r="BK93" i="14" a="1"/>
  <c r="BK93" i="14" s="1"/>
  <c r="X51" i="14" s="1"/>
  <c r="BJ93" i="14" a="1"/>
  <c r="BJ93" i="14" s="1"/>
  <c r="AT51" i="14" s="1"/>
  <c r="BI93" i="14" a="1"/>
  <c r="BI93" i="14" s="1"/>
  <c r="AS51" i="14" s="1"/>
  <c r="BH93" i="14" a="1"/>
  <c r="BH93" i="14" s="1"/>
  <c r="AM51" i="14" s="1"/>
  <c r="BG93" i="14" a="1"/>
  <c r="BG93" i="14" s="1"/>
  <c r="AL51" i="14" s="1"/>
  <c r="BF93" i="14" a="1"/>
  <c r="BF93" i="14" s="1"/>
  <c r="AF51" i="14" s="1"/>
  <c r="BE93" i="14" a="1"/>
  <c r="BE93" i="14" s="1"/>
  <c r="AE51" i="14" s="1"/>
  <c r="BL92" i="14" a="1"/>
  <c r="BL92" i="14" s="1"/>
  <c r="Y50" i="14" s="1"/>
  <c r="BK92" i="14" a="1"/>
  <c r="BK92" i="14" s="1"/>
  <c r="X50" i="14" s="1"/>
  <c r="BJ92" i="14" a="1"/>
  <c r="BJ92" i="14" s="1"/>
  <c r="AT50" i="14" s="1"/>
  <c r="BI92" i="14" a="1"/>
  <c r="BI92" i="14" s="1"/>
  <c r="AS50" i="14" s="1"/>
  <c r="BH92" i="14" a="1"/>
  <c r="BH92" i="14" s="1"/>
  <c r="AM50" i="14" s="1"/>
  <c r="BG92" i="14" a="1"/>
  <c r="BG92" i="14" s="1"/>
  <c r="AL50" i="14" s="1"/>
  <c r="BF92" i="14" a="1"/>
  <c r="BF92" i="14" s="1"/>
  <c r="AF50" i="14" s="1"/>
  <c r="BE92" i="14" a="1"/>
  <c r="BE92" i="14" s="1"/>
  <c r="AE50" i="14" s="1"/>
  <c r="BL91" i="14" a="1"/>
  <c r="BL91" i="14" s="1"/>
  <c r="Y49" i="14" s="1"/>
  <c r="BK91" i="14" a="1"/>
  <c r="BK91" i="14" s="1"/>
  <c r="X49" i="14" s="1"/>
  <c r="BJ91" i="14" a="1"/>
  <c r="BJ91" i="14" s="1"/>
  <c r="AT49" i="14" s="1"/>
  <c r="BI91" i="14" a="1"/>
  <c r="BI91" i="14" s="1"/>
  <c r="AS49" i="14" s="1"/>
  <c r="BH91" i="14" a="1"/>
  <c r="BH91" i="14" s="1"/>
  <c r="AM49" i="14" s="1"/>
  <c r="BG91" i="14" a="1"/>
  <c r="BG91" i="14" s="1"/>
  <c r="AL49" i="14" s="1"/>
  <c r="BF91" i="14" a="1"/>
  <c r="BF91" i="14" s="1"/>
  <c r="AF49" i="14" s="1"/>
  <c r="BE91" i="14" a="1"/>
  <c r="BE91" i="14" s="1"/>
  <c r="AE49" i="14" s="1"/>
  <c r="BL90" i="14" a="1"/>
  <c r="BL90" i="14" s="1"/>
  <c r="Y48" i="14" s="1"/>
  <c r="BK90" i="14" a="1"/>
  <c r="BK90" i="14" s="1"/>
  <c r="X48" i="14" s="1"/>
  <c r="BJ90" i="14" a="1"/>
  <c r="BJ90" i="14" s="1"/>
  <c r="AT48" i="14" s="1"/>
  <c r="BI90" i="14" a="1"/>
  <c r="BI90" i="14" s="1"/>
  <c r="AS48" i="14" s="1"/>
  <c r="BH90" i="14" a="1"/>
  <c r="BH90" i="14" s="1"/>
  <c r="AM48" i="14" s="1"/>
  <c r="BG90" i="14" a="1"/>
  <c r="BG90" i="14" s="1"/>
  <c r="AL48" i="14" s="1"/>
  <c r="BF90" i="14" a="1"/>
  <c r="BF90" i="14" s="1"/>
  <c r="AF48" i="14" s="1"/>
  <c r="BE90" i="14" a="1"/>
  <c r="BE90" i="14" s="1"/>
  <c r="AE48" i="14" s="1"/>
  <c r="BL89" i="14" a="1"/>
  <c r="BL89" i="14" s="1"/>
  <c r="Y47" i="14" s="1"/>
  <c r="BK89" i="14" a="1"/>
  <c r="BK89" i="14" s="1"/>
  <c r="X47" i="14" s="1"/>
  <c r="BJ89" i="14" a="1"/>
  <c r="BJ89" i="14" s="1"/>
  <c r="AT47" i="14" s="1"/>
  <c r="BI89" i="14" a="1"/>
  <c r="BI89" i="14" s="1"/>
  <c r="AS47" i="14" s="1"/>
  <c r="BH89" i="14" a="1"/>
  <c r="BH89" i="14" s="1"/>
  <c r="AM47" i="14" s="1"/>
  <c r="BG89" i="14" a="1"/>
  <c r="BG89" i="14" s="1"/>
  <c r="AL47" i="14" s="1"/>
  <c r="BF89" i="14" a="1"/>
  <c r="BF89" i="14" s="1"/>
  <c r="AF47" i="14" s="1"/>
  <c r="BE89" i="14" a="1"/>
  <c r="BE89" i="14" s="1"/>
  <c r="AE47" i="14" s="1"/>
  <c r="BL88" i="14" a="1"/>
  <c r="BL88" i="14" s="1"/>
  <c r="Y46" i="14" s="1"/>
  <c r="BK88" i="14" a="1"/>
  <c r="BK88" i="14" s="1"/>
  <c r="X46" i="14" s="1"/>
  <c r="BJ88" i="14" a="1"/>
  <c r="BJ88" i="14" s="1"/>
  <c r="AT46" i="14" s="1"/>
  <c r="BI88" i="14" a="1"/>
  <c r="BI88" i="14" s="1"/>
  <c r="AS46" i="14" s="1"/>
  <c r="BH88" i="14" a="1"/>
  <c r="BH88" i="14" s="1"/>
  <c r="AM46" i="14" s="1"/>
  <c r="BG88" i="14" a="1"/>
  <c r="BG88" i="14" s="1"/>
  <c r="AL46" i="14" s="1"/>
  <c r="BF88" i="14" a="1"/>
  <c r="BF88" i="14" s="1"/>
  <c r="AF46" i="14" s="1"/>
  <c r="BE88" i="14" a="1"/>
  <c r="BE88" i="14" s="1"/>
  <c r="AE46" i="14" s="1"/>
  <c r="BL87" i="14" a="1"/>
  <c r="BL87" i="14" s="1"/>
  <c r="Y45" i="14" s="1"/>
  <c r="BK87" i="14" a="1"/>
  <c r="BK87" i="14" s="1"/>
  <c r="X45" i="14" s="1"/>
  <c r="BJ87" i="14" a="1"/>
  <c r="BJ87" i="14" s="1"/>
  <c r="AT45" i="14" s="1"/>
  <c r="BI87" i="14" a="1"/>
  <c r="BI87" i="14" s="1"/>
  <c r="AS45" i="14" s="1"/>
  <c r="BH87" i="14" a="1"/>
  <c r="BH87" i="14" s="1"/>
  <c r="AM45" i="14" s="1"/>
  <c r="BG87" i="14" a="1"/>
  <c r="BG87" i="14" s="1"/>
  <c r="AL45" i="14" s="1"/>
  <c r="BF87" i="14" a="1"/>
  <c r="BF87" i="14" s="1"/>
  <c r="AF45" i="14" s="1"/>
  <c r="BE87" i="14" a="1"/>
  <c r="BE87" i="14" s="1"/>
  <c r="AE45" i="14" s="1"/>
  <c r="BL86" i="14" a="1"/>
  <c r="BL86" i="14" s="1"/>
  <c r="Y44" i="14" s="1"/>
  <c r="BK86" i="14" a="1"/>
  <c r="BK86" i="14" s="1"/>
  <c r="X44" i="14" s="1"/>
  <c r="BJ86" i="14" a="1"/>
  <c r="BJ86" i="14" s="1"/>
  <c r="AT44" i="14" s="1"/>
  <c r="BI86" i="14" a="1"/>
  <c r="BI86" i="14" s="1"/>
  <c r="AS44" i="14" s="1"/>
  <c r="BH86" i="14" a="1"/>
  <c r="BH86" i="14" s="1"/>
  <c r="AM44" i="14" s="1"/>
  <c r="BG86" i="14" a="1"/>
  <c r="BG86" i="14" s="1"/>
  <c r="AL44" i="14" s="1"/>
  <c r="BF86" i="14" a="1"/>
  <c r="BF86" i="14" s="1"/>
  <c r="AF44" i="14" s="1"/>
  <c r="BE86" i="14" a="1"/>
  <c r="BE86" i="14" s="1"/>
  <c r="AE44" i="14" s="1"/>
  <c r="BL85" i="14" a="1"/>
  <c r="BL85" i="14" s="1"/>
  <c r="Y43" i="14" s="1"/>
  <c r="BK85" i="14" a="1"/>
  <c r="BK85" i="14" s="1"/>
  <c r="X43" i="14" s="1"/>
  <c r="BJ85" i="14" a="1"/>
  <c r="BJ85" i="14" s="1"/>
  <c r="AT43" i="14" s="1"/>
  <c r="BI85" i="14" a="1"/>
  <c r="BI85" i="14" s="1"/>
  <c r="AS43" i="14" s="1"/>
  <c r="BH85" i="14" a="1"/>
  <c r="BH85" i="14" s="1"/>
  <c r="AM43" i="14" s="1"/>
  <c r="BG85" i="14" a="1"/>
  <c r="BG85" i="14" s="1"/>
  <c r="AL43" i="14" s="1"/>
  <c r="BF85" i="14" a="1"/>
  <c r="BF85" i="14" s="1"/>
  <c r="AF43" i="14" s="1"/>
  <c r="BE85" i="14" a="1"/>
  <c r="BE85" i="14" s="1"/>
  <c r="AE43" i="14" s="1"/>
  <c r="BL84" i="14" a="1"/>
  <c r="BL84" i="14" s="1"/>
  <c r="Y42" i="14" s="1"/>
  <c r="BK84" i="14" a="1"/>
  <c r="BK84" i="14" s="1"/>
  <c r="X42" i="14" s="1"/>
  <c r="BJ84" i="14" a="1"/>
  <c r="BJ84" i="14" s="1"/>
  <c r="AT42" i="14" s="1"/>
  <c r="BI84" i="14" a="1"/>
  <c r="BI84" i="14" s="1"/>
  <c r="AS42" i="14" s="1"/>
  <c r="BH84" i="14" a="1"/>
  <c r="BH84" i="14" s="1"/>
  <c r="AM42" i="14" s="1"/>
  <c r="BG84" i="14" a="1"/>
  <c r="BG84" i="14" s="1"/>
  <c r="AL42" i="14" s="1"/>
  <c r="BF84" i="14" a="1"/>
  <c r="BF84" i="14" s="1"/>
  <c r="AF42" i="14" s="1"/>
  <c r="BE84" i="14" a="1"/>
  <c r="BE84" i="14" s="1"/>
  <c r="AE42" i="14" s="1"/>
  <c r="BL83" i="14" a="1"/>
  <c r="BL83" i="14" s="1"/>
  <c r="Y41" i="14" s="1"/>
  <c r="BK83" i="14" a="1"/>
  <c r="BK83" i="14" s="1"/>
  <c r="X41" i="14" s="1"/>
  <c r="BJ83" i="14" a="1"/>
  <c r="BJ83" i="14" s="1"/>
  <c r="AT41" i="14" s="1"/>
  <c r="BI83" i="14" a="1"/>
  <c r="BI83" i="14" s="1"/>
  <c r="AS41" i="14" s="1"/>
  <c r="BH83" i="14" a="1"/>
  <c r="BH83" i="14" s="1"/>
  <c r="AM41" i="14" s="1"/>
  <c r="BG83" i="14" a="1"/>
  <c r="BG83" i="14" s="1"/>
  <c r="AL41" i="14" s="1"/>
  <c r="BF83" i="14" a="1"/>
  <c r="BF83" i="14" s="1"/>
  <c r="AF41" i="14" s="1"/>
  <c r="BE83" i="14" a="1"/>
  <c r="BE83" i="14" s="1"/>
  <c r="AE41" i="14" s="1"/>
  <c r="BL82" i="14" a="1"/>
  <c r="BL82" i="14" s="1"/>
  <c r="Y40" i="14" s="1"/>
  <c r="BK82" i="14" a="1"/>
  <c r="BK82" i="14" s="1"/>
  <c r="X40" i="14" s="1"/>
  <c r="BJ82" i="14" a="1"/>
  <c r="BJ82" i="14" s="1"/>
  <c r="AT40" i="14" s="1"/>
  <c r="BI82" i="14" a="1"/>
  <c r="BI82" i="14" s="1"/>
  <c r="AS40" i="14" s="1"/>
  <c r="BH82" i="14" a="1"/>
  <c r="BH82" i="14" s="1"/>
  <c r="AM40" i="14" s="1"/>
  <c r="BG82" i="14" a="1"/>
  <c r="BG82" i="14" s="1"/>
  <c r="AL40" i="14" s="1"/>
  <c r="BF82" i="14" a="1"/>
  <c r="BF82" i="14" s="1"/>
  <c r="AF40" i="14" s="1"/>
  <c r="BE82" i="14" a="1"/>
  <c r="BE82" i="14" s="1"/>
  <c r="AE40" i="14" s="1"/>
  <c r="BL81" i="14" a="1"/>
  <c r="BL81" i="14" s="1"/>
  <c r="Y39" i="14" s="1"/>
  <c r="BK81" i="14" a="1"/>
  <c r="BK81" i="14" s="1"/>
  <c r="X39" i="14" s="1"/>
  <c r="BJ81" i="14" a="1"/>
  <c r="BJ81" i="14" s="1"/>
  <c r="AT39" i="14" s="1"/>
  <c r="BI81" i="14" a="1"/>
  <c r="BI81" i="14" s="1"/>
  <c r="AS39" i="14" s="1"/>
  <c r="BH81" i="14" a="1"/>
  <c r="BH81" i="14" s="1"/>
  <c r="AM39" i="14" s="1"/>
  <c r="BG81" i="14" a="1"/>
  <c r="BG81" i="14" s="1"/>
  <c r="AL39" i="14" s="1"/>
  <c r="BF81" i="14" a="1"/>
  <c r="BF81" i="14" s="1"/>
  <c r="AF39" i="14" s="1"/>
  <c r="BE81" i="14" a="1"/>
  <c r="BE81" i="14" s="1"/>
  <c r="AE39" i="14" s="1"/>
  <c r="BL80" i="14" a="1"/>
  <c r="BL80" i="14" s="1"/>
  <c r="Y38" i="14" s="1"/>
  <c r="BK80" i="14" a="1"/>
  <c r="BK80" i="14" s="1"/>
  <c r="X38" i="14" s="1"/>
  <c r="BJ80" i="14" a="1"/>
  <c r="BJ80" i="14" s="1"/>
  <c r="AT38" i="14" s="1"/>
  <c r="BI80" i="14" a="1"/>
  <c r="BI80" i="14" s="1"/>
  <c r="AS38" i="14" s="1"/>
  <c r="BH80" i="14" a="1"/>
  <c r="BH80" i="14" s="1"/>
  <c r="AM38" i="14" s="1"/>
  <c r="BG80" i="14" a="1"/>
  <c r="BG80" i="14" s="1"/>
  <c r="AL38" i="14" s="1"/>
  <c r="BF80" i="14" a="1"/>
  <c r="BF80" i="14" s="1"/>
  <c r="AF38" i="14" s="1"/>
  <c r="BE80" i="14" a="1"/>
  <c r="BE80" i="14" s="1"/>
  <c r="AE38" i="14" s="1"/>
  <c r="BL79" i="14" a="1"/>
  <c r="BL79" i="14" s="1"/>
  <c r="Y37" i="14" s="1"/>
  <c r="BK79" i="14" a="1"/>
  <c r="BK79" i="14" s="1"/>
  <c r="X37" i="14" s="1"/>
  <c r="BJ79" i="14" a="1"/>
  <c r="BJ79" i="14" s="1"/>
  <c r="AT37" i="14" s="1"/>
  <c r="BI79" i="14" a="1"/>
  <c r="BI79" i="14" s="1"/>
  <c r="AS37" i="14" s="1"/>
  <c r="BH79" i="14" a="1"/>
  <c r="BH79" i="14" s="1"/>
  <c r="AM37" i="14" s="1"/>
  <c r="BG79" i="14" a="1"/>
  <c r="BG79" i="14" s="1"/>
  <c r="AL37" i="14" s="1"/>
  <c r="BF79" i="14" a="1"/>
  <c r="BF79" i="14" s="1"/>
  <c r="AF37" i="14" s="1"/>
  <c r="BE79" i="14" a="1"/>
  <c r="BE79" i="14" s="1"/>
  <c r="AE37" i="14" s="1"/>
  <c r="BL78" i="14" a="1"/>
  <c r="BL78" i="14" s="1"/>
  <c r="Y36" i="14" s="1"/>
  <c r="BK78" i="14" a="1"/>
  <c r="BK78" i="14" s="1"/>
  <c r="X36" i="14" s="1"/>
  <c r="BJ78" i="14" a="1"/>
  <c r="BJ78" i="14" s="1"/>
  <c r="AT36" i="14" s="1"/>
  <c r="BI78" i="14" a="1"/>
  <c r="BI78" i="14" s="1"/>
  <c r="AS36" i="14" s="1"/>
  <c r="BH78" i="14" a="1"/>
  <c r="BH78" i="14" s="1"/>
  <c r="AM36" i="14" s="1"/>
  <c r="BG78" i="14" a="1"/>
  <c r="BG78" i="14" s="1"/>
  <c r="AL36" i="14" s="1"/>
  <c r="BF78" i="14" a="1"/>
  <c r="BF78" i="14" s="1"/>
  <c r="AF36" i="14" s="1"/>
  <c r="BE78" i="14" a="1"/>
  <c r="BE78" i="14" s="1"/>
  <c r="AE36" i="14" s="1"/>
  <c r="BL77" i="14" a="1"/>
  <c r="BL77" i="14" s="1"/>
  <c r="Y35" i="14" s="1"/>
  <c r="BK77" i="14" a="1"/>
  <c r="BK77" i="14" s="1"/>
  <c r="X35" i="14" s="1"/>
  <c r="BJ77" i="14" a="1"/>
  <c r="BJ77" i="14" s="1"/>
  <c r="AT35" i="14" s="1"/>
  <c r="BI77" i="14" a="1"/>
  <c r="BI77" i="14" s="1"/>
  <c r="AS35" i="14" s="1"/>
  <c r="BH77" i="14" a="1"/>
  <c r="BH77" i="14" s="1"/>
  <c r="AM35" i="14" s="1"/>
  <c r="BG77" i="14" a="1"/>
  <c r="BG77" i="14" s="1"/>
  <c r="AL35" i="14" s="1"/>
  <c r="BF77" i="14" a="1"/>
  <c r="BF77" i="14" s="1"/>
  <c r="AF35" i="14" s="1"/>
  <c r="BE77" i="14" a="1"/>
  <c r="BE77" i="14" s="1"/>
  <c r="AE35" i="14" s="1"/>
  <c r="BL76" i="14" a="1"/>
  <c r="BL76" i="14" s="1"/>
  <c r="Y34" i="14" s="1"/>
  <c r="BK76" i="14" a="1"/>
  <c r="BK76" i="14" s="1"/>
  <c r="X34" i="14" s="1"/>
  <c r="BJ76" i="14" a="1"/>
  <c r="BJ76" i="14" s="1"/>
  <c r="AT34" i="14" s="1"/>
  <c r="BI76" i="14" a="1"/>
  <c r="BI76" i="14" s="1"/>
  <c r="AS34" i="14" s="1"/>
  <c r="BH76" i="14" a="1"/>
  <c r="BH76" i="14" s="1"/>
  <c r="AM34" i="14" s="1"/>
  <c r="BG76" i="14" a="1"/>
  <c r="BG76" i="14" s="1"/>
  <c r="AL34" i="14" s="1"/>
  <c r="BF76" i="14" a="1"/>
  <c r="BF76" i="14" s="1"/>
  <c r="AF34" i="14" s="1"/>
  <c r="BE76" i="14" a="1"/>
  <c r="BE76" i="14" s="1"/>
  <c r="AE34" i="14" s="1"/>
  <c r="BL75" i="14" a="1"/>
  <c r="BL75" i="14" s="1"/>
  <c r="Y33" i="14" s="1"/>
  <c r="BK75" i="14" a="1"/>
  <c r="BK75" i="14" s="1"/>
  <c r="X33" i="14" s="1"/>
  <c r="BJ75" i="14" a="1"/>
  <c r="BJ75" i="14" s="1"/>
  <c r="AT33" i="14" s="1"/>
  <c r="BI75" i="14" a="1"/>
  <c r="BI75" i="14" s="1"/>
  <c r="AS33" i="14" s="1"/>
  <c r="BH75" i="14" a="1"/>
  <c r="BH75" i="14" s="1"/>
  <c r="AM33" i="14" s="1"/>
  <c r="BG75" i="14" a="1"/>
  <c r="BG75" i="14" s="1"/>
  <c r="AL33" i="14" s="1"/>
  <c r="BF75" i="14" a="1"/>
  <c r="BF75" i="14" s="1"/>
  <c r="AF33" i="14" s="1"/>
  <c r="BE75" i="14" a="1"/>
  <c r="BE75" i="14" s="1"/>
  <c r="AE33" i="14" s="1"/>
  <c r="BL74" i="14" a="1"/>
  <c r="BL74" i="14" s="1"/>
  <c r="Y32" i="14" s="1"/>
  <c r="BK74" i="14" a="1"/>
  <c r="BK74" i="14" s="1"/>
  <c r="X32" i="14" s="1"/>
  <c r="BJ74" i="14" a="1"/>
  <c r="BJ74" i="14" s="1"/>
  <c r="AT32" i="14" s="1"/>
  <c r="BI74" i="14" a="1"/>
  <c r="BI74" i="14" s="1"/>
  <c r="AS32" i="14" s="1"/>
  <c r="BH74" i="14" a="1"/>
  <c r="BH74" i="14" s="1"/>
  <c r="AM32" i="14" s="1"/>
  <c r="BG74" i="14" a="1"/>
  <c r="BG74" i="14" s="1"/>
  <c r="AL32" i="14" s="1"/>
  <c r="BF74" i="14" a="1"/>
  <c r="BF74" i="14" s="1"/>
  <c r="AF32" i="14" s="1"/>
  <c r="BE74" i="14" a="1"/>
  <c r="BE74" i="14" s="1"/>
  <c r="AE32" i="14" s="1"/>
  <c r="BL73" i="14" a="1"/>
  <c r="BL73" i="14" s="1"/>
  <c r="Y31" i="14" s="1"/>
  <c r="BK73" i="14" a="1"/>
  <c r="BK73" i="14" s="1"/>
  <c r="X31" i="14" s="1"/>
  <c r="BJ73" i="14" a="1"/>
  <c r="BJ73" i="14" s="1"/>
  <c r="AT31" i="14" s="1"/>
  <c r="BI73" i="14" a="1"/>
  <c r="BI73" i="14" s="1"/>
  <c r="AS31" i="14" s="1"/>
  <c r="BH73" i="14" a="1"/>
  <c r="BH73" i="14" s="1"/>
  <c r="AM31" i="14" s="1"/>
  <c r="BG73" i="14" a="1"/>
  <c r="BG73" i="14" s="1"/>
  <c r="AL31" i="14" s="1"/>
  <c r="BF73" i="14" a="1"/>
  <c r="BF73" i="14" s="1"/>
  <c r="AF31" i="14" s="1"/>
  <c r="BE73" i="14" a="1"/>
  <c r="BE73" i="14" s="1"/>
  <c r="AE31" i="14" s="1"/>
  <c r="BL72" i="14" a="1"/>
  <c r="BL72" i="14" s="1"/>
  <c r="Y30" i="14" s="1"/>
  <c r="BK72" i="14" a="1"/>
  <c r="BK72" i="14" s="1"/>
  <c r="X30" i="14" s="1"/>
  <c r="BJ72" i="14" a="1"/>
  <c r="BJ72" i="14" s="1"/>
  <c r="AT30" i="14" s="1"/>
  <c r="BI72" i="14" a="1"/>
  <c r="BI72" i="14" s="1"/>
  <c r="AS30" i="14" s="1"/>
  <c r="BH72" i="14" a="1"/>
  <c r="BH72" i="14" s="1"/>
  <c r="AM30" i="14" s="1"/>
  <c r="BG72" i="14" a="1"/>
  <c r="BG72" i="14" s="1"/>
  <c r="AL30" i="14" s="1"/>
  <c r="BF72" i="14" a="1"/>
  <c r="BF72" i="14" s="1"/>
  <c r="AF30" i="14" s="1"/>
  <c r="BE72" i="14" a="1"/>
  <c r="BE72" i="14" s="1"/>
  <c r="AE30" i="14" s="1"/>
  <c r="BL71" i="14" a="1"/>
  <c r="BL71" i="14" s="1"/>
  <c r="Y29" i="14" s="1"/>
  <c r="BK71" i="14" a="1"/>
  <c r="BK71" i="14" s="1"/>
  <c r="X29" i="14" s="1"/>
  <c r="BJ71" i="14" a="1"/>
  <c r="BJ71" i="14" s="1"/>
  <c r="AT29" i="14" s="1"/>
  <c r="BI71" i="14" a="1"/>
  <c r="BI71" i="14" s="1"/>
  <c r="AS29" i="14" s="1"/>
  <c r="BH71" i="14" a="1"/>
  <c r="BH71" i="14" s="1"/>
  <c r="AM29" i="14" s="1"/>
  <c r="BG71" i="14" a="1"/>
  <c r="BG71" i="14" s="1"/>
  <c r="AL29" i="14" s="1"/>
  <c r="BF71" i="14" a="1"/>
  <c r="BF71" i="14" s="1"/>
  <c r="AF29" i="14" s="1"/>
  <c r="BE71" i="14" a="1"/>
  <c r="BE71" i="14" s="1"/>
  <c r="AE29" i="14" s="1"/>
  <c r="BL70" i="14" a="1"/>
  <c r="BL70" i="14" s="1"/>
  <c r="Y28" i="14" s="1"/>
  <c r="BK70" i="14" a="1"/>
  <c r="BK70" i="14" s="1"/>
  <c r="X28" i="14" s="1"/>
  <c r="BJ70" i="14" a="1"/>
  <c r="BJ70" i="14" s="1"/>
  <c r="AT28" i="14" s="1"/>
  <c r="BI70" i="14" a="1"/>
  <c r="BI70" i="14" s="1"/>
  <c r="AS28" i="14" s="1"/>
  <c r="BH70" i="14" a="1"/>
  <c r="BH70" i="14" s="1"/>
  <c r="AM28" i="14" s="1"/>
  <c r="BG70" i="14" a="1"/>
  <c r="BG70" i="14" s="1"/>
  <c r="AL28" i="14" s="1"/>
  <c r="BF70" i="14" a="1"/>
  <c r="BF70" i="14" s="1"/>
  <c r="AF28" i="14" s="1"/>
  <c r="BE70" i="14" a="1"/>
  <c r="BE70" i="14" s="1"/>
  <c r="AE28" i="14" s="1"/>
  <c r="BL69" i="14" a="1"/>
  <c r="BL69" i="14" s="1"/>
  <c r="Y27" i="14" s="1"/>
  <c r="BK69" i="14" a="1"/>
  <c r="BK69" i="14" s="1"/>
  <c r="X27" i="14" s="1"/>
  <c r="BJ69" i="14" a="1"/>
  <c r="BJ69" i="14" s="1"/>
  <c r="AT27" i="14" s="1"/>
  <c r="BI69" i="14" a="1"/>
  <c r="BI69" i="14" s="1"/>
  <c r="AS27" i="14" s="1"/>
  <c r="BH69" i="14" a="1"/>
  <c r="BH69" i="14" s="1"/>
  <c r="AM27" i="14" s="1"/>
  <c r="BG69" i="14" a="1"/>
  <c r="BG69" i="14" s="1"/>
  <c r="AL27" i="14" s="1"/>
  <c r="BF69" i="14" a="1"/>
  <c r="BF69" i="14" s="1"/>
  <c r="AF27" i="14" s="1"/>
  <c r="BE69" i="14" a="1"/>
  <c r="BE69" i="14" s="1"/>
  <c r="AE27" i="14" s="1"/>
  <c r="BL68" i="14" a="1"/>
  <c r="BL68" i="14" s="1"/>
  <c r="Y26" i="14" s="1"/>
  <c r="BK68" i="14" a="1"/>
  <c r="BK68" i="14" s="1"/>
  <c r="X26" i="14" s="1"/>
  <c r="BJ68" i="14" a="1"/>
  <c r="BJ68" i="14" s="1"/>
  <c r="AT26" i="14" s="1"/>
  <c r="BI68" i="14" a="1"/>
  <c r="BI68" i="14" s="1"/>
  <c r="AS26" i="14" s="1"/>
  <c r="BH68" i="14" a="1"/>
  <c r="BH68" i="14" s="1"/>
  <c r="AM26" i="14" s="1"/>
  <c r="BG68" i="14" a="1"/>
  <c r="BG68" i="14" s="1"/>
  <c r="AL26" i="14" s="1"/>
  <c r="BF68" i="14" a="1"/>
  <c r="BF68" i="14" s="1"/>
  <c r="AF26" i="14" s="1"/>
  <c r="BE68" i="14" a="1"/>
  <c r="BE68" i="14" s="1"/>
  <c r="AE26" i="14" s="1"/>
  <c r="BL67" i="14" a="1"/>
  <c r="BL67" i="14" s="1"/>
  <c r="Y25" i="14" s="1"/>
  <c r="BK67" i="14" a="1"/>
  <c r="BK67" i="14" s="1"/>
  <c r="X25" i="14" s="1"/>
  <c r="BJ67" i="14" a="1"/>
  <c r="BJ67" i="14" s="1"/>
  <c r="AT25" i="14" s="1"/>
  <c r="BI67" i="14" a="1"/>
  <c r="BI67" i="14" s="1"/>
  <c r="AS25" i="14" s="1"/>
  <c r="BH67" i="14" a="1"/>
  <c r="BH67" i="14" s="1"/>
  <c r="AM25" i="14" s="1"/>
  <c r="BG67" i="14" a="1"/>
  <c r="BG67" i="14" s="1"/>
  <c r="AL25" i="14" s="1"/>
  <c r="BF67" i="14" a="1"/>
  <c r="BF67" i="14" s="1"/>
  <c r="AF25" i="14" s="1"/>
  <c r="BE67" i="14" a="1"/>
  <c r="BE67" i="14" s="1"/>
  <c r="AE25" i="14" s="1"/>
  <c r="BL66" i="14" a="1"/>
  <c r="BL66" i="14" s="1"/>
  <c r="Y24" i="14" s="1"/>
  <c r="BK66" i="14" a="1"/>
  <c r="BK66" i="14" s="1"/>
  <c r="X24" i="14" s="1"/>
  <c r="BJ66" i="14" a="1"/>
  <c r="BJ66" i="14" s="1"/>
  <c r="AT24" i="14" s="1"/>
  <c r="BI66" i="14" a="1"/>
  <c r="BI66" i="14" s="1"/>
  <c r="AS24" i="14" s="1"/>
  <c r="BH66" i="14" a="1"/>
  <c r="BH66" i="14" s="1"/>
  <c r="AM24" i="14" s="1"/>
  <c r="BG66" i="14" a="1"/>
  <c r="BG66" i="14" s="1"/>
  <c r="AL24" i="14" s="1"/>
  <c r="BF66" i="14" a="1"/>
  <c r="BF66" i="14" s="1"/>
  <c r="AF24" i="14" s="1"/>
  <c r="BE66" i="14" a="1"/>
  <c r="BE66" i="14" s="1"/>
  <c r="AE24" i="14" s="1"/>
  <c r="BL65" i="14" a="1"/>
  <c r="BL65" i="14" s="1"/>
  <c r="Y23" i="14" s="1"/>
  <c r="BK65" i="14" a="1"/>
  <c r="BK65" i="14" s="1"/>
  <c r="X23" i="14" s="1"/>
  <c r="BJ65" i="14" a="1"/>
  <c r="BJ65" i="14" s="1"/>
  <c r="AT23" i="14" s="1"/>
  <c r="BI65" i="14" a="1"/>
  <c r="BI65" i="14" s="1"/>
  <c r="AS23" i="14" s="1"/>
  <c r="BH65" i="14" a="1"/>
  <c r="BH65" i="14" s="1"/>
  <c r="AM23" i="14" s="1"/>
  <c r="BG65" i="14" a="1"/>
  <c r="BG65" i="14" s="1"/>
  <c r="AL23" i="14" s="1"/>
  <c r="BF65" i="14" a="1"/>
  <c r="BF65" i="14" s="1"/>
  <c r="AF23" i="14" s="1"/>
  <c r="BE65" i="14" a="1"/>
  <c r="BE65" i="14" s="1"/>
  <c r="AE23" i="14" s="1"/>
  <c r="BL64" i="14" a="1"/>
  <c r="BL64" i="14" s="1"/>
  <c r="Y22" i="14" s="1"/>
  <c r="BK64" i="14" a="1"/>
  <c r="BK64" i="14" s="1"/>
  <c r="X22" i="14" s="1"/>
  <c r="BJ64" i="14" a="1"/>
  <c r="BJ64" i="14" s="1"/>
  <c r="AT22" i="14" s="1"/>
  <c r="BI64" i="14" a="1"/>
  <c r="BI64" i="14" s="1"/>
  <c r="AS22" i="14" s="1"/>
  <c r="BH64" i="14" a="1"/>
  <c r="BH64" i="14" s="1"/>
  <c r="AM22" i="14" s="1"/>
  <c r="BG64" i="14" a="1"/>
  <c r="BG64" i="14" s="1"/>
  <c r="AL22" i="14" s="1"/>
  <c r="BF64" i="14" a="1"/>
  <c r="BF64" i="14" s="1"/>
  <c r="AF22" i="14" s="1"/>
  <c r="BE64" i="14" a="1"/>
  <c r="BE64" i="14" s="1"/>
  <c r="AE22" i="14" s="1"/>
  <c r="BL63" i="14" a="1"/>
  <c r="BL63" i="14" s="1"/>
  <c r="Y21" i="14" s="1"/>
  <c r="BK63" i="14" a="1"/>
  <c r="BK63" i="14" s="1"/>
  <c r="X21" i="14" s="1"/>
  <c r="BJ63" i="14" a="1"/>
  <c r="BJ63" i="14" s="1"/>
  <c r="AT21" i="14" s="1"/>
  <c r="BI63" i="14" a="1"/>
  <c r="BI63" i="14" s="1"/>
  <c r="AS21" i="14" s="1"/>
  <c r="BH63" i="14" a="1"/>
  <c r="BH63" i="14" s="1"/>
  <c r="AM21" i="14" s="1"/>
  <c r="BG63" i="14" a="1"/>
  <c r="BG63" i="14" s="1"/>
  <c r="AL21" i="14" s="1"/>
  <c r="BF63" i="14" a="1"/>
  <c r="BF63" i="14" s="1"/>
  <c r="AF21" i="14" s="1"/>
  <c r="BE63" i="14" a="1"/>
  <c r="BE63" i="14" s="1"/>
  <c r="AE21" i="14" s="1"/>
  <c r="BL62" i="14" a="1"/>
  <c r="BL62" i="14" s="1"/>
  <c r="Y20" i="14" s="1"/>
  <c r="BK62" i="14" a="1"/>
  <c r="BK62" i="14" s="1"/>
  <c r="X20" i="14" s="1"/>
  <c r="BJ62" i="14" a="1"/>
  <c r="BJ62" i="14" s="1"/>
  <c r="AT20" i="14" s="1"/>
  <c r="BI62" i="14" a="1"/>
  <c r="BI62" i="14" s="1"/>
  <c r="AS20" i="14" s="1"/>
  <c r="BH62" i="14" a="1"/>
  <c r="BH62" i="14" s="1"/>
  <c r="AM20" i="14" s="1"/>
  <c r="BG62" i="14" a="1"/>
  <c r="BG62" i="14" s="1"/>
  <c r="AL20" i="14" s="1"/>
  <c r="BF62" i="14" a="1"/>
  <c r="BF62" i="14" s="1"/>
  <c r="AF20" i="14" s="1"/>
  <c r="BE62" i="14" a="1"/>
  <c r="BE62" i="14" s="1"/>
  <c r="AE20" i="14" s="1"/>
  <c r="BL61" i="14" a="1"/>
  <c r="BL61" i="14" s="1"/>
  <c r="Y19" i="14" s="1"/>
  <c r="BK61" i="14" a="1"/>
  <c r="BK61" i="14" s="1"/>
  <c r="X19" i="14" s="1"/>
  <c r="BJ61" i="14" a="1"/>
  <c r="BJ61" i="14" s="1"/>
  <c r="AT19" i="14" s="1"/>
  <c r="BI61" i="14" a="1"/>
  <c r="BI61" i="14" s="1"/>
  <c r="AS19" i="14" s="1"/>
  <c r="BH61" i="14" a="1"/>
  <c r="BH61" i="14" s="1"/>
  <c r="AM19" i="14" s="1"/>
  <c r="BG61" i="14" a="1"/>
  <c r="BG61" i="14" s="1"/>
  <c r="AL19" i="14" s="1"/>
  <c r="BF61" i="14" a="1"/>
  <c r="BF61" i="14" s="1"/>
  <c r="AF19" i="14" s="1"/>
  <c r="BE61" i="14" a="1"/>
  <c r="BE61" i="14" s="1"/>
  <c r="AE19" i="14" s="1"/>
  <c r="BL60" i="14" a="1"/>
  <c r="BL60" i="14" s="1"/>
  <c r="Y18" i="14" s="1"/>
  <c r="BK60" i="14" a="1"/>
  <c r="BK60" i="14" s="1"/>
  <c r="X18" i="14" s="1"/>
  <c r="BJ60" i="14" a="1"/>
  <c r="BJ60" i="14" s="1"/>
  <c r="AT18" i="14" s="1"/>
  <c r="BI60" i="14" a="1"/>
  <c r="BI60" i="14" s="1"/>
  <c r="AS18" i="14" s="1"/>
  <c r="BH60" i="14" a="1"/>
  <c r="BH60" i="14" s="1"/>
  <c r="AM18" i="14" s="1"/>
  <c r="BG60" i="14" a="1"/>
  <c r="BG60" i="14" s="1"/>
  <c r="AL18" i="14" s="1"/>
  <c r="BF60" i="14" a="1"/>
  <c r="BF60" i="14" s="1"/>
  <c r="AF18" i="14" s="1"/>
  <c r="BE60" i="14" a="1"/>
  <c r="BE60" i="14" s="1"/>
  <c r="AE18" i="14" s="1"/>
  <c r="BL59" i="14" a="1"/>
  <c r="BL59" i="14" s="1"/>
  <c r="Y17" i="14" s="1"/>
  <c r="BK59" i="14" a="1"/>
  <c r="BK59" i="14" s="1"/>
  <c r="X17" i="14" s="1"/>
  <c r="BJ59" i="14" a="1"/>
  <c r="BJ59" i="14" s="1"/>
  <c r="AT17" i="14" s="1"/>
  <c r="BI59" i="14" a="1"/>
  <c r="BI59" i="14" s="1"/>
  <c r="AS17" i="14" s="1"/>
  <c r="BH59" i="14" a="1"/>
  <c r="BH59" i="14" s="1"/>
  <c r="AM17" i="14" s="1"/>
  <c r="BG59" i="14" a="1"/>
  <c r="BG59" i="14" s="1"/>
  <c r="AL17" i="14" s="1"/>
  <c r="BF59" i="14" a="1"/>
  <c r="BF59" i="14" s="1"/>
  <c r="AF17" i="14" s="1"/>
  <c r="BE59" i="14" a="1"/>
  <c r="BE59" i="14" s="1"/>
  <c r="AE17" i="14" s="1"/>
  <c r="AA59" i="14"/>
  <c r="BL58" i="14" a="1"/>
  <c r="BL58" i="14" s="1"/>
  <c r="Y16" i="14" s="1"/>
  <c r="BK58" i="14" a="1"/>
  <c r="BK58" i="14" s="1"/>
  <c r="X16" i="14" s="1"/>
  <c r="BJ58" i="14" a="1"/>
  <c r="BJ58" i="14" s="1"/>
  <c r="AT16" i="14" s="1"/>
  <c r="BI58" i="14" a="1"/>
  <c r="BI58" i="14" s="1"/>
  <c r="AS16" i="14" s="1"/>
  <c r="BH58" i="14" a="1"/>
  <c r="BH58" i="14" s="1"/>
  <c r="AM16" i="14" s="1"/>
  <c r="BG58" i="14" a="1"/>
  <c r="BG58" i="14" s="1"/>
  <c r="AL16" i="14" s="1"/>
  <c r="BF58" i="14" a="1"/>
  <c r="BF58" i="14" s="1"/>
  <c r="AF16" i="14" s="1"/>
  <c r="BE58" i="14" a="1"/>
  <c r="BE58" i="14" s="1"/>
  <c r="AE16" i="14" s="1"/>
  <c r="BL57" i="14" a="1"/>
  <c r="BL57" i="14" s="1"/>
  <c r="Y15" i="14" s="1"/>
  <c r="BK57" i="14" a="1"/>
  <c r="BK57" i="14" s="1"/>
  <c r="X15" i="14" s="1"/>
  <c r="BJ57" i="14" a="1"/>
  <c r="BJ57" i="14" s="1"/>
  <c r="AT15" i="14" s="1"/>
  <c r="BI57" i="14" a="1"/>
  <c r="BI57" i="14" s="1"/>
  <c r="AS15" i="14" s="1"/>
  <c r="BH57" i="14" a="1"/>
  <c r="BH57" i="14" s="1"/>
  <c r="AM15" i="14" s="1"/>
  <c r="BG57" i="14" a="1"/>
  <c r="BG57" i="14" s="1"/>
  <c r="AL15" i="14" s="1"/>
  <c r="BF57" i="14" a="1"/>
  <c r="BF57" i="14" s="1"/>
  <c r="AF15" i="14" s="1"/>
  <c r="BE57" i="14" a="1"/>
  <c r="BE57" i="14" s="1"/>
  <c r="AE15" i="14" s="1"/>
  <c r="BL56" i="14" a="1"/>
  <c r="BL56" i="14" s="1"/>
  <c r="Y14" i="14" s="1"/>
  <c r="BK56" i="14" a="1"/>
  <c r="BK56" i="14" s="1"/>
  <c r="X14" i="14" s="1"/>
  <c r="BJ56" i="14" a="1"/>
  <c r="BJ56" i="14" s="1"/>
  <c r="AT14" i="14" s="1"/>
  <c r="BI56" i="14" a="1"/>
  <c r="BI56" i="14" s="1"/>
  <c r="AS14" i="14" s="1"/>
  <c r="BH56" i="14" a="1"/>
  <c r="BH56" i="14" s="1"/>
  <c r="AM14" i="14" s="1"/>
  <c r="BG56" i="14" a="1"/>
  <c r="BG56" i="14" s="1"/>
  <c r="AL14" i="14" s="1"/>
  <c r="BF56" i="14" a="1"/>
  <c r="BF56" i="14" s="1"/>
  <c r="AF14" i="14" s="1"/>
  <c r="BE56" i="14" a="1"/>
  <c r="BE56" i="14" s="1"/>
  <c r="AE14" i="14" s="1"/>
  <c r="BL55" i="14" a="1"/>
  <c r="BL55" i="14" s="1"/>
  <c r="Y13" i="14" s="1"/>
  <c r="BK55" i="14" a="1"/>
  <c r="BK55" i="14" s="1"/>
  <c r="X13" i="14" s="1"/>
  <c r="BJ55" i="14" a="1"/>
  <c r="BJ55" i="14" s="1"/>
  <c r="AT13" i="14" s="1"/>
  <c r="BI55" i="14" a="1"/>
  <c r="BI55" i="14" s="1"/>
  <c r="AS13" i="14" s="1"/>
  <c r="BH55" i="14" a="1"/>
  <c r="BH55" i="14" s="1"/>
  <c r="AM13" i="14" s="1"/>
  <c r="BG55" i="14" a="1"/>
  <c r="BG55" i="14" s="1"/>
  <c r="AL13" i="14" s="1"/>
  <c r="BF55" i="14" a="1"/>
  <c r="BF55" i="14" s="1"/>
  <c r="AF13" i="14" s="1"/>
  <c r="BE55" i="14" a="1"/>
  <c r="BE55" i="14" s="1"/>
  <c r="AE13" i="14" s="1"/>
  <c r="BL54" i="14" a="1"/>
  <c r="BL54" i="14" s="1"/>
  <c r="Y12" i="14" s="1"/>
  <c r="BK54" i="14" a="1"/>
  <c r="BK54" i="14" s="1"/>
  <c r="X12" i="14" s="1"/>
  <c r="BJ54" i="14" a="1"/>
  <c r="BJ54" i="14" s="1"/>
  <c r="AT12" i="14" s="1"/>
  <c r="BI54" i="14" a="1"/>
  <c r="BI54" i="14" s="1"/>
  <c r="AS12" i="14" s="1"/>
  <c r="BH54" i="14" a="1"/>
  <c r="BH54" i="14" s="1"/>
  <c r="AM12" i="14" s="1"/>
  <c r="BG54" i="14" a="1"/>
  <c r="BG54" i="14" s="1"/>
  <c r="AL12" i="14" s="1"/>
  <c r="BF54" i="14" a="1"/>
  <c r="BF54" i="14" s="1"/>
  <c r="AF12" i="14" s="1"/>
  <c r="BE54" i="14" a="1"/>
  <c r="BE54" i="14" s="1"/>
  <c r="AE12" i="14" s="1"/>
  <c r="BL53" i="14" a="1"/>
  <c r="BL53" i="14" s="1"/>
  <c r="Y11" i="14" s="1"/>
  <c r="BK53" i="14" a="1"/>
  <c r="BK53" i="14" s="1"/>
  <c r="X11" i="14" s="1"/>
  <c r="BJ53" i="14" a="1"/>
  <c r="BJ53" i="14" s="1"/>
  <c r="AT11" i="14" s="1"/>
  <c r="BI53" i="14" a="1"/>
  <c r="BI53" i="14" s="1"/>
  <c r="AS11" i="14" s="1"/>
  <c r="BH53" i="14" a="1"/>
  <c r="BH53" i="14" s="1"/>
  <c r="AM11" i="14" s="1"/>
  <c r="BG53" i="14" a="1"/>
  <c r="BG53" i="14" s="1"/>
  <c r="AL11" i="14" s="1"/>
  <c r="BF53" i="14" a="1"/>
  <c r="BF53" i="14" s="1"/>
  <c r="AF11" i="14" s="1"/>
  <c r="BE53" i="14" a="1"/>
  <c r="BE53" i="14" s="1"/>
  <c r="AE11" i="14" s="1"/>
  <c r="BL52" i="14" a="1"/>
  <c r="BL52" i="14" s="1"/>
  <c r="Y10" i="14" s="1"/>
  <c r="BK52" i="14" a="1"/>
  <c r="BK52" i="14" s="1"/>
  <c r="X10" i="14" s="1"/>
  <c r="BJ52" i="14" a="1"/>
  <c r="BJ52" i="14" s="1"/>
  <c r="AT10" i="14" s="1"/>
  <c r="BI52" i="14" a="1"/>
  <c r="BI52" i="14" s="1"/>
  <c r="AS10" i="14" s="1"/>
  <c r="BH52" i="14" a="1"/>
  <c r="BH52" i="14" s="1"/>
  <c r="AM10" i="14" s="1"/>
  <c r="BG52" i="14" a="1"/>
  <c r="BG52" i="14" s="1"/>
  <c r="AL10" i="14" s="1"/>
  <c r="BF52" i="14" a="1"/>
  <c r="BF52" i="14" s="1"/>
  <c r="AF10" i="14" s="1"/>
  <c r="BE52" i="14" a="1"/>
  <c r="BE52" i="14" s="1"/>
  <c r="AE10" i="14" s="1"/>
  <c r="BL51" i="14" a="1"/>
  <c r="BL51" i="14" s="1"/>
  <c r="W59" i="14" s="1"/>
  <c r="BK51" i="14" a="1"/>
  <c r="BK51" i="14" s="1"/>
  <c r="V59" i="14" s="1"/>
  <c r="BJ51" i="14" a="1"/>
  <c r="BJ51" i="14" s="1"/>
  <c r="AR59" i="14" s="1"/>
  <c r="BI51" i="14" a="1"/>
  <c r="BI51" i="14" s="1"/>
  <c r="AQ59" i="14" s="1"/>
  <c r="BH51" i="14" a="1"/>
  <c r="BH51" i="14" s="1"/>
  <c r="AK59" i="14" s="1"/>
  <c r="BG51" i="14" a="1"/>
  <c r="BG51" i="14" s="1"/>
  <c r="AJ59" i="14" s="1"/>
  <c r="BF51" i="14" a="1"/>
  <c r="BF51" i="14" s="1"/>
  <c r="AD59" i="14" s="1"/>
  <c r="BE51" i="14" a="1"/>
  <c r="BE51" i="14" s="1"/>
  <c r="AC59" i="14" s="1"/>
  <c r="BL50" i="14" a="1"/>
  <c r="BL50" i="14" s="1"/>
  <c r="W58" i="14" s="1"/>
  <c r="BK50" i="14" a="1"/>
  <c r="BK50" i="14" s="1"/>
  <c r="V58" i="14" s="1"/>
  <c r="BJ50" i="14" a="1"/>
  <c r="BJ50" i="14" s="1"/>
  <c r="AR58" i="14" s="1"/>
  <c r="BI50" i="14" a="1"/>
  <c r="BI50" i="14" s="1"/>
  <c r="AQ58" i="14" s="1"/>
  <c r="BH50" i="14" a="1"/>
  <c r="BH50" i="14" s="1"/>
  <c r="AK58" i="14" s="1"/>
  <c r="BG50" i="14" a="1"/>
  <c r="BG50" i="14" s="1"/>
  <c r="AJ58" i="14" s="1"/>
  <c r="BF50" i="14" a="1"/>
  <c r="BF50" i="14" s="1"/>
  <c r="AD58" i="14" s="1"/>
  <c r="BE50" i="14" a="1"/>
  <c r="BE50" i="14" s="1"/>
  <c r="AC58" i="14" s="1"/>
  <c r="BL49" i="14" a="1"/>
  <c r="BL49" i="14" s="1"/>
  <c r="W57" i="14" s="1"/>
  <c r="BK49" i="14" a="1"/>
  <c r="BK49" i="14" s="1"/>
  <c r="V57" i="14" s="1"/>
  <c r="BJ49" i="14" a="1"/>
  <c r="BJ49" i="14" s="1"/>
  <c r="AR57" i="14" s="1"/>
  <c r="BI49" i="14" a="1"/>
  <c r="BI49" i="14" s="1"/>
  <c r="AQ57" i="14" s="1"/>
  <c r="BH49" i="14" a="1"/>
  <c r="BH49" i="14" s="1"/>
  <c r="AK57" i="14" s="1"/>
  <c r="BG49" i="14" a="1"/>
  <c r="BG49" i="14" s="1"/>
  <c r="AJ57" i="14" s="1"/>
  <c r="BF49" i="14" a="1"/>
  <c r="BF49" i="14" s="1"/>
  <c r="AD57" i="14" s="1"/>
  <c r="BE49" i="14" a="1"/>
  <c r="BE49" i="14" s="1"/>
  <c r="AC57" i="14" s="1"/>
  <c r="BL48" i="14" a="1"/>
  <c r="BL48" i="14" s="1"/>
  <c r="W56" i="14" s="1"/>
  <c r="BK48" i="14" a="1"/>
  <c r="BK48" i="14" s="1"/>
  <c r="V56" i="14" s="1"/>
  <c r="BJ48" i="14" a="1"/>
  <c r="BJ48" i="14" s="1"/>
  <c r="AR56" i="14" s="1"/>
  <c r="BI48" i="14" a="1"/>
  <c r="BI48" i="14" s="1"/>
  <c r="AQ56" i="14" s="1"/>
  <c r="BH48" i="14" a="1"/>
  <c r="BH48" i="14" s="1"/>
  <c r="AK56" i="14" s="1"/>
  <c r="BG48" i="14" a="1"/>
  <c r="BG48" i="14" s="1"/>
  <c r="AJ56" i="14" s="1"/>
  <c r="BF48" i="14" a="1"/>
  <c r="BF48" i="14" s="1"/>
  <c r="AD56" i="14" s="1"/>
  <c r="BE48" i="14" a="1"/>
  <c r="BE48" i="14" s="1"/>
  <c r="AC56" i="14" s="1"/>
  <c r="BL47" i="14" a="1"/>
  <c r="BL47" i="14" s="1"/>
  <c r="W55" i="14" s="1"/>
  <c r="BK47" i="14" a="1"/>
  <c r="BK47" i="14" s="1"/>
  <c r="V55" i="14" s="1"/>
  <c r="BJ47" i="14" a="1"/>
  <c r="BJ47" i="14" s="1"/>
  <c r="AR55" i="14" s="1"/>
  <c r="BI47" i="14" a="1"/>
  <c r="BI47" i="14" s="1"/>
  <c r="AQ55" i="14" s="1"/>
  <c r="BH47" i="14" a="1"/>
  <c r="BH47" i="14" s="1"/>
  <c r="AK55" i="14" s="1"/>
  <c r="BG47" i="14" a="1"/>
  <c r="BG47" i="14" s="1"/>
  <c r="AJ55" i="14" s="1"/>
  <c r="BF47" i="14" a="1"/>
  <c r="BF47" i="14" s="1"/>
  <c r="AD55" i="14" s="1"/>
  <c r="BE47" i="14" a="1"/>
  <c r="BE47" i="14" s="1"/>
  <c r="AC55" i="14" s="1"/>
  <c r="BL46" i="14" a="1"/>
  <c r="BL46" i="14" s="1"/>
  <c r="W54" i="14" s="1"/>
  <c r="BK46" i="14" a="1"/>
  <c r="BK46" i="14" s="1"/>
  <c r="V54" i="14" s="1"/>
  <c r="BJ46" i="14" a="1"/>
  <c r="BJ46" i="14" s="1"/>
  <c r="AR54" i="14" s="1"/>
  <c r="BI46" i="14" a="1"/>
  <c r="BI46" i="14" s="1"/>
  <c r="AQ54" i="14" s="1"/>
  <c r="BH46" i="14" a="1"/>
  <c r="BH46" i="14" s="1"/>
  <c r="AK54" i="14" s="1"/>
  <c r="BG46" i="14" a="1"/>
  <c r="BG46" i="14" s="1"/>
  <c r="AJ54" i="14" s="1"/>
  <c r="BF46" i="14" a="1"/>
  <c r="BF46" i="14" s="1"/>
  <c r="AD54" i="14" s="1"/>
  <c r="BE46" i="14" a="1"/>
  <c r="BE46" i="14" s="1"/>
  <c r="AC54" i="14" s="1"/>
  <c r="BL45" i="14" a="1"/>
  <c r="BL45" i="14" s="1"/>
  <c r="W53" i="14" s="1"/>
  <c r="BK45" i="14" a="1"/>
  <c r="BK45" i="14" s="1"/>
  <c r="V53" i="14" s="1"/>
  <c r="BJ45" i="14" a="1"/>
  <c r="BJ45" i="14" s="1"/>
  <c r="AR53" i="14" s="1"/>
  <c r="BI45" i="14" a="1"/>
  <c r="BI45" i="14" s="1"/>
  <c r="AQ53" i="14" s="1"/>
  <c r="BH45" i="14" a="1"/>
  <c r="BH45" i="14" s="1"/>
  <c r="AK53" i="14" s="1"/>
  <c r="BG45" i="14" a="1"/>
  <c r="BG45" i="14" s="1"/>
  <c r="AJ53" i="14" s="1"/>
  <c r="BF45" i="14" a="1"/>
  <c r="BF45" i="14" s="1"/>
  <c r="AD53" i="14" s="1"/>
  <c r="BE45" i="14" a="1"/>
  <c r="BE45" i="14" s="1"/>
  <c r="AC53" i="14" s="1"/>
  <c r="BL44" i="14" a="1"/>
  <c r="BL44" i="14" s="1"/>
  <c r="W52" i="14" s="1"/>
  <c r="BK44" i="14" a="1"/>
  <c r="BK44" i="14" s="1"/>
  <c r="V52" i="14" s="1"/>
  <c r="BJ44" i="14" a="1"/>
  <c r="BJ44" i="14" s="1"/>
  <c r="AR52" i="14" s="1"/>
  <c r="BI44" i="14" a="1"/>
  <c r="BI44" i="14" s="1"/>
  <c r="AQ52" i="14" s="1"/>
  <c r="BH44" i="14" a="1"/>
  <c r="BH44" i="14" s="1"/>
  <c r="AK52" i="14" s="1"/>
  <c r="BG44" i="14" a="1"/>
  <c r="BG44" i="14" s="1"/>
  <c r="AJ52" i="14" s="1"/>
  <c r="BF44" i="14" a="1"/>
  <c r="BF44" i="14" s="1"/>
  <c r="AD52" i="14" s="1"/>
  <c r="BE44" i="14" a="1"/>
  <c r="BE44" i="14" s="1"/>
  <c r="AC52" i="14" s="1"/>
  <c r="BL43" i="14" a="1"/>
  <c r="BL43" i="14" s="1"/>
  <c r="W51" i="14" s="1"/>
  <c r="BK43" i="14" a="1"/>
  <c r="BK43" i="14" s="1"/>
  <c r="V51" i="14" s="1"/>
  <c r="BJ43" i="14" a="1"/>
  <c r="BJ43" i="14" s="1"/>
  <c r="AR51" i="14" s="1"/>
  <c r="BI43" i="14" a="1"/>
  <c r="BI43" i="14" s="1"/>
  <c r="AQ51" i="14" s="1"/>
  <c r="BH43" i="14" a="1"/>
  <c r="BH43" i="14" s="1"/>
  <c r="AK51" i="14" s="1"/>
  <c r="BG43" i="14" a="1"/>
  <c r="BG43" i="14" s="1"/>
  <c r="AJ51" i="14" s="1"/>
  <c r="BF43" i="14" a="1"/>
  <c r="BF43" i="14" s="1"/>
  <c r="AD51" i="14" s="1"/>
  <c r="BE43" i="14" a="1"/>
  <c r="BE43" i="14" s="1"/>
  <c r="AC51" i="14" s="1"/>
  <c r="BL42" i="14" a="1"/>
  <c r="BL42" i="14" s="1"/>
  <c r="W50" i="14" s="1"/>
  <c r="BK42" i="14" a="1"/>
  <c r="BK42" i="14" s="1"/>
  <c r="V50" i="14" s="1"/>
  <c r="BJ42" i="14" a="1"/>
  <c r="BJ42" i="14" s="1"/>
  <c r="AR50" i="14" s="1"/>
  <c r="BI42" i="14" a="1"/>
  <c r="BI42" i="14" s="1"/>
  <c r="AQ50" i="14" s="1"/>
  <c r="BH42" i="14" a="1"/>
  <c r="BH42" i="14" s="1"/>
  <c r="AK50" i="14" s="1"/>
  <c r="BG42" i="14" a="1"/>
  <c r="BG42" i="14" s="1"/>
  <c r="AJ50" i="14" s="1"/>
  <c r="BF42" i="14" a="1"/>
  <c r="BF42" i="14" s="1"/>
  <c r="AD50" i="14" s="1"/>
  <c r="BE42" i="14" a="1"/>
  <c r="BE42" i="14" s="1"/>
  <c r="AC50" i="14" s="1"/>
  <c r="BL41" i="14" a="1"/>
  <c r="BL41" i="14" s="1"/>
  <c r="W49" i="14" s="1"/>
  <c r="BK41" i="14" a="1"/>
  <c r="BK41" i="14" s="1"/>
  <c r="V49" i="14" s="1"/>
  <c r="BJ41" i="14" a="1"/>
  <c r="BJ41" i="14" s="1"/>
  <c r="AR49" i="14" s="1"/>
  <c r="BI41" i="14" a="1"/>
  <c r="BI41" i="14" s="1"/>
  <c r="AQ49" i="14" s="1"/>
  <c r="BH41" i="14" a="1"/>
  <c r="BH41" i="14" s="1"/>
  <c r="AK49" i="14" s="1"/>
  <c r="BG41" i="14" a="1"/>
  <c r="BG41" i="14" s="1"/>
  <c r="AJ49" i="14" s="1"/>
  <c r="BF41" i="14" a="1"/>
  <c r="BF41" i="14" s="1"/>
  <c r="AD49" i="14" s="1"/>
  <c r="BE41" i="14" a="1"/>
  <c r="BE41" i="14" s="1"/>
  <c r="AC49" i="14" s="1"/>
  <c r="BL40" i="14" a="1"/>
  <c r="BL40" i="14" s="1"/>
  <c r="W48" i="14" s="1"/>
  <c r="BK40" i="14" a="1"/>
  <c r="BK40" i="14" s="1"/>
  <c r="V48" i="14" s="1"/>
  <c r="BJ40" i="14" a="1"/>
  <c r="BJ40" i="14" s="1"/>
  <c r="AR48" i="14" s="1"/>
  <c r="BI40" i="14" a="1"/>
  <c r="BI40" i="14" s="1"/>
  <c r="AQ48" i="14" s="1"/>
  <c r="BH40" i="14" a="1"/>
  <c r="BH40" i="14" s="1"/>
  <c r="AK48" i="14" s="1"/>
  <c r="BG40" i="14" a="1"/>
  <c r="BG40" i="14" s="1"/>
  <c r="AJ48" i="14" s="1"/>
  <c r="BF40" i="14" a="1"/>
  <c r="BF40" i="14" s="1"/>
  <c r="AD48" i="14" s="1"/>
  <c r="BE40" i="14" a="1"/>
  <c r="BE40" i="14" s="1"/>
  <c r="AC48" i="14" s="1"/>
  <c r="BA40" i="14"/>
  <c r="AY40" i="14"/>
  <c r="BL39" i="14" a="1"/>
  <c r="BL39" i="14" s="1"/>
  <c r="W47" i="14" s="1"/>
  <c r="BK39" i="14" a="1"/>
  <c r="BK39" i="14" s="1"/>
  <c r="V47" i="14" s="1"/>
  <c r="BJ39" i="14" a="1"/>
  <c r="BJ39" i="14" s="1"/>
  <c r="AR47" i="14" s="1"/>
  <c r="BI39" i="14" a="1"/>
  <c r="BI39" i="14" s="1"/>
  <c r="AQ47" i="14" s="1"/>
  <c r="BH39" i="14" a="1"/>
  <c r="BH39" i="14" s="1"/>
  <c r="AK47" i="14" s="1"/>
  <c r="BG39" i="14" a="1"/>
  <c r="BG39" i="14" s="1"/>
  <c r="AJ47" i="14" s="1"/>
  <c r="BF39" i="14" a="1"/>
  <c r="BF39" i="14" s="1"/>
  <c r="AD47" i="14" s="1"/>
  <c r="BE39" i="14" a="1"/>
  <c r="BE39" i="14" s="1"/>
  <c r="AC47" i="14" s="1"/>
  <c r="BL38" i="14" a="1"/>
  <c r="BL38" i="14" s="1"/>
  <c r="W46" i="14" s="1"/>
  <c r="BK38" i="14" a="1"/>
  <c r="BK38" i="14" s="1"/>
  <c r="V46" i="14" s="1"/>
  <c r="BJ38" i="14" a="1"/>
  <c r="BJ38" i="14" s="1"/>
  <c r="AR46" i="14" s="1"/>
  <c r="BI38" i="14" a="1"/>
  <c r="BI38" i="14" s="1"/>
  <c r="AQ46" i="14" s="1"/>
  <c r="BH38" i="14" a="1"/>
  <c r="BH38" i="14" s="1"/>
  <c r="AK46" i="14" s="1"/>
  <c r="BG38" i="14" a="1"/>
  <c r="BG38" i="14" s="1"/>
  <c r="AJ46" i="14" s="1"/>
  <c r="BF38" i="14" a="1"/>
  <c r="BF38" i="14" s="1"/>
  <c r="AD46" i="14" s="1"/>
  <c r="BE38" i="14" a="1"/>
  <c r="BE38" i="14" s="1"/>
  <c r="AC46" i="14" s="1"/>
  <c r="BL37" i="14" a="1"/>
  <c r="BL37" i="14" s="1"/>
  <c r="W45" i="14" s="1"/>
  <c r="BK37" i="14" a="1"/>
  <c r="BK37" i="14" s="1"/>
  <c r="V45" i="14" s="1"/>
  <c r="BJ37" i="14" a="1"/>
  <c r="BJ37" i="14" s="1"/>
  <c r="AR45" i="14" s="1"/>
  <c r="BI37" i="14" a="1"/>
  <c r="BI37" i="14" s="1"/>
  <c r="AQ45" i="14" s="1"/>
  <c r="BH37" i="14" a="1"/>
  <c r="BH37" i="14" s="1"/>
  <c r="AK45" i="14" s="1"/>
  <c r="BG37" i="14" a="1"/>
  <c r="BG37" i="14" s="1"/>
  <c r="AJ45" i="14" s="1"/>
  <c r="BF37" i="14" a="1"/>
  <c r="BF37" i="14" s="1"/>
  <c r="AD45" i="14" s="1"/>
  <c r="BE37" i="14" a="1"/>
  <c r="BE37" i="14" s="1"/>
  <c r="AC45" i="14" s="1"/>
  <c r="BL36" i="14" a="1"/>
  <c r="BL36" i="14" s="1"/>
  <c r="W44" i="14" s="1"/>
  <c r="BK36" i="14" a="1"/>
  <c r="BK36" i="14" s="1"/>
  <c r="V44" i="14" s="1"/>
  <c r="BJ36" i="14" a="1"/>
  <c r="BJ36" i="14" s="1"/>
  <c r="AR44" i="14" s="1"/>
  <c r="BI36" i="14" a="1"/>
  <c r="BI36" i="14" s="1"/>
  <c r="AQ44" i="14" s="1"/>
  <c r="BH36" i="14" a="1"/>
  <c r="BH36" i="14" s="1"/>
  <c r="AK44" i="14" s="1"/>
  <c r="BG36" i="14" a="1"/>
  <c r="BG36" i="14" s="1"/>
  <c r="AJ44" i="14" s="1"/>
  <c r="BF36" i="14" a="1"/>
  <c r="BF36" i="14" s="1"/>
  <c r="AD44" i="14" s="1"/>
  <c r="BE36" i="14" a="1"/>
  <c r="BE36" i="14" s="1"/>
  <c r="AC44" i="14" s="1"/>
  <c r="BL35" i="14" a="1"/>
  <c r="BL35" i="14" s="1"/>
  <c r="W43" i="14" s="1"/>
  <c r="BK35" i="14" a="1"/>
  <c r="BK35" i="14" s="1"/>
  <c r="V43" i="14" s="1"/>
  <c r="BJ35" i="14" a="1"/>
  <c r="BJ35" i="14" s="1"/>
  <c r="AR43" i="14" s="1"/>
  <c r="BI35" i="14" a="1"/>
  <c r="BI35" i="14" s="1"/>
  <c r="AQ43" i="14" s="1"/>
  <c r="BH35" i="14" a="1"/>
  <c r="BH35" i="14" s="1"/>
  <c r="AK43" i="14" s="1"/>
  <c r="BG35" i="14" a="1"/>
  <c r="BG35" i="14" s="1"/>
  <c r="AJ43" i="14" s="1"/>
  <c r="BF35" i="14" a="1"/>
  <c r="BF35" i="14" s="1"/>
  <c r="AD43" i="14" s="1"/>
  <c r="BE35" i="14" a="1"/>
  <c r="BE35" i="14" s="1"/>
  <c r="AC43" i="14" s="1"/>
  <c r="BL34" i="14" a="1"/>
  <c r="BL34" i="14" s="1"/>
  <c r="W42" i="14" s="1"/>
  <c r="BK34" i="14" a="1"/>
  <c r="BK34" i="14" s="1"/>
  <c r="V42" i="14" s="1"/>
  <c r="BJ34" i="14" a="1"/>
  <c r="BJ34" i="14" s="1"/>
  <c r="AR42" i="14" s="1"/>
  <c r="BI34" i="14" a="1"/>
  <c r="BI34" i="14" s="1"/>
  <c r="AQ42" i="14" s="1"/>
  <c r="BH34" i="14" a="1"/>
  <c r="BH34" i="14" s="1"/>
  <c r="AK42" i="14" s="1"/>
  <c r="BG34" i="14" a="1"/>
  <c r="BG34" i="14" s="1"/>
  <c r="AJ42" i="14" s="1"/>
  <c r="BF34" i="14" a="1"/>
  <c r="BF34" i="14" s="1"/>
  <c r="AD42" i="14" s="1"/>
  <c r="BE34" i="14" a="1"/>
  <c r="BE34" i="14" s="1"/>
  <c r="AC42" i="14" s="1"/>
  <c r="BL33" i="14" a="1"/>
  <c r="BL33" i="14" s="1"/>
  <c r="W41" i="14" s="1"/>
  <c r="BK33" i="14" a="1"/>
  <c r="BK33" i="14" s="1"/>
  <c r="V41" i="14" s="1"/>
  <c r="BJ33" i="14" a="1"/>
  <c r="BJ33" i="14" s="1"/>
  <c r="AR41" i="14" s="1"/>
  <c r="BI33" i="14" a="1"/>
  <c r="BI33" i="14" s="1"/>
  <c r="AQ41" i="14" s="1"/>
  <c r="BH33" i="14" a="1"/>
  <c r="BH33" i="14" s="1"/>
  <c r="AK41" i="14" s="1"/>
  <c r="BG33" i="14" a="1"/>
  <c r="BG33" i="14" s="1"/>
  <c r="AJ41" i="14" s="1"/>
  <c r="BF33" i="14" a="1"/>
  <c r="BF33" i="14" s="1"/>
  <c r="AD41" i="14" s="1"/>
  <c r="BE33" i="14" a="1"/>
  <c r="BE33" i="14" s="1"/>
  <c r="AC41" i="14" s="1"/>
  <c r="BL32" i="14" a="1"/>
  <c r="BL32" i="14" s="1"/>
  <c r="W40" i="14" s="1"/>
  <c r="BK32" i="14" a="1"/>
  <c r="BK32" i="14" s="1"/>
  <c r="V40" i="14" s="1"/>
  <c r="BJ32" i="14" a="1"/>
  <c r="BJ32" i="14" s="1"/>
  <c r="AR40" i="14" s="1"/>
  <c r="BI32" i="14" a="1"/>
  <c r="BI32" i="14" s="1"/>
  <c r="AQ40" i="14" s="1"/>
  <c r="BH32" i="14" a="1"/>
  <c r="BH32" i="14" s="1"/>
  <c r="AK40" i="14" s="1"/>
  <c r="BG32" i="14" a="1"/>
  <c r="BG32" i="14" s="1"/>
  <c r="AJ40" i="14" s="1"/>
  <c r="BF32" i="14" a="1"/>
  <c r="BF32" i="14" s="1"/>
  <c r="AD40" i="14" s="1"/>
  <c r="BE32" i="14" a="1"/>
  <c r="BE32" i="14" s="1"/>
  <c r="AC40" i="14" s="1"/>
  <c r="BL31" i="14" a="1"/>
  <c r="BL31" i="14" s="1"/>
  <c r="W39" i="14" s="1"/>
  <c r="BK31" i="14" a="1"/>
  <c r="BK31" i="14" s="1"/>
  <c r="V39" i="14" s="1"/>
  <c r="BJ31" i="14" a="1"/>
  <c r="BJ31" i="14" s="1"/>
  <c r="AR39" i="14" s="1"/>
  <c r="BI31" i="14" a="1"/>
  <c r="BI31" i="14" s="1"/>
  <c r="AQ39" i="14" s="1"/>
  <c r="BH31" i="14" a="1"/>
  <c r="BH31" i="14" s="1"/>
  <c r="AK39" i="14" s="1"/>
  <c r="BG31" i="14" a="1"/>
  <c r="BG31" i="14" s="1"/>
  <c r="AJ39" i="14" s="1"/>
  <c r="BF31" i="14" a="1"/>
  <c r="BF31" i="14" s="1"/>
  <c r="AD39" i="14" s="1"/>
  <c r="BE31" i="14" a="1"/>
  <c r="BE31" i="14" s="1"/>
  <c r="AC39" i="14" s="1"/>
  <c r="BL30" i="14" a="1"/>
  <c r="BL30" i="14" s="1"/>
  <c r="W38" i="14" s="1"/>
  <c r="BK30" i="14" a="1"/>
  <c r="BK30" i="14" s="1"/>
  <c r="V38" i="14" s="1"/>
  <c r="BJ30" i="14" a="1"/>
  <c r="BJ30" i="14" s="1"/>
  <c r="AR38" i="14" s="1"/>
  <c r="BI30" i="14" a="1"/>
  <c r="BI30" i="14" s="1"/>
  <c r="AQ38" i="14" s="1"/>
  <c r="BH30" i="14" a="1"/>
  <c r="BH30" i="14" s="1"/>
  <c r="AK38" i="14" s="1"/>
  <c r="BG30" i="14" a="1"/>
  <c r="BG30" i="14" s="1"/>
  <c r="AJ38" i="14" s="1"/>
  <c r="BF30" i="14" a="1"/>
  <c r="BF30" i="14" s="1"/>
  <c r="AD38" i="14" s="1"/>
  <c r="BE30" i="14" a="1"/>
  <c r="BE30" i="14" s="1"/>
  <c r="AC38" i="14" s="1"/>
  <c r="BL29" i="14" a="1"/>
  <c r="BL29" i="14" s="1"/>
  <c r="W37" i="14" s="1"/>
  <c r="BK29" i="14" a="1"/>
  <c r="BK29" i="14" s="1"/>
  <c r="V37" i="14" s="1"/>
  <c r="BJ29" i="14" a="1"/>
  <c r="BJ29" i="14" s="1"/>
  <c r="AR37" i="14" s="1"/>
  <c r="BI29" i="14" a="1"/>
  <c r="BI29" i="14" s="1"/>
  <c r="AQ37" i="14" s="1"/>
  <c r="BH29" i="14" a="1"/>
  <c r="BH29" i="14" s="1"/>
  <c r="AK37" i="14" s="1"/>
  <c r="BG29" i="14" a="1"/>
  <c r="BG29" i="14" s="1"/>
  <c r="AJ37" i="14" s="1"/>
  <c r="BF29" i="14" a="1"/>
  <c r="BF29" i="14" s="1"/>
  <c r="AD37" i="14" s="1"/>
  <c r="BE29" i="14" a="1"/>
  <c r="BE29" i="14" s="1"/>
  <c r="AC37" i="14" s="1"/>
  <c r="BL28" i="14" a="1"/>
  <c r="BL28" i="14" s="1"/>
  <c r="W36" i="14" s="1"/>
  <c r="BK28" i="14" a="1"/>
  <c r="BK28" i="14" s="1"/>
  <c r="V36" i="14" s="1"/>
  <c r="BJ28" i="14" a="1"/>
  <c r="BJ28" i="14" s="1"/>
  <c r="AR36" i="14" s="1"/>
  <c r="BI28" i="14" a="1"/>
  <c r="BI28" i="14" s="1"/>
  <c r="AQ36" i="14" s="1"/>
  <c r="BH28" i="14" a="1"/>
  <c r="BH28" i="14" s="1"/>
  <c r="AK36" i="14" s="1"/>
  <c r="BG28" i="14" a="1"/>
  <c r="BG28" i="14" s="1"/>
  <c r="AJ36" i="14" s="1"/>
  <c r="BF28" i="14" a="1"/>
  <c r="BF28" i="14" s="1"/>
  <c r="AD36" i="14" s="1"/>
  <c r="BE28" i="14" a="1"/>
  <c r="BE28" i="14" s="1"/>
  <c r="AC36" i="14" s="1"/>
  <c r="BL27" i="14" a="1"/>
  <c r="BL27" i="14" s="1"/>
  <c r="W35" i="14" s="1"/>
  <c r="BK27" i="14" a="1"/>
  <c r="BK27" i="14" s="1"/>
  <c r="V35" i="14" s="1"/>
  <c r="BJ27" i="14" a="1"/>
  <c r="BJ27" i="14" s="1"/>
  <c r="AR35" i="14" s="1"/>
  <c r="BI27" i="14" a="1"/>
  <c r="BI27" i="14" s="1"/>
  <c r="AQ35" i="14" s="1"/>
  <c r="BH27" i="14" a="1"/>
  <c r="BH27" i="14" s="1"/>
  <c r="AK35" i="14" s="1"/>
  <c r="BG27" i="14" a="1"/>
  <c r="BG27" i="14" s="1"/>
  <c r="AJ35" i="14" s="1"/>
  <c r="BF27" i="14" a="1"/>
  <c r="BF27" i="14" s="1"/>
  <c r="AD35" i="14" s="1"/>
  <c r="BE27" i="14" a="1"/>
  <c r="BE27" i="14" s="1"/>
  <c r="AC35" i="14" s="1"/>
  <c r="BL26" i="14" a="1"/>
  <c r="BL26" i="14" s="1"/>
  <c r="W34" i="14" s="1"/>
  <c r="BK26" i="14" a="1"/>
  <c r="BK26" i="14" s="1"/>
  <c r="V34" i="14" s="1"/>
  <c r="BJ26" i="14" a="1"/>
  <c r="BJ26" i="14" s="1"/>
  <c r="AR34" i="14" s="1"/>
  <c r="BI26" i="14" a="1"/>
  <c r="BI26" i="14" s="1"/>
  <c r="AQ34" i="14" s="1"/>
  <c r="BH26" i="14" a="1"/>
  <c r="BH26" i="14" s="1"/>
  <c r="AK34" i="14" s="1"/>
  <c r="BG26" i="14" a="1"/>
  <c r="BG26" i="14" s="1"/>
  <c r="AJ34" i="14" s="1"/>
  <c r="BF26" i="14" a="1"/>
  <c r="BF26" i="14" s="1"/>
  <c r="AD34" i="14" s="1"/>
  <c r="BE26" i="14" a="1"/>
  <c r="BE26" i="14" s="1"/>
  <c r="AC34" i="14" s="1"/>
  <c r="BL25" i="14" a="1"/>
  <c r="BL25" i="14" s="1"/>
  <c r="W33" i="14" s="1"/>
  <c r="BK25" i="14" a="1"/>
  <c r="BK25" i="14" s="1"/>
  <c r="V33" i="14" s="1"/>
  <c r="BJ25" i="14" a="1"/>
  <c r="BJ25" i="14" s="1"/>
  <c r="AR33" i="14" s="1"/>
  <c r="BI25" i="14" a="1"/>
  <c r="BI25" i="14" s="1"/>
  <c r="AQ33" i="14" s="1"/>
  <c r="BH25" i="14" a="1"/>
  <c r="BH25" i="14" s="1"/>
  <c r="AK33" i="14" s="1"/>
  <c r="BG25" i="14" a="1"/>
  <c r="BG25" i="14" s="1"/>
  <c r="AJ33" i="14" s="1"/>
  <c r="BF25" i="14" a="1"/>
  <c r="BF25" i="14" s="1"/>
  <c r="AD33" i="14" s="1"/>
  <c r="BE25" i="14" a="1"/>
  <c r="BE25" i="14" s="1"/>
  <c r="AC33" i="14" s="1"/>
  <c r="BL24" i="14" a="1"/>
  <c r="BL24" i="14" s="1"/>
  <c r="W32" i="14" s="1"/>
  <c r="BK24" i="14" a="1"/>
  <c r="BK24" i="14" s="1"/>
  <c r="V32" i="14" s="1"/>
  <c r="BJ24" i="14" a="1"/>
  <c r="BJ24" i="14" s="1"/>
  <c r="AR32" i="14" s="1"/>
  <c r="BI24" i="14" a="1"/>
  <c r="BI24" i="14" s="1"/>
  <c r="AQ32" i="14" s="1"/>
  <c r="BH24" i="14" a="1"/>
  <c r="BH24" i="14" s="1"/>
  <c r="AK32" i="14" s="1"/>
  <c r="BG24" i="14" a="1"/>
  <c r="BG24" i="14" s="1"/>
  <c r="AJ32" i="14" s="1"/>
  <c r="BF24" i="14" a="1"/>
  <c r="BF24" i="14" s="1"/>
  <c r="AD32" i="14" s="1"/>
  <c r="BE24" i="14" a="1"/>
  <c r="BE24" i="14" s="1"/>
  <c r="AC32" i="14" s="1"/>
  <c r="BL23" i="14" a="1"/>
  <c r="BL23" i="14" s="1"/>
  <c r="W31" i="14" s="1"/>
  <c r="BK23" i="14" a="1"/>
  <c r="BK23" i="14" s="1"/>
  <c r="V31" i="14" s="1"/>
  <c r="BJ23" i="14" a="1"/>
  <c r="BJ23" i="14" s="1"/>
  <c r="AR31" i="14" s="1"/>
  <c r="BI23" i="14" a="1"/>
  <c r="BI23" i="14" s="1"/>
  <c r="AQ31" i="14" s="1"/>
  <c r="BH23" i="14" a="1"/>
  <c r="BH23" i="14" s="1"/>
  <c r="AK31" i="14" s="1"/>
  <c r="BG23" i="14" a="1"/>
  <c r="BG23" i="14" s="1"/>
  <c r="AJ31" i="14" s="1"/>
  <c r="BF23" i="14" a="1"/>
  <c r="BF23" i="14" s="1"/>
  <c r="AD31" i="14" s="1"/>
  <c r="BE23" i="14" a="1"/>
  <c r="BE23" i="14" s="1"/>
  <c r="AC31" i="14" s="1"/>
  <c r="BL22" i="14" a="1"/>
  <c r="BL22" i="14" s="1"/>
  <c r="W30" i="14" s="1"/>
  <c r="BK22" i="14" a="1"/>
  <c r="BK22" i="14" s="1"/>
  <c r="V30" i="14" s="1"/>
  <c r="BJ22" i="14" a="1"/>
  <c r="BJ22" i="14" s="1"/>
  <c r="AR30" i="14" s="1"/>
  <c r="BI22" i="14" a="1"/>
  <c r="BI22" i="14" s="1"/>
  <c r="AQ30" i="14" s="1"/>
  <c r="BH22" i="14" a="1"/>
  <c r="BH22" i="14" s="1"/>
  <c r="AK30" i="14" s="1"/>
  <c r="BG22" i="14" a="1"/>
  <c r="BG22" i="14" s="1"/>
  <c r="AJ30" i="14" s="1"/>
  <c r="BF22" i="14" a="1"/>
  <c r="BF22" i="14" s="1"/>
  <c r="AD30" i="14" s="1"/>
  <c r="BE22" i="14" a="1"/>
  <c r="BE22" i="14" s="1"/>
  <c r="AC30" i="14" s="1"/>
  <c r="BA22" i="14"/>
  <c r="AO2" i="14" s="1"/>
  <c r="BL21" i="14" a="1"/>
  <c r="BL21" i="14" s="1"/>
  <c r="W29" i="14" s="1"/>
  <c r="BK21" i="14" a="1"/>
  <c r="BK21" i="14" s="1"/>
  <c r="V29" i="14" s="1"/>
  <c r="BJ21" i="14" a="1"/>
  <c r="BJ21" i="14" s="1"/>
  <c r="AR29" i="14" s="1"/>
  <c r="BI21" i="14" a="1"/>
  <c r="BI21" i="14" s="1"/>
  <c r="AQ29" i="14" s="1"/>
  <c r="BH21" i="14" a="1"/>
  <c r="BH21" i="14" s="1"/>
  <c r="AK29" i="14" s="1"/>
  <c r="BG21" i="14" a="1"/>
  <c r="BG21" i="14" s="1"/>
  <c r="AJ29" i="14" s="1"/>
  <c r="BF21" i="14" a="1"/>
  <c r="BF21" i="14" s="1"/>
  <c r="AD29" i="14" s="1"/>
  <c r="BE21" i="14" a="1"/>
  <c r="BE21" i="14" s="1"/>
  <c r="AC29" i="14" s="1"/>
  <c r="BL20" i="14" a="1"/>
  <c r="BL20" i="14" s="1"/>
  <c r="W28" i="14" s="1"/>
  <c r="BK20" i="14" a="1"/>
  <c r="BK20" i="14" s="1"/>
  <c r="V28" i="14" s="1"/>
  <c r="BJ20" i="14" a="1"/>
  <c r="BJ20" i="14" s="1"/>
  <c r="AR28" i="14" s="1"/>
  <c r="BI20" i="14" a="1"/>
  <c r="BI20" i="14" s="1"/>
  <c r="AQ28" i="14" s="1"/>
  <c r="BH20" i="14" a="1"/>
  <c r="BH20" i="14" s="1"/>
  <c r="AK28" i="14" s="1"/>
  <c r="BG20" i="14" a="1"/>
  <c r="BG20" i="14" s="1"/>
  <c r="AJ28" i="14" s="1"/>
  <c r="BF20" i="14" a="1"/>
  <c r="BF20" i="14" s="1"/>
  <c r="AD28" i="14" s="1"/>
  <c r="BE20" i="14" a="1"/>
  <c r="BE20" i="14" s="1"/>
  <c r="AC28" i="14" s="1"/>
  <c r="BL19" i="14" a="1"/>
  <c r="BL19" i="14" s="1"/>
  <c r="W27" i="14" s="1"/>
  <c r="BK19" i="14" a="1"/>
  <c r="BK19" i="14" s="1"/>
  <c r="V27" i="14" s="1"/>
  <c r="BJ19" i="14" a="1"/>
  <c r="BJ19" i="14" s="1"/>
  <c r="AR27" i="14" s="1"/>
  <c r="BI19" i="14" a="1"/>
  <c r="BI19" i="14" s="1"/>
  <c r="AQ27" i="14" s="1"/>
  <c r="BH19" i="14" a="1"/>
  <c r="BH19" i="14" s="1"/>
  <c r="AK27" i="14" s="1"/>
  <c r="BG19" i="14" a="1"/>
  <c r="BG19" i="14" s="1"/>
  <c r="AJ27" i="14" s="1"/>
  <c r="BF19" i="14" a="1"/>
  <c r="BF19" i="14" s="1"/>
  <c r="AD27" i="14" s="1"/>
  <c r="BE19" i="14" a="1"/>
  <c r="BE19" i="14" s="1"/>
  <c r="AC27" i="14" s="1"/>
  <c r="BL18" i="14" a="1"/>
  <c r="BL18" i="14" s="1"/>
  <c r="W26" i="14" s="1"/>
  <c r="BK18" i="14" a="1"/>
  <c r="BK18" i="14" s="1"/>
  <c r="V26" i="14" s="1"/>
  <c r="BJ18" i="14" a="1"/>
  <c r="BJ18" i="14" s="1"/>
  <c r="AR26" i="14" s="1"/>
  <c r="BI18" i="14" a="1"/>
  <c r="BI18" i="14" s="1"/>
  <c r="AQ26" i="14" s="1"/>
  <c r="BH18" i="14" a="1"/>
  <c r="BH18" i="14" s="1"/>
  <c r="AK26" i="14" s="1"/>
  <c r="BG18" i="14" a="1"/>
  <c r="BG18" i="14" s="1"/>
  <c r="AJ26" i="14" s="1"/>
  <c r="BF18" i="14" a="1"/>
  <c r="BF18" i="14" s="1"/>
  <c r="AD26" i="14" s="1"/>
  <c r="BE18" i="14" a="1"/>
  <c r="BE18" i="14" s="1"/>
  <c r="AC26" i="14" s="1"/>
  <c r="BL17" i="14" a="1"/>
  <c r="BL17" i="14" s="1"/>
  <c r="W25" i="14" s="1"/>
  <c r="BK17" i="14" a="1"/>
  <c r="BK17" i="14" s="1"/>
  <c r="V25" i="14" s="1"/>
  <c r="BJ17" i="14" a="1"/>
  <c r="BJ17" i="14" s="1"/>
  <c r="AR25" i="14" s="1"/>
  <c r="BI17" i="14" a="1"/>
  <c r="BI17" i="14" s="1"/>
  <c r="AQ25" i="14" s="1"/>
  <c r="BH17" i="14" a="1"/>
  <c r="BH17" i="14" s="1"/>
  <c r="AK25" i="14" s="1"/>
  <c r="BG17" i="14" a="1"/>
  <c r="BG17" i="14" s="1"/>
  <c r="AJ25" i="14" s="1"/>
  <c r="BF17" i="14" a="1"/>
  <c r="BF17" i="14" s="1"/>
  <c r="AD25" i="14" s="1"/>
  <c r="BE17" i="14" a="1"/>
  <c r="BE17" i="14" s="1"/>
  <c r="AC25" i="14" s="1"/>
  <c r="BL16" i="14" a="1"/>
  <c r="BL16" i="14" s="1"/>
  <c r="W24" i="14" s="1"/>
  <c r="BK16" i="14" a="1"/>
  <c r="BK16" i="14" s="1"/>
  <c r="V24" i="14" s="1"/>
  <c r="BJ16" i="14" a="1"/>
  <c r="BJ16" i="14" s="1"/>
  <c r="AR24" i="14" s="1"/>
  <c r="BI16" i="14" a="1"/>
  <c r="BI16" i="14" s="1"/>
  <c r="AQ24" i="14" s="1"/>
  <c r="BH16" i="14" a="1"/>
  <c r="BH16" i="14" s="1"/>
  <c r="AK24" i="14" s="1"/>
  <c r="BG16" i="14" a="1"/>
  <c r="BG16" i="14" s="1"/>
  <c r="AJ24" i="14" s="1"/>
  <c r="BF16" i="14" a="1"/>
  <c r="BF16" i="14" s="1"/>
  <c r="AD24" i="14" s="1"/>
  <c r="BE16" i="14" a="1"/>
  <c r="BE16" i="14" s="1"/>
  <c r="AC24" i="14" s="1"/>
  <c r="BL15" i="14" a="1"/>
  <c r="BL15" i="14" s="1"/>
  <c r="W23" i="14" s="1"/>
  <c r="BK15" i="14" a="1"/>
  <c r="BK15" i="14" s="1"/>
  <c r="V23" i="14" s="1"/>
  <c r="BJ15" i="14" a="1"/>
  <c r="BJ15" i="14" s="1"/>
  <c r="AR23" i="14" s="1"/>
  <c r="BI15" i="14" a="1"/>
  <c r="BI15" i="14" s="1"/>
  <c r="AQ23" i="14" s="1"/>
  <c r="BH15" i="14" a="1"/>
  <c r="BH15" i="14" s="1"/>
  <c r="AK23" i="14" s="1"/>
  <c r="BG15" i="14" a="1"/>
  <c r="BG15" i="14" s="1"/>
  <c r="AJ23" i="14" s="1"/>
  <c r="BF15" i="14" a="1"/>
  <c r="BF15" i="14" s="1"/>
  <c r="AD23" i="14" s="1"/>
  <c r="BE15" i="14" a="1"/>
  <c r="BE15" i="14" s="1"/>
  <c r="AC23" i="14" s="1"/>
  <c r="BL14" i="14" a="1"/>
  <c r="BL14" i="14" s="1"/>
  <c r="W22" i="14" s="1"/>
  <c r="BK14" i="14" a="1"/>
  <c r="BK14" i="14" s="1"/>
  <c r="V22" i="14" s="1"/>
  <c r="BJ14" i="14" a="1"/>
  <c r="BJ14" i="14" s="1"/>
  <c r="AR22" i="14" s="1"/>
  <c r="BI14" i="14" a="1"/>
  <c r="BI14" i="14" s="1"/>
  <c r="AQ22" i="14" s="1"/>
  <c r="BH14" i="14" a="1"/>
  <c r="BH14" i="14" s="1"/>
  <c r="AK22" i="14" s="1"/>
  <c r="BG14" i="14" a="1"/>
  <c r="BG14" i="14" s="1"/>
  <c r="AJ22" i="14" s="1"/>
  <c r="BF14" i="14" a="1"/>
  <c r="BF14" i="14" s="1"/>
  <c r="AD22" i="14" s="1"/>
  <c r="BE14" i="14" a="1"/>
  <c r="BE14" i="14" s="1"/>
  <c r="AC22" i="14" s="1"/>
  <c r="BL13" i="14" a="1"/>
  <c r="BL13" i="14" s="1"/>
  <c r="W21" i="14" s="1"/>
  <c r="BK13" i="14" a="1"/>
  <c r="BK13" i="14" s="1"/>
  <c r="V21" i="14" s="1"/>
  <c r="BJ13" i="14" a="1"/>
  <c r="BJ13" i="14" s="1"/>
  <c r="AR21" i="14" s="1"/>
  <c r="BI13" i="14" a="1"/>
  <c r="BI13" i="14" s="1"/>
  <c r="AQ21" i="14" s="1"/>
  <c r="BH13" i="14" a="1"/>
  <c r="BH13" i="14" s="1"/>
  <c r="AK21" i="14" s="1"/>
  <c r="BG13" i="14" a="1"/>
  <c r="BG13" i="14" s="1"/>
  <c r="AJ21" i="14" s="1"/>
  <c r="BF13" i="14" a="1"/>
  <c r="BF13" i="14" s="1"/>
  <c r="AD21" i="14" s="1"/>
  <c r="BE13" i="14" a="1"/>
  <c r="BE13" i="14" s="1"/>
  <c r="AC21" i="14" s="1"/>
  <c r="BL12" i="14" a="1"/>
  <c r="BL12" i="14" s="1"/>
  <c r="W20" i="14" s="1"/>
  <c r="BK12" i="14" a="1"/>
  <c r="BK12" i="14" s="1"/>
  <c r="V20" i="14" s="1"/>
  <c r="BJ12" i="14" a="1"/>
  <c r="BJ12" i="14" s="1"/>
  <c r="AR20" i="14" s="1"/>
  <c r="BI12" i="14" a="1"/>
  <c r="BI12" i="14" s="1"/>
  <c r="AQ20" i="14" s="1"/>
  <c r="BH12" i="14" a="1"/>
  <c r="BH12" i="14" s="1"/>
  <c r="AK20" i="14" s="1"/>
  <c r="BG12" i="14" a="1"/>
  <c r="BG12" i="14" s="1"/>
  <c r="AJ20" i="14" s="1"/>
  <c r="BF12" i="14" a="1"/>
  <c r="BF12" i="14" s="1"/>
  <c r="AD20" i="14" s="1"/>
  <c r="BE12" i="14" a="1"/>
  <c r="BE12" i="14" s="1"/>
  <c r="AC20" i="14" s="1"/>
  <c r="BL11" i="14" a="1"/>
  <c r="BL11" i="14" s="1"/>
  <c r="W19" i="14" s="1"/>
  <c r="BK11" i="14" a="1"/>
  <c r="BK11" i="14" s="1"/>
  <c r="V19" i="14" s="1"/>
  <c r="BJ11" i="14" a="1"/>
  <c r="BJ11" i="14" s="1"/>
  <c r="AR19" i="14" s="1"/>
  <c r="BI11" i="14" a="1"/>
  <c r="BI11" i="14" s="1"/>
  <c r="AQ19" i="14" s="1"/>
  <c r="BH11" i="14" a="1"/>
  <c r="BH11" i="14" s="1"/>
  <c r="AK19" i="14" s="1"/>
  <c r="BG11" i="14" a="1"/>
  <c r="BG11" i="14" s="1"/>
  <c r="AJ19" i="14" s="1"/>
  <c r="BF11" i="14" a="1"/>
  <c r="BF11" i="14" s="1"/>
  <c r="AD19" i="14" s="1"/>
  <c r="BE11" i="14" a="1"/>
  <c r="BE11" i="14" s="1"/>
  <c r="AC19" i="14" s="1"/>
  <c r="BL10" i="14" a="1"/>
  <c r="BL10" i="14" s="1"/>
  <c r="W18" i="14" s="1"/>
  <c r="BK10" i="14" a="1"/>
  <c r="BK10" i="14" s="1"/>
  <c r="V18" i="14" s="1"/>
  <c r="BJ10" i="14" a="1"/>
  <c r="BJ10" i="14" s="1"/>
  <c r="AR18" i="14" s="1"/>
  <c r="BI10" i="14" a="1"/>
  <c r="BI10" i="14" s="1"/>
  <c r="AQ18" i="14" s="1"/>
  <c r="BH10" i="14" a="1"/>
  <c r="BH10" i="14" s="1"/>
  <c r="AK18" i="14" s="1"/>
  <c r="BG10" i="14" a="1"/>
  <c r="BG10" i="14" s="1"/>
  <c r="AJ18" i="14" s="1"/>
  <c r="BF10" i="14" a="1"/>
  <c r="BF10" i="14" s="1"/>
  <c r="AD18" i="14" s="1"/>
  <c r="BE10" i="14" a="1"/>
  <c r="BE10" i="14" s="1"/>
  <c r="AC18" i="14" s="1"/>
  <c r="BL9" i="14" a="1"/>
  <c r="BL9" i="14" s="1"/>
  <c r="W17" i="14" s="1"/>
  <c r="BK9" i="14" a="1"/>
  <c r="BK9" i="14" s="1"/>
  <c r="V17" i="14" s="1"/>
  <c r="BJ9" i="14" a="1"/>
  <c r="BJ9" i="14" s="1"/>
  <c r="AR17" i="14" s="1"/>
  <c r="BI9" i="14" a="1"/>
  <c r="BI9" i="14" s="1"/>
  <c r="AQ17" i="14" s="1"/>
  <c r="BH9" i="14" a="1"/>
  <c r="BH9" i="14" s="1"/>
  <c r="AK17" i="14" s="1"/>
  <c r="BG9" i="14" a="1"/>
  <c r="BG9" i="14" s="1"/>
  <c r="AJ17" i="14" s="1"/>
  <c r="BF9" i="14" a="1"/>
  <c r="BF9" i="14" s="1"/>
  <c r="AD17" i="14" s="1"/>
  <c r="BE9" i="14" a="1"/>
  <c r="BE9" i="14" s="1"/>
  <c r="AC17" i="14" s="1"/>
  <c r="BL8" i="14" a="1"/>
  <c r="BL8" i="14" s="1"/>
  <c r="W16" i="14" s="1"/>
  <c r="BK8" i="14" a="1"/>
  <c r="BK8" i="14" s="1"/>
  <c r="V16" i="14" s="1"/>
  <c r="BJ8" i="14" a="1"/>
  <c r="BJ8" i="14" s="1"/>
  <c r="AR16" i="14" s="1"/>
  <c r="BI8" i="14" a="1"/>
  <c r="BI8" i="14" s="1"/>
  <c r="AQ16" i="14" s="1"/>
  <c r="BH8" i="14" a="1"/>
  <c r="BH8" i="14" s="1"/>
  <c r="AK16" i="14" s="1"/>
  <c r="BG8" i="14" a="1"/>
  <c r="BG8" i="14" s="1"/>
  <c r="AJ16" i="14" s="1"/>
  <c r="BF8" i="14" a="1"/>
  <c r="BF8" i="14" s="1"/>
  <c r="AD16" i="14" s="1"/>
  <c r="BE8" i="14" a="1"/>
  <c r="BE8" i="14" s="1"/>
  <c r="AC16" i="14" s="1"/>
  <c r="BL7" i="14" a="1"/>
  <c r="BL7" i="14" s="1"/>
  <c r="W15" i="14" s="1"/>
  <c r="BK7" i="14" a="1"/>
  <c r="BK7" i="14" s="1"/>
  <c r="V15" i="14" s="1"/>
  <c r="BJ7" i="14" a="1"/>
  <c r="BJ7" i="14" s="1"/>
  <c r="AR15" i="14" s="1"/>
  <c r="BI7" i="14" a="1"/>
  <c r="BI7" i="14" s="1"/>
  <c r="AQ15" i="14" s="1"/>
  <c r="BH7" i="14" a="1"/>
  <c r="BH7" i="14" s="1"/>
  <c r="AK15" i="14" s="1"/>
  <c r="BG7" i="14" a="1"/>
  <c r="BG7" i="14" s="1"/>
  <c r="AJ15" i="14" s="1"/>
  <c r="BF7" i="14" a="1"/>
  <c r="BF7" i="14" s="1"/>
  <c r="AD15" i="14" s="1"/>
  <c r="BE7" i="14" a="1"/>
  <c r="BE7" i="14" s="1"/>
  <c r="AC15" i="14" s="1"/>
  <c r="Q7" i="14"/>
  <c r="Q8" i="14" s="1"/>
  <c r="J7" i="14"/>
  <c r="J8" i="14" s="1"/>
  <c r="C7" i="14"/>
  <c r="C8" i="14" s="1"/>
  <c r="BL6" i="14" a="1"/>
  <c r="BL6" i="14" s="1"/>
  <c r="W14" i="14" s="1"/>
  <c r="BK6" i="14" a="1"/>
  <c r="BK6" i="14" s="1"/>
  <c r="V14" i="14" s="1"/>
  <c r="BJ6" i="14" a="1"/>
  <c r="BJ6" i="14" s="1"/>
  <c r="AR14" i="14" s="1"/>
  <c r="BI6" i="14" a="1"/>
  <c r="BI6" i="14" s="1"/>
  <c r="AQ14" i="14" s="1"/>
  <c r="BH6" i="14" a="1"/>
  <c r="BH6" i="14" s="1"/>
  <c r="AK14" i="14" s="1"/>
  <c r="BG6" i="14" a="1"/>
  <c r="BG6" i="14" s="1"/>
  <c r="AJ14" i="14" s="1"/>
  <c r="BF6" i="14" a="1"/>
  <c r="BF6" i="14" s="1"/>
  <c r="AD14" i="14" s="1"/>
  <c r="BE6" i="14" a="1"/>
  <c r="BE6" i="14" s="1"/>
  <c r="AC14" i="14" s="1"/>
  <c r="BL5" i="14" a="1"/>
  <c r="BL5" i="14" s="1"/>
  <c r="W13" i="14" s="1"/>
  <c r="BK5" i="14" a="1"/>
  <c r="BK5" i="14" s="1"/>
  <c r="V13" i="14" s="1"/>
  <c r="BJ5" i="14" a="1"/>
  <c r="BJ5" i="14" s="1"/>
  <c r="AR13" i="14" s="1"/>
  <c r="BI5" i="14" a="1"/>
  <c r="BI5" i="14" s="1"/>
  <c r="AQ13" i="14" s="1"/>
  <c r="BH5" i="14" a="1"/>
  <c r="BH5" i="14" s="1"/>
  <c r="AK13" i="14" s="1"/>
  <c r="BG5" i="14" a="1"/>
  <c r="BG5" i="14" s="1"/>
  <c r="AJ13" i="14" s="1"/>
  <c r="BF5" i="14" a="1"/>
  <c r="BF5" i="14" s="1"/>
  <c r="AD13" i="14" s="1"/>
  <c r="BE5" i="14" a="1"/>
  <c r="BE5" i="14" s="1"/>
  <c r="AC13" i="14" s="1"/>
  <c r="BL4" i="14" a="1"/>
  <c r="BL4" i="14" s="1"/>
  <c r="W12" i="14" s="1"/>
  <c r="BK4" i="14" a="1"/>
  <c r="BK4" i="14" s="1"/>
  <c r="V12" i="14" s="1"/>
  <c r="BJ4" i="14" a="1"/>
  <c r="BJ4" i="14" s="1"/>
  <c r="AR12" i="14" s="1"/>
  <c r="BI4" i="14" a="1"/>
  <c r="BI4" i="14" s="1"/>
  <c r="AQ12" i="14" s="1"/>
  <c r="BH4" i="14" a="1"/>
  <c r="BH4" i="14" s="1"/>
  <c r="AK12" i="14" s="1"/>
  <c r="BG4" i="14" a="1"/>
  <c r="BG4" i="14" s="1"/>
  <c r="AJ12" i="14" s="1"/>
  <c r="BF4" i="14" a="1"/>
  <c r="BF4" i="14" s="1"/>
  <c r="AD12" i="14" s="1"/>
  <c r="BE4" i="14" a="1"/>
  <c r="BE4" i="14" s="1"/>
  <c r="AC12" i="14" s="1"/>
  <c r="BA4" i="14"/>
  <c r="BL3" i="14" a="1"/>
  <c r="BL3" i="14" s="1"/>
  <c r="W11" i="14" s="1"/>
  <c r="BK3" i="14" a="1"/>
  <c r="BK3" i="14" s="1"/>
  <c r="V11" i="14" s="1"/>
  <c r="BJ3" i="14" a="1"/>
  <c r="BJ3" i="14" s="1"/>
  <c r="AR11" i="14" s="1"/>
  <c r="BI3" i="14" a="1"/>
  <c r="BI3" i="14" s="1"/>
  <c r="AQ11" i="14" s="1"/>
  <c r="BH3" i="14" a="1"/>
  <c r="BH3" i="14" s="1"/>
  <c r="AK11" i="14" s="1"/>
  <c r="BG3" i="14" a="1"/>
  <c r="BG3" i="14" s="1"/>
  <c r="AJ11" i="14" s="1"/>
  <c r="BF3" i="14" a="1"/>
  <c r="BF3" i="14" s="1"/>
  <c r="AD11" i="14" s="1"/>
  <c r="BE3" i="14" a="1"/>
  <c r="BE3" i="14" s="1"/>
  <c r="AC11" i="14" s="1"/>
  <c r="V10" i="14"/>
  <c r="BI2" i="14" a="1"/>
  <c r="BI2" i="14" s="1"/>
  <c r="AQ10" i="14" s="1"/>
  <c r="BH2" i="14" a="1"/>
  <c r="BH2" i="14" s="1"/>
  <c r="AK10" i="14" s="1"/>
  <c r="BG2" i="14" a="1"/>
  <c r="BG2" i="14" s="1"/>
  <c r="AJ10" i="14" s="1"/>
  <c r="BF2" i="14" a="1"/>
  <c r="BF2" i="14" s="1"/>
  <c r="AD10" i="14" s="1"/>
  <c r="BE2" i="14" a="1"/>
  <c r="BE2" i="14" s="1"/>
  <c r="AC10" i="14" s="1"/>
  <c r="BI192" i="13" a="1"/>
  <c r="BI192" i="13" s="1"/>
  <c r="BH192" i="13" a="1"/>
  <c r="BH192" i="13" s="1"/>
  <c r="BL191" i="13" a="1"/>
  <c r="BL191" i="13" s="1"/>
  <c r="BK191" i="13" a="1"/>
  <c r="BK191" i="13" s="1"/>
  <c r="BJ191" i="13" a="1"/>
  <c r="BJ191" i="13" s="1"/>
  <c r="BI191" i="13" a="1"/>
  <c r="BI191" i="13" s="1"/>
  <c r="BH191" i="13" a="1"/>
  <c r="BH191" i="13" s="1"/>
  <c r="BG191" i="13" a="1"/>
  <c r="BG191" i="13" s="1"/>
  <c r="BF191" i="13" a="1"/>
  <c r="BF191" i="13" s="1"/>
  <c r="BE191" i="13" a="1"/>
  <c r="BE191" i="13" s="1"/>
  <c r="BL190" i="13" a="1"/>
  <c r="BL190" i="13" s="1"/>
  <c r="BK190" i="13" a="1"/>
  <c r="BK190" i="13" s="1"/>
  <c r="BJ190" i="13" a="1"/>
  <c r="BJ190" i="13" s="1"/>
  <c r="BI190" i="13" a="1"/>
  <c r="BI190" i="13" s="1"/>
  <c r="BH190" i="13" a="1"/>
  <c r="BH190" i="13" s="1"/>
  <c r="BG190" i="13" a="1"/>
  <c r="BG190" i="13" s="1"/>
  <c r="BF190" i="13" a="1"/>
  <c r="BF190" i="13" s="1"/>
  <c r="BE190" i="13" a="1"/>
  <c r="BE190" i="13" s="1"/>
  <c r="BL189" i="13" a="1"/>
  <c r="BL189" i="13" s="1"/>
  <c r="BK189" i="13" a="1"/>
  <c r="BK189" i="13" s="1"/>
  <c r="BJ189" i="13" a="1"/>
  <c r="BJ189" i="13" s="1"/>
  <c r="BI189" i="13" a="1"/>
  <c r="BI189" i="13" s="1"/>
  <c r="BH189" i="13" a="1"/>
  <c r="BH189" i="13" s="1"/>
  <c r="BG189" i="13" a="1"/>
  <c r="BG189" i="13" s="1"/>
  <c r="BF189" i="13" a="1"/>
  <c r="BF189" i="13" s="1"/>
  <c r="BE189" i="13" a="1"/>
  <c r="BE189" i="13" s="1"/>
  <c r="BL188" i="13" a="1"/>
  <c r="BL188" i="13" s="1"/>
  <c r="BK188" i="13" a="1"/>
  <c r="BK188" i="13" s="1"/>
  <c r="BJ188" i="13" a="1"/>
  <c r="BJ188" i="13" s="1"/>
  <c r="BI188" i="13" a="1"/>
  <c r="BI188" i="13" s="1"/>
  <c r="BH188" i="13" a="1"/>
  <c r="BH188" i="13" s="1"/>
  <c r="BG188" i="13" a="1"/>
  <c r="BG188" i="13" s="1"/>
  <c r="BF188" i="13" a="1"/>
  <c r="BF188" i="13" s="1"/>
  <c r="BE188" i="13" a="1"/>
  <c r="BE188" i="13" s="1"/>
  <c r="BL187" i="13" a="1"/>
  <c r="BL187" i="13" s="1"/>
  <c r="BK187" i="13" a="1"/>
  <c r="BK187" i="13" s="1"/>
  <c r="BJ187" i="13" a="1"/>
  <c r="BJ187" i="13" s="1"/>
  <c r="BI187" i="13" a="1"/>
  <c r="BI187" i="13" s="1"/>
  <c r="BH187" i="13" a="1"/>
  <c r="BH187" i="13" s="1"/>
  <c r="BG187" i="13" a="1"/>
  <c r="BG187" i="13" s="1"/>
  <c r="BF187" i="13" a="1"/>
  <c r="BF187" i="13" s="1"/>
  <c r="BE187" i="13" a="1"/>
  <c r="BE187" i="13" s="1"/>
  <c r="BL186" i="13" a="1"/>
  <c r="BL186" i="13" s="1"/>
  <c r="BK186" i="13" a="1"/>
  <c r="BK186" i="13" s="1"/>
  <c r="BJ186" i="13" a="1"/>
  <c r="BJ186" i="13" s="1"/>
  <c r="BI186" i="13" a="1"/>
  <c r="BI186" i="13" s="1"/>
  <c r="BH186" i="13" a="1"/>
  <c r="BH186" i="13" s="1"/>
  <c r="BG186" i="13" a="1"/>
  <c r="BG186" i="13" s="1"/>
  <c r="BF186" i="13" a="1"/>
  <c r="BF186" i="13" s="1"/>
  <c r="BE186" i="13" a="1"/>
  <c r="BE186" i="13" s="1"/>
  <c r="BL185" i="13" a="1"/>
  <c r="BL185" i="13" s="1"/>
  <c r="BK185" i="13" a="1"/>
  <c r="BK185" i="13" s="1"/>
  <c r="BJ185" i="13" a="1"/>
  <c r="BJ185" i="13" s="1"/>
  <c r="BI185" i="13" a="1"/>
  <c r="BI185" i="13" s="1"/>
  <c r="BH185" i="13" a="1"/>
  <c r="BH185" i="13" s="1"/>
  <c r="BG185" i="13" a="1"/>
  <c r="BG185" i="13" s="1"/>
  <c r="BF185" i="13" a="1"/>
  <c r="BF185" i="13" s="1"/>
  <c r="BE185" i="13" a="1"/>
  <c r="BE185" i="13" s="1"/>
  <c r="BL184" i="13" a="1"/>
  <c r="BL184" i="13" s="1"/>
  <c r="BK184" i="13" a="1"/>
  <c r="BK184" i="13" s="1"/>
  <c r="BJ184" i="13" a="1"/>
  <c r="BJ184" i="13" s="1"/>
  <c r="BI184" i="13" a="1"/>
  <c r="BI184" i="13" s="1"/>
  <c r="BH184" i="13" a="1"/>
  <c r="BH184" i="13" s="1"/>
  <c r="BG184" i="13" a="1"/>
  <c r="BG184" i="13" s="1"/>
  <c r="BF184" i="13" a="1"/>
  <c r="BF184" i="13" s="1"/>
  <c r="BE184" i="13" a="1"/>
  <c r="BE184" i="13" s="1"/>
  <c r="BL183" i="13" a="1"/>
  <c r="BL183" i="13" s="1"/>
  <c r="BK183" i="13" a="1"/>
  <c r="BK183" i="13" s="1"/>
  <c r="BJ183" i="13" a="1"/>
  <c r="BJ183" i="13" s="1"/>
  <c r="BI183" i="13" a="1"/>
  <c r="BI183" i="13" s="1"/>
  <c r="BH183" i="13" a="1"/>
  <c r="BH183" i="13" s="1"/>
  <c r="BG183" i="13" a="1"/>
  <c r="BG183" i="13" s="1"/>
  <c r="BF183" i="13" a="1"/>
  <c r="BF183" i="13" s="1"/>
  <c r="BE183" i="13" a="1"/>
  <c r="BE183" i="13" s="1"/>
  <c r="BL182" i="13" a="1"/>
  <c r="BL182" i="13" s="1"/>
  <c r="BK182" i="13" a="1"/>
  <c r="BK182" i="13" s="1"/>
  <c r="BJ182" i="13" a="1"/>
  <c r="BJ182" i="13" s="1"/>
  <c r="BI182" i="13" a="1"/>
  <c r="BI182" i="13" s="1"/>
  <c r="BH182" i="13" a="1"/>
  <c r="BH182" i="13" s="1"/>
  <c r="BG182" i="13" a="1"/>
  <c r="BG182" i="13" s="1"/>
  <c r="BF182" i="13" a="1"/>
  <c r="BF182" i="13" s="1"/>
  <c r="BE182" i="13" a="1"/>
  <c r="BE182" i="13" s="1"/>
  <c r="BL181" i="13" a="1"/>
  <c r="BL181" i="13" s="1"/>
  <c r="BK181" i="13" a="1"/>
  <c r="BK181" i="13" s="1"/>
  <c r="BJ181" i="13" a="1"/>
  <c r="BJ181" i="13" s="1"/>
  <c r="BI181" i="13" a="1"/>
  <c r="BI181" i="13" s="1"/>
  <c r="BH181" i="13" a="1"/>
  <c r="BH181" i="13" s="1"/>
  <c r="BG181" i="13" a="1"/>
  <c r="BG181" i="13" s="1"/>
  <c r="BF181" i="13" a="1"/>
  <c r="BF181" i="13" s="1"/>
  <c r="BE181" i="13" a="1"/>
  <c r="BE181" i="13" s="1"/>
  <c r="BL180" i="13" a="1"/>
  <c r="BL180" i="13" s="1"/>
  <c r="BK180" i="13" a="1"/>
  <c r="BK180" i="13" s="1"/>
  <c r="BJ180" i="13" a="1"/>
  <c r="BJ180" i="13" s="1"/>
  <c r="BI180" i="13" a="1"/>
  <c r="BI180" i="13" s="1"/>
  <c r="BH180" i="13" a="1"/>
  <c r="BH180" i="13" s="1"/>
  <c r="BG180" i="13" a="1"/>
  <c r="BG180" i="13" s="1"/>
  <c r="BF180" i="13" a="1"/>
  <c r="BF180" i="13" s="1"/>
  <c r="BE180" i="13" a="1"/>
  <c r="BE180" i="13" s="1"/>
  <c r="BL179" i="13" a="1"/>
  <c r="BL179" i="13" s="1"/>
  <c r="BK179" i="13" a="1"/>
  <c r="BK179" i="13" s="1"/>
  <c r="BJ179" i="13" a="1"/>
  <c r="BJ179" i="13" s="1"/>
  <c r="BI179" i="13" a="1"/>
  <c r="BI179" i="13" s="1"/>
  <c r="BH179" i="13" a="1"/>
  <c r="BH179" i="13" s="1"/>
  <c r="BG179" i="13" a="1"/>
  <c r="BG179" i="13" s="1"/>
  <c r="BF179" i="13" a="1"/>
  <c r="BF179" i="13" s="1"/>
  <c r="BE179" i="13" a="1"/>
  <c r="BE179" i="13" s="1"/>
  <c r="BL178" i="13" a="1"/>
  <c r="BL178" i="13" s="1"/>
  <c r="BK178" i="13" a="1"/>
  <c r="BK178" i="13" s="1"/>
  <c r="BJ178" i="13" a="1"/>
  <c r="BJ178" i="13" s="1"/>
  <c r="BI178" i="13" a="1"/>
  <c r="BI178" i="13" s="1"/>
  <c r="BH178" i="13" a="1"/>
  <c r="BH178" i="13" s="1"/>
  <c r="BG178" i="13" a="1"/>
  <c r="BG178" i="13" s="1"/>
  <c r="BF178" i="13" a="1"/>
  <c r="BF178" i="13" s="1"/>
  <c r="BE178" i="13" a="1"/>
  <c r="BE178" i="13" s="1"/>
  <c r="BL177" i="13" a="1"/>
  <c r="BL177" i="13" s="1"/>
  <c r="BK177" i="13" a="1"/>
  <c r="BK177" i="13" s="1"/>
  <c r="BJ177" i="13" a="1"/>
  <c r="BJ177" i="13" s="1"/>
  <c r="BI177" i="13" a="1"/>
  <c r="BI177" i="13" s="1"/>
  <c r="BH177" i="13" a="1"/>
  <c r="BH177" i="13" s="1"/>
  <c r="BG177" i="13" a="1"/>
  <c r="BG177" i="13" s="1"/>
  <c r="BF177" i="13" a="1"/>
  <c r="BF177" i="13" s="1"/>
  <c r="BE177" i="13" a="1"/>
  <c r="BE177" i="13" s="1"/>
  <c r="BL176" i="13" a="1"/>
  <c r="BL176" i="13" s="1"/>
  <c r="BK176" i="13" a="1"/>
  <c r="BK176" i="13" s="1"/>
  <c r="BJ176" i="13" a="1"/>
  <c r="BJ176" i="13" s="1"/>
  <c r="BI176" i="13" a="1"/>
  <c r="BI176" i="13" s="1"/>
  <c r="BH176" i="13" a="1"/>
  <c r="BH176" i="13" s="1"/>
  <c r="BG176" i="13" a="1"/>
  <c r="BG176" i="13" s="1"/>
  <c r="BF176" i="13" a="1"/>
  <c r="BF176" i="13" s="1"/>
  <c r="BE176" i="13" a="1"/>
  <c r="BE176" i="13" s="1"/>
  <c r="BL175" i="13" a="1"/>
  <c r="BL175" i="13" s="1"/>
  <c r="BK175" i="13" a="1"/>
  <c r="BK175" i="13" s="1"/>
  <c r="BJ175" i="13" a="1"/>
  <c r="BJ175" i="13" s="1"/>
  <c r="BI175" i="13" a="1"/>
  <c r="BI175" i="13" s="1"/>
  <c r="BH175" i="13" a="1"/>
  <c r="BH175" i="13" s="1"/>
  <c r="BG175" i="13" a="1"/>
  <c r="BG175" i="13" s="1"/>
  <c r="BF175" i="13" a="1"/>
  <c r="BF175" i="13" s="1"/>
  <c r="BE175" i="13" a="1"/>
  <c r="BE175" i="13" s="1"/>
  <c r="BL174" i="13" a="1"/>
  <c r="BL174" i="13" s="1"/>
  <c r="BK174" i="13" a="1"/>
  <c r="BK174" i="13" s="1"/>
  <c r="BJ174" i="13" a="1"/>
  <c r="BJ174" i="13" s="1"/>
  <c r="BI174" i="13" a="1"/>
  <c r="BI174" i="13" s="1"/>
  <c r="BH174" i="13" a="1"/>
  <c r="BH174" i="13" s="1"/>
  <c r="BG174" i="13" a="1"/>
  <c r="BG174" i="13" s="1"/>
  <c r="BF174" i="13" a="1"/>
  <c r="BF174" i="13" s="1"/>
  <c r="BE174" i="13" a="1"/>
  <c r="BE174" i="13" s="1"/>
  <c r="BL173" i="13" a="1"/>
  <c r="BL173" i="13" s="1"/>
  <c r="BK173" i="13" a="1"/>
  <c r="BK173" i="13" s="1"/>
  <c r="BJ173" i="13" a="1"/>
  <c r="BJ173" i="13" s="1"/>
  <c r="BI173" i="13" a="1"/>
  <c r="BI173" i="13" s="1"/>
  <c r="BH173" i="13" a="1"/>
  <c r="BH173" i="13" s="1"/>
  <c r="BG173" i="13" a="1"/>
  <c r="BG173" i="13" s="1"/>
  <c r="BF173" i="13" a="1"/>
  <c r="BF173" i="13" s="1"/>
  <c r="BE173" i="13" a="1"/>
  <c r="BE173" i="13" s="1"/>
  <c r="BL172" i="13" a="1"/>
  <c r="BL172" i="13" s="1"/>
  <c r="BK172" i="13" a="1"/>
  <c r="BK172" i="13" s="1"/>
  <c r="BJ172" i="13" a="1"/>
  <c r="BJ172" i="13" s="1"/>
  <c r="BI172" i="13" a="1"/>
  <c r="BI172" i="13" s="1"/>
  <c r="BH172" i="13" a="1"/>
  <c r="BH172" i="13" s="1"/>
  <c r="BG172" i="13" a="1"/>
  <c r="BG172" i="13" s="1"/>
  <c r="BF172" i="13" a="1"/>
  <c r="BF172" i="13" s="1"/>
  <c r="BE172" i="13" a="1"/>
  <c r="BE172" i="13" s="1"/>
  <c r="BL171" i="13" a="1"/>
  <c r="BL171" i="13" s="1"/>
  <c r="BK171" i="13" a="1"/>
  <c r="BK171" i="13" s="1"/>
  <c r="BJ171" i="13" a="1"/>
  <c r="BJ171" i="13" s="1"/>
  <c r="BI171" i="13" a="1"/>
  <c r="BI171" i="13" s="1"/>
  <c r="BH171" i="13" a="1"/>
  <c r="BH171" i="13" s="1"/>
  <c r="BG171" i="13" a="1"/>
  <c r="BG171" i="13" s="1"/>
  <c r="BF171" i="13" a="1"/>
  <c r="BF171" i="13" s="1"/>
  <c r="BE171" i="13" a="1"/>
  <c r="BE171" i="13" s="1"/>
  <c r="BL170" i="13" a="1"/>
  <c r="BL170" i="13" s="1"/>
  <c r="BK170" i="13" a="1"/>
  <c r="BK170" i="13" s="1"/>
  <c r="BJ170" i="13" a="1"/>
  <c r="BJ170" i="13" s="1"/>
  <c r="BI170" i="13" a="1"/>
  <c r="BI170" i="13" s="1"/>
  <c r="BH170" i="13" a="1"/>
  <c r="BH170" i="13" s="1"/>
  <c r="BG170" i="13" a="1"/>
  <c r="BG170" i="13" s="1"/>
  <c r="BF170" i="13" a="1"/>
  <c r="BF170" i="13" s="1"/>
  <c r="BE170" i="13" a="1"/>
  <c r="BE170" i="13" s="1"/>
  <c r="BL169" i="13" a="1"/>
  <c r="BL169" i="13" s="1"/>
  <c r="BK169" i="13" a="1"/>
  <c r="BK169" i="13" s="1"/>
  <c r="BJ169" i="13" a="1"/>
  <c r="BJ169" i="13" s="1"/>
  <c r="BI169" i="13" a="1"/>
  <c r="BI169" i="13" s="1"/>
  <c r="BH169" i="13" a="1"/>
  <c r="BH169" i="13" s="1"/>
  <c r="BG169" i="13" a="1"/>
  <c r="BG169" i="13" s="1"/>
  <c r="BF169" i="13" a="1"/>
  <c r="BF169" i="13" s="1"/>
  <c r="BE169" i="13" a="1"/>
  <c r="BE169" i="13" s="1"/>
  <c r="BL168" i="13" a="1"/>
  <c r="BL168" i="13" s="1"/>
  <c r="BK168" i="13" a="1"/>
  <c r="BK168" i="13" s="1"/>
  <c r="BJ168" i="13" a="1"/>
  <c r="BJ168" i="13" s="1"/>
  <c r="BI168" i="13" a="1"/>
  <c r="BI168" i="13" s="1"/>
  <c r="BH168" i="13" a="1"/>
  <c r="BH168" i="13" s="1"/>
  <c r="BG168" i="13" a="1"/>
  <c r="BG168" i="13" s="1"/>
  <c r="BF168" i="13" a="1"/>
  <c r="BF168" i="13" s="1"/>
  <c r="BE168" i="13" a="1"/>
  <c r="BE168" i="13" s="1"/>
  <c r="BL167" i="13" a="1"/>
  <c r="BL167" i="13" s="1"/>
  <c r="BK167" i="13" a="1"/>
  <c r="BK167" i="13" s="1"/>
  <c r="BJ167" i="13" a="1"/>
  <c r="BJ167" i="13" s="1"/>
  <c r="BI167" i="13" a="1"/>
  <c r="BI167" i="13" s="1"/>
  <c r="BH167" i="13" a="1"/>
  <c r="BH167" i="13" s="1"/>
  <c r="BG167" i="13" a="1"/>
  <c r="BG167" i="13" s="1"/>
  <c r="BF167" i="13" a="1"/>
  <c r="BF167" i="13" s="1"/>
  <c r="BE167" i="13" a="1"/>
  <c r="BE167" i="13" s="1"/>
  <c r="BL166" i="13" a="1"/>
  <c r="BL166" i="13" s="1"/>
  <c r="BK166" i="13" a="1"/>
  <c r="BK166" i="13" s="1"/>
  <c r="BJ166" i="13" a="1"/>
  <c r="BJ166" i="13" s="1"/>
  <c r="BI166" i="13" a="1"/>
  <c r="BI166" i="13" s="1"/>
  <c r="BH166" i="13" a="1"/>
  <c r="BH166" i="13" s="1"/>
  <c r="BG166" i="13" a="1"/>
  <c r="BG166" i="13" s="1"/>
  <c r="BF166" i="13" a="1"/>
  <c r="BF166" i="13" s="1"/>
  <c r="BE166" i="13" a="1"/>
  <c r="BE166" i="13" s="1"/>
  <c r="BL165" i="13" a="1"/>
  <c r="BL165" i="13" s="1"/>
  <c r="BK165" i="13" a="1"/>
  <c r="BK165" i="13" s="1"/>
  <c r="BJ165" i="13" a="1"/>
  <c r="BJ165" i="13" s="1"/>
  <c r="BI165" i="13" a="1"/>
  <c r="BI165" i="13" s="1"/>
  <c r="BH165" i="13" a="1"/>
  <c r="BH165" i="13" s="1"/>
  <c r="BG165" i="13" a="1"/>
  <c r="BG165" i="13" s="1"/>
  <c r="BF165" i="13" a="1"/>
  <c r="BF165" i="13" s="1"/>
  <c r="BE165" i="13" a="1"/>
  <c r="BE165" i="13" s="1"/>
  <c r="BL164" i="13" a="1"/>
  <c r="BL164" i="13" s="1"/>
  <c r="BK164" i="13" a="1"/>
  <c r="BK164" i="13" s="1"/>
  <c r="BJ164" i="13" a="1"/>
  <c r="BJ164" i="13" s="1"/>
  <c r="BI164" i="13" a="1"/>
  <c r="BI164" i="13" s="1"/>
  <c r="BH164" i="13" a="1"/>
  <c r="BH164" i="13" s="1"/>
  <c r="BG164" i="13" a="1"/>
  <c r="BG164" i="13" s="1"/>
  <c r="BF164" i="13" a="1"/>
  <c r="BF164" i="13" s="1"/>
  <c r="BE164" i="13" a="1"/>
  <c r="BE164" i="13" s="1"/>
  <c r="BL163" i="13" a="1"/>
  <c r="BL163" i="13" s="1"/>
  <c r="BK163" i="13" a="1"/>
  <c r="BK163" i="13" s="1"/>
  <c r="BJ163" i="13" a="1"/>
  <c r="BJ163" i="13" s="1"/>
  <c r="BI163" i="13" a="1"/>
  <c r="BI163" i="13" s="1"/>
  <c r="BH163" i="13" a="1"/>
  <c r="BH163" i="13" s="1"/>
  <c r="BG163" i="13" a="1"/>
  <c r="BG163" i="13" s="1"/>
  <c r="BF163" i="13" a="1"/>
  <c r="BF163" i="13" s="1"/>
  <c r="BE163" i="13" a="1"/>
  <c r="BE163" i="13" s="1"/>
  <c r="BL162" i="13" a="1"/>
  <c r="BL162" i="13" s="1"/>
  <c r="BK162" i="13" a="1"/>
  <c r="BK162" i="13" s="1"/>
  <c r="BJ162" i="13" a="1"/>
  <c r="BJ162" i="13" s="1"/>
  <c r="BI162" i="13" a="1"/>
  <c r="BI162" i="13" s="1"/>
  <c r="BH162" i="13" a="1"/>
  <c r="BH162" i="13" s="1"/>
  <c r="BG162" i="13" a="1"/>
  <c r="BG162" i="13" s="1"/>
  <c r="BF162" i="13" a="1"/>
  <c r="BF162" i="13" s="1"/>
  <c r="BE162" i="13" a="1"/>
  <c r="BE162" i="13" s="1"/>
  <c r="BL161" i="13" a="1"/>
  <c r="BL161" i="13" s="1"/>
  <c r="BK161" i="13" a="1"/>
  <c r="BK161" i="13" s="1"/>
  <c r="BJ161" i="13" a="1"/>
  <c r="BJ161" i="13" s="1"/>
  <c r="BI161" i="13" a="1"/>
  <c r="BI161" i="13" s="1"/>
  <c r="BH161" i="13" a="1"/>
  <c r="BH161" i="13" s="1"/>
  <c r="BG161" i="13" a="1"/>
  <c r="BG161" i="13" s="1"/>
  <c r="BF161" i="13" a="1"/>
  <c r="BF161" i="13" s="1"/>
  <c r="BE161" i="13" a="1"/>
  <c r="BE161" i="13" s="1"/>
  <c r="BL160" i="13" a="1"/>
  <c r="BL160" i="13" s="1"/>
  <c r="BK160" i="13" a="1"/>
  <c r="BK160" i="13" s="1"/>
  <c r="BJ160" i="13" a="1"/>
  <c r="BJ160" i="13" s="1"/>
  <c r="BI160" i="13" a="1"/>
  <c r="BI160" i="13" s="1"/>
  <c r="BH160" i="13" a="1"/>
  <c r="BH160" i="13" s="1"/>
  <c r="BG160" i="13" a="1"/>
  <c r="BG160" i="13" s="1"/>
  <c r="BF160" i="13" a="1"/>
  <c r="BF160" i="13" s="1"/>
  <c r="BE160" i="13" a="1"/>
  <c r="BE160" i="13" s="1"/>
  <c r="BL159" i="13" a="1"/>
  <c r="BL159" i="13" s="1"/>
  <c r="BK159" i="13" a="1"/>
  <c r="BK159" i="13" s="1"/>
  <c r="BJ159" i="13" a="1"/>
  <c r="BJ159" i="13" s="1"/>
  <c r="BI159" i="13" a="1"/>
  <c r="BI159" i="13" s="1"/>
  <c r="BH159" i="13" a="1"/>
  <c r="BH159" i="13" s="1"/>
  <c r="BG159" i="13" a="1"/>
  <c r="BG159" i="13" s="1"/>
  <c r="BF159" i="13" a="1"/>
  <c r="BF159" i="13" s="1"/>
  <c r="BE159" i="13" a="1"/>
  <c r="BE159" i="13" s="1"/>
  <c r="BL158" i="13" a="1"/>
  <c r="BL158" i="13" s="1"/>
  <c r="BK158" i="13" a="1"/>
  <c r="BK158" i="13" s="1"/>
  <c r="BJ158" i="13" a="1"/>
  <c r="BJ158" i="13" s="1"/>
  <c r="BI158" i="13" a="1"/>
  <c r="BI158" i="13" s="1"/>
  <c r="BH158" i="13" a="1"/>
  <c r="BH158" i="13" s="1"/>
  <c r="BG158" i="13" a="1"/>
  <c r="BG158" i="13" s="1"/>
  <c r="BF158" i="13" a="1"/>
  <c r="BF158" i="13" s="1"/>
  <c r="BE158" i="13" a="1"/>
  <c r="BE158" i="13" s="1"/>
  <c r="BL157" i="13" a="1"/>
  <c r="BL157" i="13" s="1"/>
  <c r="BK157" i="13" a="1"/>
  <c r="BK157" i="13" s="1"/>
  <c r="BJ157" i="13" a="1"/>
  <c r="BJ157" i="13" s="1"/>
  <c r="BI157" i="13" a="1"/>
  <c r="BI157" i="13" s="1"/>
  <c r="BH157" i="13" a="1"/>
  <c r="BH157" i="13" s="1"/>
  <c r="BG157" i="13" a="1"/>
  <c r="BG157" i="13" s="1"/>
  <c r="BF157" i="13" a="1"/>
  <c r="BF157" i="13" s="1"/>
  <c r="BE157" i="13" a="1"/>
  <c r="BE157" i="13" s="1"/>
  <c r="BL156" i="13" a="1"/>
  <c r="BL156" i="13" s="1"/>
  <c r="BK156" i="13" a="1"/>
  <c r="BK156" i="13" s="1"/>
  <c r="BJ156" i="13" a="1"/>
  <c r="BJ156" i="13" s="1"/>
  <c r="BI156" i="13" a="1"/>
  <c r="BI156" i="13" s="1"/>
  <c r="BH156" i="13" a="1"/>
  <c r="BH156" i="13" s="1"/>
  <c r="BG156" i="13" a="1"/>
  <c r="BG156" i="13" s="1"/>
  <c r="BF156" i="13" a="1"/>
  <c r="BF156" i="13" s="1"/>
  <c r="BE156" i="13" a="1"/>
  <c r="BE156" i="13" s="1"/>
  <c r="BL155" i="13" a="1"/>
  <c r="BL155" i="13" s="1"/>
  <c r="BK155" i="13" a="1"/>
  <c r="BK155" i="13" s="1"/>
  <c r="BJ155" i="13" a="1"/>
  <c r="BJ155" i="13" s="1"/>
  <c r="BI155" i="13" a="1"/>
  <c r="BI155" i="13" s="1"/>
  <c r="BH155" i="13" a="1"/>
  <c r="BH155" i="13" s="1"/>
  <c r="BG155" i="13" a="1"/>
  <c r="BG155" i="13" s="1"/>
  <c r="BF155" i="13" a="1"/>
  <c r="BF155" i="13" s="1"/>
  <c r="BE155" i="13" a="1"/>
  <c r="BE155" i="13" s="1"/>
  <c r="BL154" i="13" a="1"/>
  <c r="BL154" i="13" s="1"/>
  <c r="BK154" i="13" a="1"/>
  <c r="BK154" i="13" s="1"/>
  <c r="BJ154" i="13" a="1"/>
  <c r="BJ154" i="13" s="1"/>
  <c r="BI154" i="13" a="1"/>
  <c r="BI154" i="13" s="1"/>
  <c r="BH154" i="13" a="1"/>
  <c r="BH154" i="13" s="1"/>
  <c r="BG154" i="13" a="1"/>
  <c r="BG154" i="13" s="1"/>
  <c r="BF154" i="13" a="1"/>
  <c r="BF154" i="13" s="1"/>
  <c r="BE154" i="13" a="1"/>
  <c r="BE154" i="13" s="1"/>
  <c r="BL153" i="13" a="1"/>
  <c r="BL153" i="13" s="1"/>
  <c r="BK153" i="13" a="1"/>
  <c r="BK153" i="13" s="1"/>
  <c r="BJ153" i="13" a="1"/>
  <c r="BJ153" i="13" s="1"/>
  <c r="BI153" i="13" a="1"/>
  <c r="BI153" i="13" s="1"/>
  <c r="BH153" i="13" a="1"/>
  <c r="BH153" i="13" s="1"/>
  <c r="BG153" i="13" a="1"/>
  <c r="BG153" i="13" s="1"/>
  <c r="BF153" i="13" a="1"/>
  <c r="BF153" i="13" s="1"/>
  <c r="BE153" i="13" a="1"/>
  <c r="BE153" i="13" s="1"/>
  <c r="BL152" i="13" a="1"/>
  <c r="BL152" i="13" s="1"/>
  <c r="BK152" i="13" a="1"/>
  <c r="BK152" i="13" s="1"/>
  <c r="BJ152" i="13" a="1"/>
  <c r="BJ152" i="13" s="1"/>
  <c r="BI152" i="13" a="1"/>
  <c r="BI152" i="13" s="1"/>
  <c r="BH152" i="13" a="1"/>
  <c r="BH152" i="13" s="1"/>
  <c r="BG152" i="13" a="1"/>
  <c r="BG152" i="13" s="1"/>
  <c r="BF152" i="13" a="1"/>
  <c r="BF152" i="13" s="1"/>
  <c r="BE152" i="13" a="1"/>
  <c r="BE152" i="13" s="1"/>
  <c r="BL151" i="13" a="1"/>
  <c r="BL151" i="13" s="1"/>
  <c r="AA59" i="13" s="1"/>
  <c r="BK151" i="13" a="1"/>
  <c r="BK151" i="13" s="1"/>
  <c r="Z59" i="13" s="1"/>
  <c r="BJ151" i="13" a="1"/>
  <c r="BJ151" i="13" s="1"/>
  <c r="AV59" i="13" s="1"/>
  <c r="BI151" i="13" a="1"/>
  <c r="BI151" i="13" s="1"/>
  <c r="AU59" i="13" s="1"/>
  <c r="BH151" i="13" a="1"/>
  <c r="BH151" i="13" s="1"/>
  <c r="AO59" i="13" s="1"/>
  <c r="BG151" i="13" a="1"/>
  <c r="BG151" i="13" s="1"/>
  <c r="AN59" i="13" s="1"/>
  <c r="BF151" i="13" a="1"/>
  <c r="BF151" i="13" s="1"/>
  <c r="AH59" i="13" s="1"/>
  <c r="BE151" i="13" a="1"/>
  <c r="BE151" i="13" s="1"/>
  <c r="AG59" i="13" s="1"/>
  <c r="BL150" i="13" a="1"/>
  <c r="BL150" i="13" s="1"/>
  <c r="AA58" i="13" s="1"/>
  <c r="BK150" i="13" a="1"/>
  <c r="BK150" i="13" s="1"/>
  <c r="Z58" i="13" s="1"/>
  <c r="BJ150" i="13" a="1"/>
  <c r="BJ150" i="13" s="1"/>
  <c r="AV58" i="13" s="1"/>
  <c r="BI150" i="13" a="1"/>
  <c r="BI150" i="13" s="1"/>
  <c r="AU58" i="13" s="1"/>
  <c r="BH150" i="13" a="1"/>
  <c r="BH150" i="13" s="1"/>
  <c r="AO58" i="13" s="1"/>
  <c r="BG150" i="13" a="1"/>
  <c r="BG150" i="13" s="1"/>
  <c r="AN58" i="13" s="1"/>
  <c r="BF150" i="13" a="1"/>
  <c r="BF150" i="13" s="1"/>
  <c r="AH58" i="13" s="1"/>
  <c r="BE150" i="13" a="1"/>
  <c r="BE150" i="13" s="1"/>
  <c r="AG58" i="13" s="1"/>
  <c r="BL149" i="13" a="1"/>
  <c r="BL149" i="13" s="1"/>
  <c r="AA57" i="13" s="1"/>
  <c r="BK149" i="13" a="1"/>
  <c r="BK149" i="13" s="1"/>
  <c r="Z57" i="13" s="1"/>
  <c r="BJ149" i="13" a="1"/>
  <c r="BJ149" i="13" s="1"/>
  <c r="AV57" i="13" s="1"/>
  <c r="BI149" i="13" a="1"/>
  <c r="BI149" i="13" s="1"/>
  <c r="AU57" i="13" s="1"/>
  <c r="BH149" i="13" a="1"/>
  <c r="BH149" i="13" s="1"/>
  <c r="AO57" i="13" s="1"/>
  <c r="BG149" i="13" a="1"/>
  <c r="BG149" i="13" s="1"/>
  <c r="AN57" i="13" s="1"/>
  <c r="BF149" i="13" a="1"/>
  <c r="BF149" i="13" s="1"/>
  <c r="AH57" i="13" s="1"/>
  <c r="BE149" i="13" a="1"/>
  <c r="BE149" i="13" s="1"/>
  <c r="AG57" i="13" s="1"/>
  <c r="BL148" i="13" a="1"/>
  <c r="BL148" i="13" s="1"/>
  <c r="AA56" i="13" s="1"/>
  <c r="BK148" i="13" a="1"/>
  <c r="BK148" i="13" s="1"/>
  <c r="Z56" i="13" s="1"/>
  <c r="BJ148" i="13" a="1"/>
  <c r="BJ148" i="13" s="1"/>
  <c r="AV56" i="13" s="1"/>
  <c r="BI148" i="13" a="1"/>
  <c r="BI148" i="13" s="1"/>
  <c r="AU56" i="13" s="1"/>
  <c r="BH148" i="13" a="1"/>
  <c r="BH148" i="13" s="1"/>
  <c r="AO56" i="13" s="1"/>
  <c r="BG148" i="13" a="1"/>
  <c r="BG148" i="13" s="1"/>
  <c r="AN56" i="13" s="1"/>
  <c r="BF148" i="13" a="1"/>
  <c r="BF148" i="13" s="1"/>
  <c r="AH56" i="13" s="1"/>
  <c r="BE148" i="13" a="1"/>
  <c r="BE148" i="13" s="1"/>
  <c r="AG56" i="13" s="1"/>
  <c r="BL147" i="13" a="1"/>
  <c r="BL147" i="13" s="1"/>
  <c r="AA55" i="13" s="1"/>
  <c r="BK147" i="13" a="1"/>
  <c r="BK147" i="13" s="1"/>
  <c r="Z55" i="13" s="1"/>
  <c r="BJ147" i="13" a="1"/>
  <c r="BJ147" i="13" s="1"/>
  <c r="AV55" i="13" s="1"/>
  <c r="BI147" i="13" a="1"/>
  <c r="BI147" i="13" s="1"/>
  <c r="AU55" i="13" s="1"/>
  <c r="BH147" i="13" a="1"/>
  <c r="BH147" i="13" s="1"/>
  <c r="AO55" i="13" s="1"/>
  <c r="BG147" i="13" a="1"/>
  <c r="BG147" i="13" s="1"/>
  <c r="AN55" i="13" s="1"/>
  <c r="BF147" i="13" a="1"/>
  <c r="BF147" i="13" s="1"/>
  <c r="AH55" i="13" s="1"/>
  <c r="BE147" i="13" a="1"/>
  <c r="BE147" i="13" s="1"/>
  <c r="AG55" i="13" s="1"/>
  <c r="BL146" i="13" a="1"/>
  <c r="BL146" i="13" s="1"/>
  <c r="AA54" i="13" s="1"/>
  <c r="BK146" i="13" a="1"/>
  <c r="BK146" i="13" s="1"/>
  <c r="Z54" i="13" s="1"/>
  <c r="BJ146" i="13" a="1"/>
  <c r="BJ146" i="13" s="1"/>
  <c r="AV54" i="13" s="1"/>
  <c r="BI146" i="13" a="1"/>
  <c r="BI146" i="13" s="1"/>
  <c r="AU54" i="13" s="1"/>
  <c r="BH146" i="13" a="1"/>
  <c r="BH146" i="13" s="1"/>
  <c r="AO54" i="13" s="1"/>
  <c r="BG146" i="13" a="1"/>
  <c r="BG146" i="13" s="1"/>
  <c r="AN54" i="13" s="1"/>
  <c r="BF146" i="13" a="1"/>
  <c r="BF146" i="13" s="1"/>
  <c r="AH54" i="13" s="1"/>
  <c r="BE146" i="13" a="1"/>
  <c r="BE146" i="13" s="1"/>
  <c r="AG54" i="13" s="1"/>
  <c r="BL145" i="13" a="1"/>
  <c r="BL145" i="13" s="1"/>
  <c r="AA53" i="13" s="1"/>
  <c r="BK145" i="13" a="1"/>
  <c r="BK145" i="13" s="1"/>
  <c r="Z53" i="13" s="1"/>
  <c r="BJ145" i="13" a="1"/>
  <c r="BJ145" i="13" s="1"/>
  <c r="AV53" i="13" s="1"/>
  <c r="BI145" i="13" a="1"/>
  <c r="BI145" i="13" s="1"/>
  <c r="AU53" i="13" s="1"/>
  <c r="BH145" i="13" a="1"/>
  <c r="BH145" i="13" s="1"/>
  <c r="AO53" i="13" s="1"/>
  <c r="BG145" i="13" a="1"/>
  <c r="BG145" i="13" s="1"/>
  <c r="AN53" i="13" s="1"/>
  <c r="BF145" i="13" a="1"/>
  <c r="BF145" i="13" s="1"/>
  <c r="AH53" i="13" s="1"/>
  <c r="BE145" i="13" a="1"/>
  <c r="BE145" i="13" s="1"/>
  <c r="AG53" i="13" s="1"/>
  <c r="BL144" i="13" a="1"/>
  <c r="BL144" i="13" s="1"/>
  <c r="AA52" i="13" s="1"/>
  <c r="BK144" i="13" a="1"/>
  <c r="BK144" i="13" s="1"/>
  <c r="Z52" i="13" s="1"/>
  <c r="BJ144" i="13" a="1"/>
  <c r="BJ144" i="13" s="1"/>
  <c r="AV52" i="13" s="1"/>
  <c r="BI144" i="13" a="1"/>
  <c r="BI144" i="13" s="1"/>
  <c r="AU52" i="13" s="1"/>
  <c r="BH144" i="13" a="1"/>
  <c r="BH144" i="13" s="1"/>
  <c r="AO52" i="13" s="1"/>
  <c r="BG144" i="13" a="1"/>
  <c r="BG144" i="13" s="1"/>
  <c r="AN52" i="13" s="1"/>
  <c r="BF144" i="13" a="1"/>
  <c r="BF144" i="13" s="1"/>
  <c r="AH52" i="13" s="1"/>
  <c r="BE144" i="13" a="1"/>
  <c r="BE144" i="13" s="1"/>
  <c r="AG52" i="13" s="1"/>
  <c r="BL143" i="13" a="1"/>
  <c r="BL143" i="13" s="1"/>
  <c r="AA51" i="13" s="1"/>
  <c r="BK143" i="13" a="1"/>
  <c r="BK143" i="13" s="1"/>
  <c r="Z51" i="13" s="1"/>
  <c r="BJ143" i="13" a="1"/>
  <c r="BJ143" i="13" s="1"/>
  <c r="AV51" i="13" s="1"/>
  <c r="BI143" i="13" a="1"/>
  <c r="BI143" i="13" s="1"/>
  <c r="AU51" i="13" s="1"/>
  <c r="BH143" i="13" a="1"/>
  <c r="BH143" i="13" s="1"/>
  <c r="AO51" i="13" s="1"/>
  <c r="BG143" i="13" a="1"/>
  <c r="BG143" i="13" s="1"/>
  <c r="AN51" i="13" s="1"/>
  <c r="BF143" i="13" a="1"/>
  <c r="BF143" i="13" s="1"/>
  <c r="AH51" i="13" s="1"/>
  <c r="BE143" i="13" a="1"/>
  <c r="BE143" i="13" s="1"/>
  <c r="AG51" i="13" s="1"/>
  <c r="BL142" i="13" a="1"/>
  <c r="BL142" i="13" s="1"/>
  <c r="AA50" i="13" s="1"/>
  <c r="BK142" i="13" a="1"/>
  <c r="BK142" i="13" s="1"/>
  <c r="Z50" i="13" s="1"/>
  <c r="BJ142" i="13" a="1"/>
  <c r="BJ142" i="13" s="1"/>
  <c r="AV50" i="13" s="1"/>
  <c r="BI142" i="13" a="1"/>
  <c r="BI142" i="13" s="1"/>
  <c r="AU50" i="13" s="1"/>
  <c r="BH142" i="13" a="1"/>
  <c r="BH142" i="13" s="1"/>
  <c r="AO50" i="13" s="1"/>
  <c r="BG142" i="13" a="1"/>
  <c r="BG142" i="13" s="1"/>
  <c r="AN50" i="13" s="1"/>
  <c r="BF142" i="13" a="1"/>
  <c r="BF142" i="13" s="1"/>
  <c r="AH50" i="13" s="1"/>
  <c r="BE142" i="13" a="1"/>
  <c r="BE142" i="13" s="1"/>
  <c r="AG50" i="13" s="1"/>
  <c r="BL141" i="13" a="1"/>
  <c r="BL141" i="13" s="1"/>
  <c r="AA49" i="13" s="1"/>
  <c r="BK141" i="13" a="1"/>
  <c r="BK141" i="13" s="1"/>
  <c r="Z49" i="13" s="1"/>
  <c r="BJ141" i="13" a="1"/>
  <c r="BJ141" i="13" s="1"/>
  <c r="AV49" i="13" s="1"/>
  <c r="BI141" i="13" a="1"/>
  <c r="BI141" i="13" s="1"/>
  <c r="AU49" i="13" s="1"/>
  <c r="BH141" i="13" a="1"/>
  <c r="BH141" i="13" s="1"/>
  <c r="AO49" i="13" s="1"/>
  <c r="BG141" i="13" a="1"/>
  <c r="BG141" i="13" s="1"/>
  <c r="AN49" i="13" s="1"/>
  <c r="BF141" i="13" a="1"/>
  <c r="BF141" i="13" s="1"/>
  <c r="AH49" i="13" s="1"/>
  <c r="BE141" i="13" a="1"/>
  <c r="BE141" i="13" s="1"/>
  <c r="AG49" i="13" s="1"/>
  <c r="BL140" i="13" a="1"/>
  <c r="BL140" i="13" s="1"/>
  <c r="AA48" i="13" s="1"/>
  <c r="BK140" i="13" a="1"/>
  <c r="BK140" i="13" s="1"/>
  <c r="Z48" i="13" s="1"/>
  <c r="BJ140" i="13" a="1"/>
  <c r="BJ140" i="13" s="1"/>
  <c r="AV48" i="13" s="1"/>
  <c r="BI140" i="13" a="1"/>
  <c r="BI140" i="13" s="1"/>
  <c r="AU48" i="13" s="1"/>
  <c r="BH140" i="13" a="1"/>
  <c r="BH140" i="13" s="1"/>
  <c r="AO48" i="13" s="1"/>
  <c r="BG140" i="13" a="1"/>
  <c r="BG140" i="13" s="1"/>
  <c r="AN48" i="13" s="1"/>
  <c r="BF140" i="13" a="1"/>
  <c r="BF140" i="13" s="1"/>
  <c r="AH48" i="13" s="1"/>
  <c r="BE140" i="13" a="1"/>
  <c r="BE140" i="13" s="1"/>
  <c r="AG48" i="13" s="1"/>
  <c r="BL139" i="13" a="1"/>
  <c r="BL139" i="13" s="1"/>
  <c r="AA47" i="13" s="1"/>
  <c r="BK139" i="13" a="1"/>
  <c r="BK139" i="13" s="1"/>
  <c r="Z47" i="13" s="1"/>
  <c r="BJ139" i="13" a="1"/>
  <c r="BJ139" i="13" s="1"/>
  <c r="AV47" i="13" s="1"/>
  <c r="BI139" i="13" a="1"/>
  <c r="BI139" i="13" s="1"/>
  <c r="AU47" i="13" s="1"/>
  <c r="BH139" i="13" a="1"/>
  <c r="BH139" i="13" s="1"/>
  <c r="AO47" i="13" s="1"/>
  <c r="BG139" i="13" a="1"/>
  <c r="BG139" i="13" s="1"/>
  <c r="AN47" i="13" s="1"/>
  <c r="BF139" i="13" a="1"/>
  <c r="BF139" i="13" s="1"/>
  <c r="AH47" i="13" s="1"/>
  <c r="BE139" i="13" a="1"/>
  <c r="BE139" i="13" s="1"/>
  <c r="AG47" i="13" s="1"/>
  <c r="BL138" i="13" a="1"/>
  <c r="BL138" i="13" s="1"/>
  <c r="AA46" i="13" s="1"/>
  <c r="BK138" i="13" a="1"/>
  <c r="BK138" i="13" s="1"/>
  <c r="Z46" i="13" s="1"/>
  <c r="BJ138" i="13" a="1"/>
  <c r="BJ138" i="13" s="1"/>
  <c r="AV46" i="13" s="1"/>
  <c r="BI138" i="13" a="1"/>
  <c r="BI138" i="13" s="1"/>
  <c r="AU46" i="13" s="1"/>
  <c r="BH138" i="13" a="1"/>
  <c r="BH138" i="13" s="1"/>
  <c r="AO46" i="13" s="1"/>
  <c r="BG138" i="13" a="1"/>
  <c r="BG138" i="13" s="1"/>
  <c r="AN46" i="13" s="1"/>
  <c r="BF138" i="13" a="1"/>
  <c r="BF138" i="13" s="1"/>
  <c r="AH46" i="13" s="1"/>
  <c r="BE138" i="13" a="1"/>
  <c r="BE138" i="13" s="1"/>
  <c r="AG46" i="13" s="1"/>
  <c r="BL137" i="13" a="1"/>
  <c r="BL137" i="13" s="1"/>
  <c r="AA45" i="13" s="1"/>
  <c r="BK137" i="13" a="1"/>
  <c r="BK137" i="13" s="1"/>
  <c r="Z45" i="13" s="1"/>
  <c r="BJ137" i="13" a="1"/>
  <c r="BJ137" i="13" s="1"/>
  <c r="AV45" i="13" s="1"/>
  <c r="BI137" i="13" a="1"/>
  <c r="BI137" i="13" s="1"/>
  <c r="AU45" i="13" s="1"/>
  <c r="BH137" i="13" a="1"/>
  <c r="BH137" i="13" s="1"/>
  <c r="AO45" i="13" s="1"/>
  <c r="BG137" i="13" a="1"/>
  <c r="BG137" i="13" s="1"/>
  <c r="AN45" i="13" s="1"/>
  <c r="BF137" i="13" a="1"/>
  <c r="BF137" i="13" s="1"/>
  <c r="AH45" i="13" s="1"/>
  <c r="BE137" i="13" a="1"/>
  <c r="BE137" i="13" s="1"/>
  <c r="AG45" i="13" s="1"/>
  <c r="BL136" i="13" a="1"/>
  <c r="BL136" i="13" s="1"/>
  <c r="AA44" i="13" s="1"/>
  <c r="BK136" i="13" a="1"/>
  <c r="BK136" i="13" s="1"/>
  <c r="Z44" i="13" s="1"/>
  <c r="BJ136" i="13" a="1"/>
  <c r="BJ136" i="13" s="1"/>
  <c r="AV44" i="13" s="1"/>
  <c r="BI136" i="13" a="1"/>
  <c r="BI136" i="13" s="1"/>
  <c r="AU44" i="13" s="1"/>
  <c r="BH136" i="13" a="1"/>
  <c r="BH136" i="13" s="1"/>
  <c r="AO44" i="13" s="1"/>
  <c r="BG136" i="13" a="1"/>
  <c r="BG136" i="13" s="1"/>
  <c r="AN44" i="13" s="1"/>
  <c r="BF136" i="13" a="1"/>
  <c r="BF136" i="13" s="1"/>
  <c r="AH44" i="13" s="1"/>
  <c r="BE136" i="13" a="1"/>
  <c r="BE136" i="13" s="1"/>
  <c r="AG44" i="13" s="1"/>
  <c r="BL135" i="13" a="1"/>
  <c r="BL135" i="13" s="1"/>
  <c r="AA43" i="13" s="1"/>
  <c r="BK135" i="13" a="1"/>
  <c r="BK135" i="13" s="1"/>
  <c r="Z43" i="13" s="1"/>
  <c r="BJ135" i="13" a="1"/>
  <c r="BJ135" i="13" s="1"/>
  <c r="AV43" i="13" s="1"/>
  <c r="BI135" i="13" a="1"/>
  <c r="BI135" i="13" s="1"/>
  <c r="AU43" i="13" s="1"/>
  <c r="BH135" i="13" a="1"/>
  <c r="BH135" i="13" s="1"/>
  <c r="AO43" i="13" s="1"/>
  <c r="BG135" i="13" a="1"/>
  <c r="BG135" i="13" s="1"/>
  <c r="AN43" i="13" s="1"/>
  <c r="BF135" i="13" a="1"/>
  <c r="BF135" i="13" s="1"/>
  <c r="AH43" i="13" s="1"/>
  <c r="BE135" i="13" a="1"/>
  <c r="BE135" i="13" s="1"/>
  <c r="AG43" i="13" s="1"/>
  <c r="BL134" i="13" a="1"/>
  <c r="BL134" i="13" s="1"/>
  <c r="AA42" i="13" s="1"/>
  <c r="BK134" i="13" a="1"/>
  <c r="BK134" i="13" s="1"/>
  <c r="Z42" i="13" s="1"/>
  <c r="BJ134" i="13" a="1"/>
  <c r="BJ134" i="13" s="1"/>
  <c r="AV42" i="13" s="1"/>
  <c r="BI134" i="13" a="1"/>
  <c r="BI134" i="13" s="1"/>
  <c r="AU42" i="13" s="1"/>
  <c r="BH134" i="13" a="1"/>
  <c r="BH134" i="13" s="1"/>
  <c r="AO42" i="13" s="1"/>
  <c r="BG134" i="13" a="1"/>
  <c r="BG134" i="13" s="1"/>
  <c r="AN42" i="13" s="1"/>
  <c r="BF134" i="13" a="1"/>
  <c r="BF134" i="13" s="1"/>
  <c r="AH42" i="13" s="1"/>
  <c r="BE134" i="13" a="1"/>
  <c r="BE134" i="13" s="1"/>
  <c r="AG42" i="13" s="1"/>
  <c r="BL133" i="13" a="1"/>
  <c r="BL133" i="13" s="1"/>
  <c r="AA41" i="13" s="1"/>
  <c r="BK133" i="13" a="1"/>
  <c r="BK133" i="13" s="1"/>
  <c r="Z41" i="13" s="1"/>
  <c r="BJ133" i="13" a="1"/>
  <c r="BJ133" i="13" s="1"/>
  <c r="AV41" i="13" s="1"/>
  <c r="BI133" i="13" a="1"/>
  <c r="BI133" i="13" s="1"/>
  <c r="AU41" i="13" s="1"/>
  <c r="BH133" i="13" a="1"/>
  <c r="BH133" i="13" s="1"/>
  <c r="AO41" i="13" s="1"/>
  <c r="BG133" i="13" a="1"/>
  <c r="BG133" i="13" s="1"/>
  <c r="AN41" i="13" s="1"/>
  <c r="BF133" i="13" a="1"/>
  <c r="BF133" i="13" s="1"/>
  <c r="AH41" i="13" s="1"/>
  <c r="BE133" i="13" a="1"/>
  <c r="BE133" i="13" s="1"/>
  <c r="AG41" i="13" s="1"/>
  <c r="BL132" i="13" a="1"/>
  <c r="BL132" i="13" s="1"/>
  <c r="AA40" i="13" s="1"/>
  <c r="BK132" i="13" a="1"/>
  <c r="BK132" i="13" s="1"/>
  <c r="Z40" i="13" s="1"/>
  <c r="BJ132" i="13" a="1"/>
  <c r="BJ132" i="13" s="1"/>
  <c r="AV40" i="13" s="1"/>
  <c r="BI132" i="13" a="1"/>
  <c r="BI132" i="13" s="1"/>
  <c r="AU40" i="13" s="1"/>
  <c r="BH132" i="13" a="1"/>
  <c r="BH132" i="13" s="1"/>
  <c r="AO40" i="13" s="1"/>
  <c r="BG132" i="13" a="1"/>
  <c r="BG132" i="13" s="1"/>
  <c r="AN40" i="13" s="1"/>
  <c r="BF132" i="13" a="1"/>
  <c r="BF132" i="13" s="1"/>
  <c r="AH40" i="13" s="1"/>
  <c r="BE132" i="13" a="1"/>
  <c r="BE132" i="13" s="1"/>
  <c r="AG40" i="13" s="1"/>
  <c r="BL131" i="13" a="1"/>
  <c r="BL131" i="13" s="1"/>
  <c r="AA39" i="13" s="1"/>
  <c r="BK131" i="13" a="1"/>
  <c r="BK131" i="13" s="1"/>
  <c r="Z39" i="13" s="1"/>
  <c r="BJ131" i="13" a="1"/>
  <c r="BJ131" i="13" s="1"/>
  <c r="AV39" i="13" s="1"/>
  <c r="BI131" i="13" a="1"/>
  <c r="BI131" i="13" s="1"/>
  <c r="AU39" i="13" s="1"/>
  <c r="BH131" i="13" a="1"/>
  <c r="BH131" i="13" s="1"/>
  <c r="AO39" i="13" s="1"/>
  <c r="BG131" i="13" a="1"/>
  <c r="BG131" i="13" s="1"/>
  <c r="AN39" i="13" s="1"/>
  <c r="BF131" i="13" a="1"/>
  <c r="BF131" i="13" s="1"/>
  <c r="AH39" i="13" s="1"/>
  <c r="BE131" i="13" a="1"/>
  <c r="BE131" i="13" s="1"/>
  <c r="AG39" i="13" s="1"/>
  <c r="BL130" i="13" a="1"/>
  <c r="BL130" i="13" s="1"/>
  <c r="AA38" i="13" s="1"/>
  <c r="BK130" i="13" a="1"/>
  <c r="BK130" i="13" s="1"/>
  <c r="Z38" i="13" s="1"/>
  <c r="BJ130" i="13" a="1"/>
  <c r="BJ130" i="13" s="1"/>
  <c r="AV38" i="13" s="1"/>
  <c r="BI130" i="13" a="1"/>
  <c r="BI130" i="13" s="1"/>
  <c r="AU38" i="13" s="1"/>
  <c r="BH130" i="13" a="1"/>
  <c r="BH130" i="13" s="1"/>
  <c r="AO38" i="13" s="1"/>
  <c r="BG130" i="13" a="1"/>
  <c r="BG130" i="13" s="1"/>
  <c r="AN38" i="13" s="1"/>
  <c r="BF130" i="13" a="1"/>
  <c r="BF130" i="13" s="1"/>
  <c r="AH38" i="13" s="1"/>
  <c r="BE130" i="13" a="1"/>
  <c r="BE130" i="13" s="1"/>
  <c r="AG38" i="13" s="1"/>
  <c r="BL129" i="13" a="1"/>
  <c r="BL129" i="13" s="1"/>
  <c r="AA37" i="13" s="1"/>
  <c r="BK129" i="13" a="1"/>
  <c r="BK129" i="13" s="1"/>
  <c r="Z37" i="13" s="1"/>
  <c r="BJ129" i="13" a="1"/>
  <c r="BJ129" i="13" s="1"/>
  <c r="AV37" i="13" s="1"/>
  <c r="BI129" i="13" a="1"/>
  <c r="BI129" i="13" s="1"/>
  <c r="AU37" i="13" s="1"/>
  <c r="BH129" i="13" a="1"/>
  <c r="BH129" i="13" s="1"/>
  <c r="AO37" i="13" s="1"/>
  <c r="BG129" i="13" a="1"/>
  <c r="BG129" i="13" s="1"/>
  <c r="AN37" i="13" s="1"/>
  <c r="BF129" i="13" a="1"/>
  <c r="BF129" i="13" s="1"/>
  <c r="AH37" i="13" s="1"/>
  <c r="BE129" i="13" a="1"/>
  <c r="BE129" i="13" s="1"/>
  <c r="AG37" i="13" s="1"/>
  <c r="BL128" i="13" a="1"/>
  <c r="BL128" i="13" s="1"/>
  <c r="AA36" i="13" s="1"/>
  <c r="BK128" i="13" a="1"/>
  <c r="BK128" i="13" s="1"/>
  <c r="Z36" i="13" s="1"/>
  <c r="BJ128" i="13" a="1"/>
  <c r="BJ128" i="13" s="1"/>
  <c r="AV36" i="13" s="1"/>
  <c r="BI128" i="13" a="1"/>
  <c r="BI128" i="13" s="1"/>
  <c r="AU36" i="13" s="1"/>
  <c r="BH128" i="13" a="1"/>
  <c r="BH128" i="13" s="1"/>
  <c r="AO36" i="13" s="1"/>
  <c r="BG128" i="13" a="1"/>
  <c r="BG128" i="13" s="1"/>
  <c r="AN36" i="13" s="1"/>
  <c r="BF128" i="13" a="1"/>
  <c r="BF128" i="13" s="1"/>
  <c r="AH36" i="13" s="1"/>
  <c r="BE128" i="13" a="1"/>
  <c r="BE128" i="13" s="1"/>
  <c r="AG36" i="13" s="1"/>
  <c r="BL127" i="13" a="1"/>
  <c r="BL127" i="13" s="1"/>
  <c r="AA35" i="13" s="1"/>
  <c r="BK127" i="13" a="1"/>
  <c r="BK127" i="13" s="1"/>
  <c r="Z35" i="13" s="1"/>
  <c r="BJ127" i="13" a="1"/>
  <c r="BJ127" i="13" s="1"/>
  <c r="AV35" i="13" s="1"/>
  <c r="BI127" i="13" a="1"/>
  <c r="BI127" i="13" s="1"/>
  <c r="AU35" i="13" s="1"/>
  <c r="BH127" i="13" a="1"/>
  <c r="BH127" i="13" s="1"/>
  <c r="AO35" i="13" s="1"/>
  <c r="BG127" i="13" a="1"/>
  <c r="BG127" i="13" s="1"/>
  <c r="AN35" i="13" s="1"/>
  <c r="BF127" i="13" a="1"/>
  <c r="BF127" i="13" s="1"/>
  <c r="AH35" i="13" s="1"/>
  <c r="BE127" i="13" a="1"/>
  <c r="BE127" i="13" s="1"/>
  <c r="AG35" i="13" s="1"/>
  <c r="BL126" i="13" a="1"/>
  <c r="BL126" i="13" s="1"/>
  <c r="AA34" i="13" s="1"/>
  <c r="BK126" i="13" a="1"/>
  <c r="BK126" i="13" s="1"/>
  <c r="Z34" i="13" s="1"/>
  <c r="BJ126" i="13" a="1"/>
  <c r="BJ126" i="13" s="1"/>
  <c r="AV34" i="13" s="1"/>
  <c r="BI126" i="13" a="1"/>
  <c r="BI126" i="13" s="1"/>
  <c r="AU34" i="13" s="1"/>
  <c r="BH126" i="13" a="1"/>
  <c r="BH126" i="13" s="1"/>
  <c r="AO34" i="13" s="1"/>
  <c r="BG126" i="13" a="1"/>
  <c r="BG126" i="13" s="1"/>
  <c r="AN34" i="13" s="1"/>
  <c r="BF126" i="13" a="1"/>
  <c r="BF126" i="13" s="1"/>
  <c r="AH34" i="13" s="1"/>
  <c r="BE126" i="13" a="1"/>
  <c r="BE126" i="13" s="1"/>
  <c r="AG34" i="13" s="1"/>
  <c r="BL125" i="13" a="1"/>
  <c r="BL125" i="13" s="1"/>
  <c r="AA33" i="13" s="1"/>
  <c r="BK125" i="13" a="1"/>
  <c r="BK125" i="13" s="1"/>
  <c r="Z33" i="13" s="1"/>
  <c r="BJ125" i="13" a="1"/>
  <c r="BJ125" i="13" s="1"/>
  <c r="AV33" i="13" s="1"/>
  <c r="BI125" i="13" a="1"/>
  <c r="BI125" i="13" s="1"/>
  <c r="AU33" i="13" s="1"/>
  <c r="BH125" i="13" a="1"/>
  <c r="BH125" i="13" s="1"/>
  <c r="AO33" i="13" s="1"/>
  <c r="BG125" i="13" a="1"/>
  <c r="BG125" i="13" s="1"/>
  <c r="AN33" i="13" s="1"/>
  <c r="BF125" i="13" a="1"/>
  <c r="BF125" i="13" s="1"/>
  <c r="AH33" i="13" s="1"/>
  <c r="BE125" i="13" a="1"/>
  <c r="BE125" i="13" s="1"/>
  <c r="AG33" i="13" s="1"/>
  <c r="BL124" i="13" a="1"/>
  <c r="BL124" i="13" s="1"/>
  <c r="AA32" i="13" s="1"/>
  <c r="BK124" i="13" a="1"/>
  <c r="BK124" i="13" s="1"/>
  <c r="Z32" i="13" s="1"/>
  <c r="BJ124" i="13" a="1"/>
  <c r="BJ124" i="13" s="1"/>
  <c r="AV32" i="13" s="1"/>
  <c r="BI124" i="13" a="1"/>
  <c r="BI124" i="13" s="1"/>
  <c r="AU32" i="13" s="1"/>
  <c r="BH124" i="13" a="1"/>
  <c r="BH124" i="13" s="1"/>
  <c r="AO32" i="13" s="1"/>
  <c r="BG124" i="13" a="1"/>
  <c r="BG124" i="13" s="1"/>
  <c r="AN32" i="13" s="1"/>
  <c r="BF124" i="13" a="1"/>
  <c r="BF124" i="13" s="1"/>
  <c r="AH32" i="13" s="1"/>
  <c r="BE124" i="13" a="1"/>
  <c r="BE124" i="13" s="1"/>
  <c r="AG32" i="13" s="1"/>
  <c r="BL123" i="13" a="1"/>
  <c r="BL123" i="13" s="1"/>
  <c r="AA31" i="13" s="1"/>
  <c r="BK123" i="13" a="1"/>
  <c r="BK123" i="13" s="1"/>
  <c r="Z31" i="13" s="1"/>
  <c r="BJ123" i="13" a="1"/>
  <c r="BJ123" i="13" s="1"/>
  <c r="AV31" i="13" s="1"/>
  <c r="BI123" i="13" a="1"/>
  <c r="BI123" i="13" s="1"/>
  <c r="AU31" i="13" s="1"/>
  <c r="BH123" i="13" a="1"/>
  <c r="BH123" i="13" s="1"/>
  <c r="AO31" i="13" s="1"/>
  <c r="BG123" i="13" a="1"/>
  <c r="BG123" i="13" s="1"/>
  <c r="AN31" i="13" s="1"/>
  <c r="BF123" i="13" a="1"/>
  <c r="BF123" i="13" s="1"/>
  <c r="AH31" i="13" s="1"/>
  <c r="BE123" i="13" a="1"/>
  <c r="BE123" i="13" s="1"/>
  <c r="AG31" i="13" s="1"/>
  <c r="BL122" i="13" a="1"/>
  <c r="BL122" i="13" s="1"/>
  <c r="AA30" i="13" s="1"/>
  <c r="BK122" i="13" a="1"/>
  <c r="BK122" i="13" s="1"/>
  <c r="Z30" i="13" s="1"/>
  <c r="BJ122" i="13" a="1"/>
  <c r="BJ122" i="13" s="1"/>
  <c r="AV30" i="13" s="1"/>
  <c r="BI122" i="13" a="1"/>
  <c r="BI122" i="13" s="1"/>
  <c r="AU30" i="13" s="1"/>
  <c r="BH122" i="13" a="1"/>
  <c r="BH122" i="13" s="1"/>
  <c r="AO30" i="13" s="1"/>
  <c r="BG122" i="13" a="1"/>
  <c r="BG122" i="13" s="1"/>
  <c r="AN30" i="13" s="1"/>
  <c r="BF122" i="13" a="1"/>
  <c r="BF122" i="13" s="1"/>
  <c r="AH30" i="13" s="1"/>
  <c r="BE122" i="13" a="1"/>
  <c r="BE122" i="13" s="1"/>
  <c r="AG30" i="13" s="1"/>
  <c r="BL121" i="13" a="1"/>
  <c r="BL121" i="13" s="1"/>
  <c r="AA29" i="13" s="1"/>
  <c r="BK121" i="13" a="1"/>
  <c r="BK121" i="13" s="1"/>
  <c r="Z29" i="13" s="1"/>
  <c r="BJ121" i="13" a="1"/>
  <c r="BJ121" i="13" s="1"/>
  <c r="AV29" i="13" s="1"/>
  <c r="BI121" i="13" a="1"/>
  <c r="BI121" i="13" s="1"/>
  <c r="AU29" i="13" s="1"/>
  <c r="BH121" i="13" a="1"/>
  <c r="BH121" i="13" s="1"/>
  <c r="AO29" i="13" s="1"/>
  <c r="BG121" i="13" a="1"/>
  <c r="BG121" i="13" s="1"/>
  <c r="AN29" i="13" s="1"/>
  <c r="BF121" i="13" a="1"/>
  <c r="BF121" i="13" s="1"/>
  <c r="AH29" i="13" s="1"/>
  <c r="BE121" i="13" a="1"/>
  <c r="BE121" i="13" s="1"/>
  <c r="AG29" i="13" s="1"/>
  <c r="BL120" i="13" a="1"/>
  <c r="BL120" i="13" s="1"/>
  <c r="AA28" i="13" s="1"/>
  <c r="BK120" i="13" a="1"/>
  <c r="BK120" i="13" s="1"/>
  <c r="Z28" i="13" s="1"/>
  <c r="BJ120" i="13" a="1"/>
  <c r="BJ120" i="13" s="1"/>
  <c r="AV28" i="13" s="1"/>
  <c r="BI120" i="13" a="1"/>
  <c r="BI120" i="13" s="1"/>
  <c r="AU28" i="13" s="1"/>
  <c r="BH120" i="13" a="1"/>
  <c r="BH120" i="13" s="1"/>
  <c r="AO28" i="13" s="1"/>
  <c r="BG120" i="13" a="1"/>
  <c r="BG120" i="13" s="1"/>
  <c r="AN28" i="13" s="1"/>
  <c r="BF120" i="13" a="1"/>
  <c r="BF120" i="13" s="1"/>
  <c r="AH28" i="13" s="1"/>
  <c r="BE120" i="13" a="1"/>
  <c r="BE120" i="13" s="1"/>
  <c r="AG28" i="13" s="1"/>
  <c r="BL119" i="13" a="1"/>
  <c r="BL119" i="13" s="1"/>
  <c r="AA27" i="13" s="1"/>
  <c r="BK119" i="13" a="1"/>
  <c r="BK119" i="13" s="1"/>
  <c r="Z27" i="13" s="1"/>
  <c r="BJ119" i="13" a="1"/>
  <c r="BJ119" i="13" s="1"/>
  <c r="AV27" i="13" s="1"/>
  <c r="BI119" i="13" a="1"/>
  <c r="BI119" i="13" s="1"/>
  <c r="AU27" i="13" s="1"/>
  <c r="BH119" i="13" a="1"/>
  <c r="BH119" i="13" s="1"/>
  <c r="AO27" i="13" s="1"/>
  <c r="BG119" i="13" a="1"/>
  <c r="BG119" i="13" s="1"/>
  <c r="AN27" i="13" s="1"/>
  <c r="BF119" i="13" a="1"/>
  <c r="BF119" i="13" s="1"/>
  <c r="AH27" i="13" s="1"/>
  <c r="BE119" i="13" a="1"/>
  <c r="BE119" i="13" s="1"/>
  <c r="AG27" i="13" s="1"/>
  <c r="BL118" i="13" a="1"/>
  <c r="BL118" i="13" s="1"/>
  <c r="AA26" i="13" s="1"/>
  <c r="BK118" i="13" a="1"/>
  <c r="BK118" i="13" s="1"/>
  <c r="Z26" i="13" s="1"/>
  <c r="BJ118" i="13" a="1"/>
  <c r="BJ118" i="13" s="1"/>
  <c r="AV26" i="13" s="1"/>
  <c r="BI118" i="13" a="1"/>
  <c r="BI118" i="13" s="1"/>
  <c r="AU26" i="13" s="1"/>
  <c r="BH118" i="13" a="1"/>
  <c r="BH118" i="13" s="1"/>
  <c r="AO26" i="13" s="1"/>
  <c r="BG118" i="13" a="1"/>
  <c r="BG118" i="13" s="1"/>
  <c r="AN26" i="13" s="1"/>
  <c r="BF118" i="13" a="1"/>
  <c r="BF118" i="13" s="1"/>
  <c r="AH26" i="13" s="1"/>
  <c r="BE118" i="13" a="1"/>
  <c r="BE118" i="13" s="1"/>
  <c r="AG26" i="13" s="1"/>
  <c r="BL117" i="13" a="1"/>
  <c r="BL117" i="13" s="1"/>
  <c r="AA25" i="13" s="1"/>
  <c r="BK117" i="13" a="1"/>
  <c r="BK117" i="13" s="1"/>
  <c r="Z25" i="13" s="1"/>
  <c r="BJ117" i="13" a="1"/>
  <c r="BJ117" i="13" s="1"/>
  <c r="AV25" i="13" s="1"/>
  <c r="BI117" i="13" a="1"/>
  <c r="BI117" i="13" s="1"/>
  <c r="AU25" i="13" s="1"/>
  <c r="BH117" i="13" a="1"/>
  <c r="BH117" i="13" s="1"/>
  <c r="AO25" i="13" s="1"/>
  <c r="BG117" i="13" a="1"/>
  <c r="BG117" i="13" s="1"/>
  <c r="AN25" i="13" s="1"/>
  <c r="BF117" i="13" a="1"/>
  <c r="BF117" i="13" s="1"/>
  <c r="AH25" i="13" s="1"/>
  <c r="BE117" i="13" a="1"/>
  <c r="BE117" i="13" s="1"/>
  <c r="AG25" i="13" s="1"/>
  <c r="BL116" i="13" a="1"/>
  <c r="BL116" i="13" s="1"/>
  <c r="AA24" i="13" s="1"/>
  <c r="BK116" i="13" a="1"/>
  <c r="BK116" i="13" s="1"/>
  <c r="Z24" i="13" s="1"/>
  <c r="BJ116" i="13" a="1"/>
  <c r="BJ116" i="13" s="1"/>
  <c r="AV24" i="13" s="1"/>
  <c r="BI116" i="13" a="1"/>
  <c r="BI116" i="13" s="1"/>
  <c r="AU24" i="13" s="1"/>
  <c r="BH116" i="13" a="1"/>
  <c r="BH116" i="13" s="1"/>
  <c r="AO24" i="13" s="1"/>
  <c r="BG116" i="13" a="1"/>
  <c r="BG116" i="13" s="1"/>
  <c r="AN24" i="13" s="1"/>
  <c r="BF116" i="13" a="1"/>
  <c r="BF116" i="13" s="1"/>
  <c r="AH24" i="13" s="1"/>
  <c r="BE116" i="13" a="1"/>
  <c r="BE116" i="13" s="1"/>
  <c r="AG24" i="13" s="1"/>
  <c r="BL115" i="13" a="1"/>
  <c r="BL115" i="13" s="1"/>
  <c r="AA23" i="13" s="1"/>
  <c r="BK115" i="13" a="1"/>
  <c r="BK115" i="13" s="1"/>
  <c r="Z23" i="13" s="1"/>
  <c r="BJ115" i="13" a="1"/>
  <c r="BJ115" i="13" s="1"/>
  <c r="AV23" i="13" s="1"/>
  <c r="BI115" i="13" a="1"/>
  <c r="BI115" i="13" s="1"/>
  <c r="AU23" i="13" s="1"/>
  <c r="BH115" i="13" a="1"/>
  <c r="BH115" i="13" s="1"/>
  <c r="AO23" i="13" s="1"/>
  <c r="BG115" i="13" a="1"/>
  <c r="BG115" i="13" s="1"/>
  <c r="AN23" i="13" s="1"/>
  <c r="BF115" i="13" a="1"/>
  <c r="BF115" i="13" s="1"/>
  <c r="AH23" i="13" s="1"/>
  <c r="BE115" i="13" a="1"/>
  <c r="BE115" i="13" s="1"/>
  <c r="AG23" i="13" s="1"/>
  <c r="BL114" i="13" a="1"/>
  <c r="BL114" i="13" s="1"/>
  <c r="AA22" i="13" s="1"/>
  <c r="BK114" i="13" a="1"/>
  <c r="BK114" i="13" s="1"/>
  <c r="Z22" i="13" s="1"/>
  <c r="BJ114" i="13" a="1"/>
  <c r="BJ114" i="13" s="1"/>
  <c r="AV22" i="13" s="1"/>
  <c r="BI114" i="13" a="1"/>
  <c r="BI114" i="13" s="1"/>
  <c r="AU22" i="13" s="1"/>
  <c r="BH114" i="13" a="1"/>
  <c r="BH114" i="13" s="1"/>
  <c r="AO22" i="13" s="1"/>
  <c r="BG114" i="13" a="1"/>
  <c r="BG114" i="13" s="1"/>
  <c r="AN22" i="13" s="1"/>
  <c r="BF114" i="13" a="1"/>
  <c r="BF114" i="13" s="1"/>
  <c r="AH22" i="13" s="1"/>
  <c r="BE114" i="13" a="1"/>
  <c r="BE114" i="13" s="1"/>
  <c r="AG22" i="13" s="1"/>
  <c r="BL113" i="13" a="1"/>
  <c r="BL113" i="13" s="1"/>
  <c r="AA21" i="13" s="1"/>
  <c r="BK113" i="13" a="1"/>
  <c r="BK113" i="13" s="1"/>
  <c r="Z21" i="13" s="1"/>
  <c r="BJ113" i="13" a="1"/>
  <c r="BJ113" i="13" s="1"/>
  <c r="AV21" i="13" s="1"/>
  <c r="BI113" i="13" a="1"/>
  <c r="BI113" i="13" s="1"/>
  <c r="AU21" i="13" s="1"/>
  <c r="BH113" i="13" a="1"/>
  <c r="BH113" i="13" s="1"/>
  <c r="AO21" i="13" s="1"/>
  <c r="BG113" i="13" a="1"/>
  <c r="BG113" i="13" s="1"/>
  <c r="AN21" i="13" s="1"/>
  <c r="BF113" i="13" a="1"/>
  <c r="BF113" i="13" s="1"/>
  <c r="AH21" i="13" s="1"/>
  <c r="BE113" i="13" a="1"/>
  <c r="BE113" i="13" s="1"/>
  <c r="AG21" i="13" s="1"/>
  <c r="BL112" i="13" a="1"/>
  <c r="BL112" i="13" s="1"/>
  <c r="AA20" i="13" s="1"/>
  <c r="BK112" i="13" a="1"/>
  <c r="BK112" i="13" s="1"/>
  <c r="Z20" i="13" s="1"/>
  <c r="BJ112" i="13" a="1"/>
  <c r="BJ112" i="13" s="1"/>
  <c r="AV20" i="13" s="1"/>
  <c r="BI112" i="13" a="1"/>
  <c r="BI112" i="13" s="1"/>
  <c r="AU20" i="13" s="1"/>
  <c r="BH112" i="13" a="1"/>
  <c r="BH112" i="13" s="1"/>
  <c r="AO20" i="13" s="1"/>
  <c r="BG112" i="13" a="1"/>
  <c r="BG112" i="13" s="1"/>
  <c r="AN20" i="13" s="1"/>
  <c r="BF112" i="13" a="1"/>
  <c r="BF112" i="13" s="1"/>
  <c r="AH20" i="13" s="1"/>
  <c r="BE112" i="13" a="1"/>
  <c r="BE112" i="13" s="1"/>
  <c r="AG20" i="13" s="1"/>
  <c r="BL111" i="13" a="1"/>
  <c r="BL111" i="13" s="1"/>
  <c r="AA19" i="13" s="1"/>
  <c r="BK111" i="13" a="1"/>
  <c r="BK111" i="13" s="1"/>
  <c r="Z19" i="13" s="1"/>
  <c r="BJ111" i="13" a="1"/>
  <c r="BJ111" i="13" s="1"/>
  <c r="AV19" i="13" s="1"/>
  <c r="BI111" i="13" a="1"/>
  <c r="BI111" i="13" s="1"/>
  <c r="AU19" i="13" s="1"/>
  <c r="BH111" i="13" a="1"/>
  <c r="BH111" i="13" s="1"/>
  <c r="AO19" i="13" s="1"/>
  <c r="BG111" i="13" a="1"/>
  <c r="BG111" i="13" s="1"/>
  <c r="AN19" i="13" s="1"/>
  <c r="BF111" i="13" a="1"/>
  <c r="BF111" i="13" s="1"/>
  <c r="AH19" i="13" s="1"/>
  <c r="BE111" i="13" a="1"/>
  <c r="BE111" i="13" s="1"/>
  <c r="AG19" i="13" s="1"/>
  <c r="BL110" i="13" a="1"/>
  <c r="BL110" i="13" s="1"/>
  <c r="AA18" i="13" s="1"/>
  <c r="BK110" i="13" a="1"/>
  <c r="BK110" i="13" s="1"/>
  <c r="Z18" i="13" s="1"/>
  <c r="BJ110" i="13" a="1"/>
  <c r="BJ110" i="13" s="1"/>
  <c r="AV18" i="13" s="1"/>
  <c r="BI110" i="13" a="1"/>
  <c r="BI110" i="13" s="1"/>
  <c r="AU18" i="13" s="1"/>
  <c r="BH110" i="13" a="1"/>
  <c r="BH110" i="13" s="1"/>
  <c r="AO18" i="13" s="1"/>
  <c r="BG110" i="13" a="1"/>
  <c r="BG110" i="13" s="1"/>
  <c r="AN18" i="13" s="1"/>
  <c r="BF110" i="13" a="1"/>
  <c r="BF110" i="13" s="1"/>
  <c r="AH18" i="13" s="1"/>
  <c r="BE110" i="13" a="1"/>
  <c r="BE110" i="13" s="1"/>
  <c r="AG18" i="13" s="1"/>
  <c r="BL109" i="13" a="1"/>
  <c r="BL109" i="13" s="1"/>
  <c r="AA17" i="13" s="1"/>
  <c r="BK109" i="13" a="1"/>
  <c r="BK109" i="13" s="1"/>
  <c r="Z17" i="13" s="1"/>
  <c r="BJ109" i="13" a="1"/>
  <c r="BJ109" i="13" s="1"/>
  <c r="AV17" i="13" s="1"/>
  <c r="BI109" i="13" a="1"/>
  <c r="BI109" i="13" s="1"/>
  <c r="AU17" i="13" s="1"/>
  <c r="BH109" i="13" a="1"/>
  <c r="BH109" i="13" s="1"/>
  <c r="AO17" i="13" s="1"/>
  <c r="BG109" i="13" a="1"/>
  <c r="BG109" i="13" s="1"/>
  <c r="AN17" i="13" s="1"/>
  <c r="BF109" i="13" a="1"/>
  <c r="BF109" i="13" s="1"/>
  <c r="AH17" i="13" s="1"/>
  <c r="BE109" i="13" a="1"/>
  <c r="BE109" i="13" s="1"/>
  <c r="AG17" i="13" s="1"/>
  <c r="BL108" i="13" a="1"/>
  <c r="BL108" i="13" s="1"/>
  <c r="AA16" i="13" s="1"/>
  <c r="BK108" i="13" a="1"/>
  <c r="BK108" i="13" s="1"/>
  <c r="Z16" i="13" s="1"/>
  <c r="BJ108" i="13" a="1"/>
  <c r="BJ108" i="13" s="1"/>
  <c r="AV16" i="13" s="1"/>
  <c r="BI108" i="13" a="1"/>
  <c r="BI108" i="13" s="1"/>
  <c r="AU16" i="13" s="1"/>
  <c r="BH108" i="13" a="1"/>
  <c r="BH108" i="13" s="1"/>
  <c r="AO16" i="13" s="1"/>
  <c r="BG108" i="13" a="1"/>
  <c r="BG108" i="13" s="1"/>
  <c r="AN16" i="13" s="1"/>
  <c r="BF108" i="13" a="1"/>
  <c r="BF108" i="13" s="1"/>
  <c r="AH16" i="13" s="1"/>
  <c r="BE108" i="13" a="1"/>
  <c r="BE108" i="13" s="1"/>
  <c r="AG16" i="13" s="1"/>
  <c r="BL107" i="13" a="1"/>
  <c r="BL107" i="13" s="1"/>
  <c r="AA15" i="13" s="1"/>
  <c r="BK107" i="13" a="1"/>
  <c r="BK107" i="13" s="1"/>
  <c r="Z15" i="13" s="1"/>
  <c r="BJ107" i="13" a="1"/>
  <c r="BJ107" i="13" s="1"/>
  <c r="AV15" i="13" s="1"/>
  <c r="BI107" i="13" a="1"/>
  <c r="BI107" i="13" s="1"/>
  <c r="AU15" i="13" s="1"/>
  <c r="BH107" i="13" a="1"/>
  <c r="BH107" i="13" s="1"/>
  <c r="AO15" i="13" s="1"/>
  <c r="BG107" i="13" a="1"/>
  <c r="BG107" i="13" s="1"/>
  <c r="AN15" i="13" s="1"/>
  <c r="BF107" i="13" a="1"/>
  <c r="BF107" i="13" s="1"/>
  <c r="AH15" i="13" s="1"/>
  <c r="BE107" i="13" a="1"/>
  <c r="BE107" i="13" s="1"/>
  <c r="AG15" i="13" s="1"/>
  <c r="BL106" i="13" a="1"/>
  <c r="BL106" i="13" s="1"/>
  <c r="AA14" i="13" s="1"/>
  <c r="BK106" i="13" a="1"/>
  <c r="BK106" i="13" s="1"/>
  <c r="Z14" i="13" s="1"/>
  <c r="BJ106" i="13" a="1"/>
  <c r="BJ106" i="13" s="1"/>
  <c r="AV14" i="13" s="1"/>
  <c r="BI106" i="13" a="1"/>
  <c r="BI106" i="13" s="1"/>
  <c r="AU14" i="13" s="1"/>
  <c r="BH106" i="13" a="1"/>
  <c r="BH106" i="13" s="1"/>
  <c r="AO14" i="13" s="1"/>
  <c r="BG106" i="13" a="1"/>
  <c r="BG106" i="13" s="1"/>
  <c r="AN14" i="13" s="1"/>
  <c r="BF106" i="13" a="1"/>
  <c r="BF106" i="13" s="1"/>
  <c r="AH14" i="13" s="1"/>
  <c r="BE106" i="13" a="1"/>
  <c r="BE106" i="13" s="1"/>
  <c r="AG14" i="13" s="1"/>
  <c r="BL105" i="13" a="1"/>
  <c r="BL105" i="13" s="1"/>
  <c r="AA13" i="13" s="1"/>
  <c r="BK105" i="13" a="1"/>
  <c r="BK105" i="13" s="1"/>
  <c r="Z13" i="13" s="1"/>
  <c r="BJ105" i="13" a="1"/>
  <c r="BJ105" i="13" s="1"/>
  <c r="AV13" i="13" s="1"/>
  <c r="BI105" i="13" a="1"/>
  <c r="BI105" i="13" s="1"/>
  <c r="AU13" i="13" s="1"/>
  <c r="BH105" i="13" a="1"/>
  <c r="BH105" i="13" s="1"/>
  <c r="AO13" i="13" s="1"/>
  <c r="BG105" i="13" a="1"/>
  <c r="BG105" i="13" s="1"/>
  <c r="AN13" i="13" s="1"/>
  <c r="BF105" i="13" a="1"/>
  <c r="BF105" i="13" s="1"/>
  <c r="AH13" i="13" s="1"/>
  <c r="BE105" i="13" a="1"/>
  <c r="BE105" i="13" s="1"/>
  <c r="AG13" i="13" s="1"/>
  <c r="BL104" i="13" a="1"/>
  <c r="BL104" i="13" s="1"/>
  <c r="AA12" i="13" s="1"/>
  <c r="BK104" i="13" a="1"/>
  <c r="BK104" i="13" s="1"/>
  <c r="Z12" i="13" s="1"/>
  <c r="BJ104" i="13" a="1"/>
  <c r="BJ104" i="13" s="1"/>
  <c r="AV12" i="13" s="1"/>
  <c r="BI104" i="13" a="1"/>
  <c r="BI104" i="13" s="1"/>
  <c r="AU12" i="13" s="1"/>
  <c r="BH104" i="13" a="1"/>
  <c r="BH104" i="13" s="1"/>
  <c r="AO12" i="13" s="1"/>
  <c r="BG104" i="13" a="1"/>
  <c r="BG104" i="13" s="1"/>
  <c r="AN12" i="13" s="1"/>
  <c r="BF104" i="13" a="1"/>
  <c r="BF104" i="13" s="1"/>
  <c r="AH12" i="13" s="1"/>
  <c r="BE104" i="13" a="1"/>
  <c r="BE104" i="13" s="1"/>
  <c r="AG12" i="13" s="1"/>
  <c r="BL103" i="13" a="1"/>
  <c r="BL103" i="13" s="1"/>
  <c r="AA11" i="13" s="1"/>
  <c r="BK103" i="13" a="1"/>
  <c r="BK103" i="13" s="1"/>
  <c r="Z11" i="13" s="1"/>
  <c r="BJ103" i="13" a="1"/>
  <c r="BJ103" i="13" s="1"/>
  <c r="AV11" i="13" s="1"/>
  <c r="BI103" i="13" a="1"/>
  <c r="BI103" i="13" s="1"/>
  <c r="AU11" i="13" s="1"/>
  <c r="BH103" i="13" a="1"/>
  <c r="BH103" i="13" s="1"/>
  <c r="AO11" i="13" s="1"/>
  <c r="BG103" i="13" a="1"/>
  <c r="BG103" i="13" s="1"/>
  <c r="AN11" i="13" s="1"/>
  <c r="BF103" i="13" a="1"/>
  <c r="BF103" i="13" s="1"/>
  <c r="AH11" i="13" s="1"/>
  <c r="BE103" i="13" a="1"/>
  <c r="BE103" i="13" s="1"/>
  <c r="AG11" i="13" s="1"/>
  <c r="BL102" i="13" a="1"/>
  <c r="BL102" i="13" s="1"/>
  <c r="AA10" i="13" s="1"/>
  <c r="BK102" i="13" a="1"/>
  <c r="BK102" i="13" s="1"/>
  <c r="Z10" i="13" s="1"/>
  <c r="BJ102" i="13" a="1"/>
  <c r="BJ102" i="13" s="1"/>
  <c r="AV10" i="13" s="1"/>
  <c r="BI102" i="13" a="1"/>
  <c r="BI102" i="13" s="1"/>
  <c r="AU10" i="13" s="1"/>
  <c r="BH102" i="13" a="1"/>
  <c r="BH102" i="13" s="1"/>
  <c r="AO10" i="13" s="1"/>
  <c r="BG102" i="13" a="1"/>
  <c r="BG102" i="13" s="1"/>
  <c r="AN10" i="13" s="1"/>
  <c r="BF102" i="13" a="1"/>
  <c r="BF102" i="13" s="1"/>
  <c r="AH10" i="13" s="1"/>
  <c r="BE102" i="13" a="1"/>
  <c r="BE102" i="13" s="1"/>
  <c r="AG10" i="13" s="1"/>
  <c r="BL101" i="13" a="1"/>
  <c r="BL101" i="13" s="1"/>
  <c r="Y59" i="13" s="1"/>
  <c r="BK101" i="13" a="1"/>
  <c r="BK101" i="13" s="1"/>
  <c r="X59" i="13" s="1"/>
  <c r="BJ101" i="13" a="1"/>
  <c r="BJ101" i="13" s="1"/>
  <c r="AT59" i="13" s="1"/>
  <c r="BI101" i="13" a="1"/>
  <c r="BI101" i="13" s="1"/>
  <c r="AS59" i="13" s="1"/>
  <c r="BH101" i="13" a="1"/>
  <c r="BH101" i="13" s="1"/>
  <c r="AM59" i="13" s="1"/>
  <c r="BG101" i="13" a="1"/>
  <c r="BG101" i="13" s="1"/>
  <c r="AL59" i="13" s="1"/>
  <c r="BF101" i="13" a="1"/>
  <c r="BF101" i="13" s="1"/>
  <c r="AF59" i="13" s="1"/>
  <c r="BE101" i="13" a="1"/>
  <c r="BE101" i="13" s="1"/>
  <c r="AE59" i="13" s="1"/>
  <c r="BL100" i="13" a="1"/>
  <c r="BL100" i="13" s="1"/>
  <c r="Y58" i="13" s="1"/>
  <c r="BK100" i="13" a="1"/>
  <c r="BK100" i="13" s="1"/>
  <c r="X58" i="13" s="1"/>
  <c r="BJ100" i="13" a="1"/>
  <c r="BJ100" i="13" s="1"/>
  <c r="AT58" i="13" s="1"/>
  <c r="BI100" i="13" a="1"/>
  <c r="BI100" i="13" s="1"/>
  <c r="AS58" i="13" s="1"/>
  <c r="BH100" i="13" a="1"/>
  <c r="BH100" i="13" s="1"/>
  <c r="AM58" i="13" s="1"/>
  <c r="BG100" i="13" a="1"/>
  <c r="BG100" i="13" s="1"/>
  <c r="AL58" i="13" s="1"/>
  <c r="BF100" i="13" a="1"/>
  <c r="BF100" i="13" s="1"/>
  <c r="AF58" i="13" s="1"/>
  <c r="BE100" i="13" a="1"/>
  <c r="BE100" i="13" s="1"/>
  <c r="AE58" i="13" s="1"/>
  <c r="BL99" i="13" a="1"/>
  <c r="BL99" i="13" s="1"/>
  <c r="Y57" i="13" s="1"/>
  <c r="BK99" i="13" a="1"/>
  <c r="BK99" i="13" s="1"/>
  <c r="X57" i="13" s="1"/>
  <c r="BJ99" i="13" a="1"/>
  <c r="BJ99" i="13" s="1"/>
  <c r="AT57" i="13" s="1"/>
  <c r="BI99" i="13" a="1"/>
  <c r="BI99" i="13" s="1"/>
  <c r="AS57" i="13" s="1"/>
  <c r="BH99" i="13" a="1"/>
  <c r="BH99" i="13" s="1"/>
  <c r="AM57" i="13" s="1"/>
  <c r="BG99" i="13" a="1"/>
  <c r="BG99" i="13" s="1"/>
  <c r="AL57" i="13" s="1"/>
  <c r="BF99" i="13" a="1"/>
  <c r="BF99" i="13" s="1"/>
  <c r="AF57" i="13" s="1"/>
  <c r="BE99" i="13" a="1"/>
  <c r="BE99" i="13" s="1"/>
  <c r="AE57" i="13" s="1"/>
  <c r="BL98" i="13" a="1"/>
  <c r="BL98" i="13" s="1"/>
  <c r="Y56" i="13" s="1"/>
  <c r="BK98" i="13" a="1"/>
  <c r="BK98" i="13" s="1"/>
  <c r="X56" i="13" s="1"/>
  <c r="BJ98" i="13" a="1"/>
  <c r="BJ98" i="13" s="1"/>
  <c r="AT56" i="13" s="1"/>
  <c r="BI98" i="13" a="1"/>
  <c r="BI98" i="13" s="1"/>
  <c r="AS56" i="13" s="1"/>
  <c r="BH98" i="13" a="1"/>
  <c r="BH98" i="13" s="1"/>
  <c r="AM56" i="13" s="1"/>
  <c r="BG98" i="13" a="1"/>
  <c r="BG98" i="13" s="1"/>
  <c r="AL56" i="13" s="1"/>
  <c r="BF98" i="13" a="1"/>
  <c r="BF98" i="13" s="1"/>
  <c r="AF56" i="13" s="1"/>
  <c r="BE98" i="13" a="1"/>
  <c r="BE98" i="13" s="1"/>
  <c r="AE56" i="13" s="1"/>
  <c r="BL97" i="13" a="1"/>
  <c r="BL97" i="13" s="1"/>
  <c r="Y55" i="13" s="1"/>
  <c r="BK97" i="13" a="1"/>
  <c r="BK97" i="13" s="1"/>
  <c r="X55" i="13" s="1"/>
  <c r="BJ97" i="13" a="1"/>
  <c r="BJ97" i="13" s="1"/>
  <c r="AT55" i="13" s="1"/>
  <c r="BI97" i="13" a="1"/>
  <c r="BI97" i="13" s="1"/>
  <c r="AS55" i="13" s="1"/>
  <c r="BH97" i="13" a="1"/>
  <c r="BH97" i="13" s="1"/>
  <c r="AM55" i="13" s="1"/>
  <c r="BG97" i="13" a="1"/>
  <c r="BG97" i="13" s="1"/>
  <c r="AL55" i="13" s="1"/>
  <c r="BF97" i="13" a="1"/>
  <c r="BF97" i="13" s="1"/>
  <c r="AF55" i="13" s="1"/>
  <c r="BE97" i="13" a="1"/>
  <c r="BE97" i="13" s="1"/>
  <c r="AE55" i="13" s="1"/>
  <c r="BL96" i="13" a="1"/>
  <c r="BL96" i="13" s="1"/>
  <c r="Y54" i="13" s="1"/>
  <c r="BK96" i="13" a="1"/>
  <c r="BK96" i="13" s="1"/>
  <c r="X54" i="13" s="1"/>
  <c r="BJ96" i="13" a="1"/>
  <c r="BJ96" i="13" s="1"/>
  <c r="AT54" i="13" s="1"/>
  <c r="BI96" i="13" a="1"/>
  <c r="BI96" i="13" s="1"/>
  <c r="AS54" i="13" s="1"/>
  <c r="BH96" i="13" a="1"/>
  <c r="BH96" i="13" s="1"/>
  <c r="AM54" i="13" s="1"/>
  <c r="BG96" i="13" a="1"/>
  <c r="BG96" i="13" s="1"/>
  <c r="AL54" i="13" s="1"/>
  <c r="BF96" i="13" a="1"/>
  <c r="BF96" i="13" s="1"/>
  <c r="AF54" i="13" s="1"/>
  <c r="BE96" i="13" a="1"/>
  <c r="BE96" i="13" s="1"/>
  <c r="AE54" i="13" s="1"/>
  <c r="BL95" i="13" a="1"/>
  <c r="BL95" i="13" s="1"/>
  <c r="Y53" i="13" s="1"/>
  <c r="BK95" i="13" a="1"/>
  <c r="BK95" i="13" s="1"/>
  <c r="X53" i="13" s="1"/>
  <c r="BJ95" i="13" a="1"/>
  <c r="BJ95" i="13" s="1"/>
  <c r="AT53" i="13" s="1"/>
  <c r="BI95" i="13" a="1"/>
  <c r="BI95" i="13" s="1"/>
  <c r="AS53" i="13" s="1"/>
  <c r="BH95" i="13" a="1"/>
  <c r="BH95" i="13" s="1"/>
  <c r="AM53" i="13" s="1"/>
  <c r="BG95" i="13" a="1"/>
  <c r="BG95" i="13" s="1"/>
  <c r="AL53" i="13" s="1"/>
  <c r="BF95" i="13" a="1"/>
  <c r="BF95" i="13" s="1"/>
  <c r="AF53" i="13" s="1"/>
  <c r="BE95" i="13" a="1"/>
  <c r="BE95" i="13" s="1"/>
  <c r="AE53" i="13" s="1"/>
  <c r="BL94" i="13" a="1"/>
  <c r="BL94" i="13" s="1"/>
  <c r="Y52" i="13" s="1"/>
  <c r="BK94" i="13" a="1"/>
  <c r="BK94" i="13" s="1"/>
  <c r="X52" i="13" s="1"/>
  <c r="BJ94" i="13" a="1"/>
  <c r="BJ94" i="13" s="1"/>
  <c r="AT52" i="13" s="1"/>
  <c r="BI94" i="13" a="1"/>
  <c r="BI94" i="13" s="1"/>
  <c r="AS52" i="13" s="1"/>
  <c r="BH94" i="13" a="1"/>
  <c r="BH94" i="13" s="1"/>
  <c r="AM52" i="13" s="1"/>
  <c r="BG94" i="13" a="1"/>
  <c r="BG94" i="13" s="1"/>
  <c r="AL52" i="13" s="1"/>
  <c r="BF94" i="13" a="1"/>
  <c r="BF94" i="13" s="1"/>
  <c r="AF52" i="13" s="1"/>
  <c r="BE94" i="13" a="1"/>
  <c r="BE94" i="13" s="1"/>
  <c r="AE52" i="13" s="1"/>
  <c r="BL93" i="13" a="1"/>
  <c r="BL93" i="13" s="1"/>
  <c r="Y51" i="13" s="1"/>
  <c r="BK93" i="13" a="1"/>
  <c r="BK93" i="13" s="1"/>
  <c r="X51" i="13" s="1"/>
  <c r="BJ93" i="13" a="1"/>
  <c r="BJ93" i="13" s="1"/>
  <c r="AT51" i="13" s="1"/>
  <c r="BI93" i="13" a="1"/>
  <c r="BI93" i="13" s="1"/>
  <c r="AS51" i="13" s="1"/>
  <c r="BH93" i="13" a="1"/>
  <c r="BH93" i="13" s="1"/>
  <c r="AM51" i="13" s="1"/>
  <c r="BG93" i="13" a="1"/>
  <c r="BG93" i="13" s="1"/>
  <c r="AL51" i="13" s="1"/>
  <c r="BF93" i="13" a="1"/>
  <c r="BF93" i="13" s="1"/>
  <c r="AF51" i="13" s="1"/>
  <c r="BE93" i="13" a="1"/>
  <c r="BE93" i="13" s="1"/>
  <c r="AE51" i="13" s="1"/>
  <c r="BL92" i="13" a="1"/>
  <c r="BL92" i="13" s="1"/>
  <c r="Y50" i="13" s="1"/>
  <c r="BK92" i="13" a="1"/>
  <c r="BK92" i="13" s="1"/>
  <c r="X50" i="13" s="1"/>
  <c r="BJ92" i="13" a="1"/>
  <c r="BJ92" i="13" s="1"/>
  <c r="AT50" i="13" s="1"/>
  <c r="BI92" i="13" a="1"/>
  <c r="BI92" i="13" s="1"/>
  <c r="AS50" i="13" s="1"/>
  <c r="BH92" i="13" a="1"/>
  <c r="BH92" i="13" s="1"/>
  <c r="AM50" i="13" s="1"/>
  <c r="BG92" i="13" a="1"/>
  <c r="BG92" i="13" s="1"/>
  <c r="AL50" i="13" s="1"/>
  <c r="BF92" i="13" a="1"/>
  <c r="BF92" i="13" s="1"/>
  <c r="AF50" i="13" s="1"/>
  <c r="BE92" i="13" a="1"/>
  <c r="BE92" i="13" s="1"/>
  <c r="AE50" i="13" s="1"/>
  <c r="BL91" i="13" a="1"/>
  <c r="BL91" i="13" s="1"/>
  <c r="Y49" i="13" s="1"/>
  <c r="BK91" i="13" a="1"/>
  <c r="BK91" i="13" s="1"/>
  <c r="X49" i="13" s="1"/>
  <c r="BJ91" i="13" a="1"/>
  <c r="BJ91" i="13" s="1"/>
  <c r="AT49" i="13" s="1"/>
  <c r="BI91" i="13" a="1"/>
  <c r="BI91" i="13" s="1"/>
  <c r="AS49" i="13" s="1"/>
  <c r="BH91" i="13" a="1"/>
  <c r="BH91" i="13" s="1"/>
  <c r="AM49" i="13" s="1"/>
  <c r="BG91" i="13" a="1"/>
  <c r="BG91" i="13" s="1"/>
  <c r="AL49" i="13" s="1"/>
  <c r="BF91" i="13" a="1"/>
  <c r="BF91" i="13" s="1"/>
  <c r="AF49" i="13" s="1"/>
  <c r="BE91" i="13" a="1"/>
  <c r="BE91" i="13" s="1"/>
  <c r="AE49" i="13" s="1"/>
  <c r="BL90" i="13" a="1"/>
  <c r="BL90" i="13" s="1"/>
  <c r="Y48" i="13" s="1"/>
  <c r="BK90" i="13" a="1"/>
  <c r="BK90" i="13" s="1"/>
  <c r="X48" i="13" s="1"/>
  <c r="BJ90" i="13" a="1"/>
  <c r="BJ90" i="13" s="1"/>
  <c r="AT48" i="13" s="1"/>
  <c r="BI90" i="13" a="1"/>
  <c r="BI90" i="13" s="1"/>
  <c r="AS48" i="13" s="1"/>
  <c r="BH90" i="13" a="1"/>
  <c r="BH90" i="13" s="1"/>
  <c r="AM48" i="13" s="1"/>
  <c r="BG90" i="13" a="1"/>
  <c r="BG90" i="13" s="1"/>
  <c r="AL48" i="13" s="1"/>
  <c r="BF90" i="13" a="1"/>
  <c r="BF90" i="13" s="1"/>
  <c r="AF48" i="13" s="1"/>
  <c r="BE90" i="13" a="1"/>
  <c r="BE90" i="13" s="1"/>
  <c r="AE48" i="13" s="1"/>
  <c r="BL89" i="13" a="1"/>
  <c r="BL89" i="13" s="1"/>
  <c r="Y47" i="13" s="1"/>
  <c r="BK89" i="13" a="1"/>
  <c r="BK89" i="13" s="1"/>
  <c r="X47" i="13" s="1"/>
  <c r="BJ89" i="13" a="1"/>
  <c r="BJ89" i="13" s="1"/>
  <c r="AT47" i="13" s="1"/>
  <c r="BI89" i="13" a="1"/>
  <c r="BI89" i="13" s="1"/>
  <c r="AS47" i="13" s="1"/>
  <c r="BH89" i="13" a="1"/>
  <c r="BH89" i="13" s="1"/>
  <c r="AM47" i="13" s="1"/>
  <c r="BG89" i="13" a="1"/>
  <c r="BG89" i="13" s="1"/>
  <c r="AL47" i="13" s="1"/>
  <c r="BF89" i="13" a="1"/>
  <c r="BF89" i="13" s="1"/>
  <c r="AF47" i="13" s="1"/>
  <c r="BE89" i="13" a="1"/>
  <c r="BE89" i="13" s="1"/>
  <c r="AE47" i="13" s="1"/>
  <c r="BL88" i="13" a="1"/>
  <c r="BL88" i="13" s="1"/>
  <c r="Y46" i="13" s="1"/>
  <c r="BK88" i="13" a="1"/>
  <c r="BK88" i="13" s="1"/>
  <c r="X46" i="13" s="1"/>
  <c r="BJ88" i="13" a="1"/>
  <c r="BJ88" i="13" s="1"/>
  <c r="AT46" i="13" s="1"/>
  <c r="BI88" i="13" a="1"/>
  <c r="BI88" i="13" s="1"/>
  <c r="AS46" i="13" s="1"/>
  <c r="BH88" i="13" a="1"/>
  <c r="BH88" i="13" s="1"/>
  <c r="AM46" i="13" s="1"/>
  <c r="BG88" i="13" a="1"/>
  <c r="BG88" i="13" s="1"/>
  <c r="AL46" i="13" s="1"/>
  <c r="BF88" i="13" a="1"/>
  <c r="BF88" i="13" s="1"/>
  <c r="AF46" i="13" s="1"/>
  <c r="BE88" i="13" a="1"/>
  <c r="BE88" i="13" s="1"/>
  <c r="AE46" i="13" s="1"/>
  <c r="BL87" i="13" a="1"/>
  <c r="BL87" i="13" s="1"/>
  <c r="Y45" i="13" s="1"/>
  <c r="BK87" i="13" a="1"/>
  <c r="BK87" i="13" s="1"/>
  <c r="X45" i="13" s="1"/>
  <c r="BJ87" i="13" a="1"/>
  <c r="BJ87" i="13" s="1"/>
  <c r="AT45" i="13" s="1"/>
  <c r="BI87" i="13" a="1"/>
  <c r="BI87" i="13" s="1"/>
  <c r="AS45" i="13" s="1"/>
  <c r="BH87" i="13" a="1"/>
  <c r="BH87" i="13" s="1"/>
  <c r="AM45" i="13" s="1"/>
  <c r="BG87" i="13" a="1"/>
  <c r="BG87" i="13" s="1"/>
  <c r="AL45" i="13" s="1"/>
  <c r="BF87" i="13" a="1"/>
  <c r="BF87" i="13" s="1"/>
  <c r="AF45" i="13" s="1"/>
  <c r="BE87" i="13" a="1"/>
  <c r="BE87" i="13" s="1"/>
  <c r="AE45" i="13" s="1"/>
  <c r="BL86" i="13" a="1"/>
  <c r="BL86" i="13" s="1"/>
  <c r="Y44" i="13" s="1"/>
  <c r="BK86" i="13" a="1"/>
  <c r="BK86" i="13" s="1"/>
  <c r="X44" i="13" s="1"/>
  <c r="BJ86" i="13" a="1"/>
  <c r="BJ86" i="13" s="1"/>
  <c r="AT44" i="13" s="1"/>
  <c r="BI86" i="13" a="1"/>
  <c r="BI86" i="13" s="1"/>
  <c r="AS44" i="13" s="1"/>
  <c r="BH86" i="13" a="1"/>
  <c r="BH86" i="13" s="1"/>
  <c r="AM44" i="13" s="1"/>
  <c r="BG86" i="13" a="1"/>
  <c r="BG86" i="13" s="1"/>
  <c r="AL44" i="13" s="1"/>
  <c r="BF86" i="13" a="1"/>
  <c r="BF86" i="13" s="1"/>
  <c r="AF44" i="13" s="1"/>
  <c r="BE86" i="13" a="1"/>
  <c r="BE86" i="13" s="1"/>
  <c r="AE44" i="13" s="1"/>
  <c r="BL85" i="13" a="1"/>
  <c r="BL85" i="13" s="1"/>
  <c r="Y43" i="13" s="1"/>
  <c r="BK85" i="13" a="1"/>
  <c r="BK85" i="13" s="1"/>
  <c r="X43" i="13" s="1"/>
  <c r="BJ85" i="13" a="1"/>
  <c r="BJ85" i="13" s="1"/>
  <c r="AT43" i="13" s="1"/>
  <c r="BI85" i="13" a="1"/>
  <c r="BI85" i="13" s="1"/>
  <c r="AS43" i="13" s="1"/>
  <c r="BH85" i="13" a="1"/>
  <c r="BH85" i="13" s="1"/>
  <c r="AM43" i="13" s="1"/>
  <c r="BG85" i="13" a="1"/>
  <c r="BG85" i="13" s="1"/>
  <c r="AL43" i="13" s="1"/>
  <c r="BF85" i="13" a="1"/>
  <c r="BF85" i="13" s="1"/>
  <c r="AF43" i="13" s="1"/>
  <c r="BE85" i="13" a="1"/>
  <c r="BE85" i="13" s="1"/>
  <c r="AE43" i="13" s="1"/>
  <c r="BL84" i="13" a="1"/>
  <c r="BL84" i="13" s="1"/>
  <c r="Y42" i="13" s="1"/>
  <c r="BK84" i="13" a="1"/>
  <c r="BK84" i="13" s="1"/>
  <c r="X42" i="13" s="1"/>
  <c r="BJ84" i="13" a="1"/>
  <c r="BJ84" i="13" s="1"/>
  <c r="AT42" i="13" s="1"/>
  <c r="BI84" i="13" a="1"/>
  <c r="BI84" i="13" s="1"/>
  <c r="AS42" i="13" s="1"/>
  <c r="BH84" i="13" a="1"/>
  <c r="BH84" i="13" s="1"/>
  <c r="AM42" i="13" s="1"/>
  <c r="BG84" i="13" a="1"/>
  <c r="BG84" i="13" s="1"/>
  <c r="AL42" i="13" s="1"/>
  <c r="BF84" i="13" a="1"/>
  <c r="BF84" i="13" s="1"/>
  <c r="AF42" i="13" s="1"/>
  <c r="BE84" i="13" a="1"/>
  <c r="BE84" i="13" s="1"/>
  <c r="AE42" i="13" s="1"/>
  <c r="BL83" i="13" a="1"/>
  <c r="BL83" i="13" s="1"/>
  <c r="Y41" i="13" s="1"/>
  <c r="BK83" i="13" a="1"/>
  <c r="BK83" i="13" s="1"/>
  <c r="X41" i="13" s="1"/>
  <c r="BJ83" i="13" a="1"/>
  <c r="BJ83" i="13" s="1"/>
  <c r="AT41" i="13" s="1"/>
  <c r="BI83" i="13" a="1"/>
  <c r="BI83" i="13" s="1"/>
  <c r="AS41" i="13" s="1"/>
  <c r="BH83" i="13" a="1"/>
  <c r="BH83" i="13" s="1"/>
  <c r="AM41" i="13" s="1"/>
  <c r="BG83" i="13" a="1"/>
  <c r="BG83" i="13" s="1"/>
  <c r="AL41" i="13" s="1"/>
  <c r="BF83" i="13" a="1"/>
  <c r="BF83" i="13" s="1"/>
  <c r="AF41" i="13" s="1"/>
  <c r="BE83" i="13" a="1"/>
  <c r="BE83" i="13" s="1"/>
  <c r="AE41" i="13" s="1"/>
  <c r="BL82" i="13" a="1"/>
  <c r="BL82" i="13" s="1"/>
  <c r="Y40" i="13" s="1"/>
  <c r="BK82" i="13" a="1"/>
  <c r="BK82" i="13" s="1"/>
  <c r="X40" i="13" s="1"/>
  <c r="BJ82" i="13" a="1"/>
  <c r="BJ82" i="13" s="1"/>
  <c r="AT40" i="13" s="1"/>
  <c r="BI82" i="13" a="1"/>
  <c r="BI82" i="13" s="1"/>
  <c r="AS40" i="13" s="1"/>
  <c r="BH82" i="13" a="1"/>
  <c r="BH82" i="13" s="1"/>
  <c r="AM40" i="13" s="1"/>
  <c r="BG82" i="13" a="1"/>
  <c r="BG82" i="13" s="1"/>
  <c r="AL40" i="13" s="1"/>
  <c r="BF82" i="13" a="1"/>
  <c r="BF82" i="13" s="1"/>
  <c r="AF40" i="13" s="1"/>
  <c r="BE82" i="13" a="1"/>
  <c r="BE82" i="13" s="1"/>
  <c r="AE40" i="13" s="1"/>
  <c r="BL81" i="13" a="1"/>
  <c r="BL81" i="13" s="1"/>
  <c r="Y39" i="13" s="1"/>
  <c r="BK81" i="13" a="1"/>
  <c r="BK81" i="13" s="1"/>
  <c r="X39" i="13" s="1"/>
  <c r="BJ81" i="13" a="1"/>
  <c r="BJ81" i="13" s="1"/>
  <c r="AT39" i="13" s="1"/>
  <c r="BI81" i="13" a="1"/>
  <c r="BI81" i="13" s="1"/>
  <c r="AS39" i="13" s="1"/>
  <c r="BH81" i="13" a="1"/>
  <c r="BH81" i="13" s="1"/>
  <c r="AM39" i="13" s="1"/>
  <c r="BG81" i="13" a="1"/>
  <c r="BG81" i="13" s="1"/>
  <c r="AL39" i="13" s="1"/>
  <c r="BF81" i="13" a="1"/>
  <c r="BF81" i="13" s="1"/>
  <c r="AF39" i="13" s="1"/>
  <c r="BE81" i="13" a="1"/>
  <c r="BE81" i="13" s="1"/>
  <c r="AE39" i="13" s="1"/>
  <c r="BL80" i="13" a="1"/>
  <c r="BL80" i="13" s="1"/>
  <c r="Y38" i="13" s="1"/>
  <c r="BK80" i="13" a="1"/>
  <c r="BK80" i="13" s="1"/>
  <c r="X38" i="13" s="1"/>
  <c r="BJ80" i="13" a="1"/>
  <c r="BJ80" i="13" s="1"/>
  <c r="AT38" i="13" s="1"/>
  <c r="BI80" i="13" a="1"/>
  <c r="BI80" i="13" s="1"/>
  <c r="AS38" i="13" s="1"/>
  <c r="BH80" i="13" a="1"/>
  <c r="BH80" i="13" s="1"/>
  <c r="AM38" i="13" s="1"/>
  <c r="BG80" i="13" a="1"/>
  <c r="BG80" i="13" s="1"/>
  <c r="AL38" i="13" s="1"/>
  <c r="BF80" i="13" a="1"/>
  <c r="BF80" i="13" s="1"/>
  <c r="AF38" i="13" s="1"/>
  <c r="BE80" i="13" a="1"/>
  <c r="BE80" i="13" s="1"/>
  <c r="AE38" i="13" s="1"/>
  <c r="BL79" i="13" a="1"/>
  <c r="BL79" i="13" s="1"/>
  <c r="Y37" i="13" s="1"/>
  <c r="BK79" i="13" a="1"/>
  <c r="BK79" i="13" s="1"/>
  <c r="X37" i="13" s="1"/>
  <c r="BJ79" i="13" a="1"/>
  <c r="BJ79" i="13" s="1"/>
  <c r="AT37" i="13" s="1"/>
  <c r="BI79" i="13" a="1"/>
  <c r="BI79" i="13" s="1"/>
  <c r="AS37" i="13" s="1"/>
  <c r="BH79" i="13" a="1"/>
  <c r="BH79" i="13" s="1"/>
  <c r="AM37" i="13" s="1"/>
  <c r="BG79" i="13" a="1"/>
  <c r="BG79" i="13" s="1"/>
  <c r="AL37" i="13" s="1"/>
  <c r="BF79" i="13" a="1"/>
  <c r="BF79" i="13" s="1"/>
  <c r="AF37" i="13" s="1"/>
  <c r="BE79" i="13" a="1"/>
  <c r="BE79" i="13" s="1"/>
  <c r="AE37" i="13" s="1"/>
  <c r="BL78" i="13" a="1"/>
  <c r="BL78" i="13" s="1"/>
  <c r="Y36" i="13" s="1"/>
  <c r="BK78" i="13" a="1"/>
  <c r="BK78" i="13" s="1"/>
  <c r="X36" i="13" s="1"/>
  <c r="BJ78" i="13" a="1"/>
  <c r="BJ78" i="13" s="1"/>
  <c r="AT36" i="13" s="1"/>
  <c r="BI78" i="13" a="1"/>
  <c r="BI78" i="13" s="1"/>
  <c r="AS36" i="13" s="1"/>
  <c r="BH78" i="13" a="1"/>
  <c r="BH78" i="13" s="1"/>
  <c r="AM36" i="13" s="1"/>
  <c r="BG78" i="13" a="1"/>
  <c r="BG78" i="13" s="1"/>
  <c r="AL36" i="13" s="1"/>
  <c r="BF78" i="13" a="1"/>
  <c r="BF78" i="13" s="1"/>
  <c r="AF36" i="13" s="1"/>
  <c r="BE78" i="13" a="1"/>
  <c r="BE78" i="13" s="1"/>
  <c r="AE36" i="13" s="1"/>
  <c r="BL77" i="13" a="1"/>
  <c r="BL77" i="13" s="1"/>
  <c r="Y35" i="13" s="1"/>
  <c r="BK77" i="13" a="1"/>
  <c r="BK77" i="13" s="1"/>
  <c r="X35" i="13" s="1"/>
  <c r="BJ77" i="13" a="1"/>
  <c r="BJ77" i="13" s="1"/>
  <c r="AT35" i="13" s="1"/>
  <c r="BI77" i="13" a="1"/>
  <c r="BI77" i="13" s="1"/>
  <c r="AS35" i="13" s="1"/>
  <c r="BH77" i="13" a="1"/>
  <c r="BH77" i="13" s="1"/>
  <c r="AM35" i="13" s="1"/>
  <c r="BG77" i="13" a="1"/>
  <c r="BG77" i="13" s="1"/>
  <c r="AL35" i="13" s="1"/>
  <c r="BF77" i="13" a="1"/>
  <c r="BF77" i="13" s="1"/>
  <c r="AF35" i="13" s="1"/>
  <c r="BE77" i="13" a="1"/>
  <c r="BE77" i="13" s="1"/>
  <c r="AE35" i="13" s="1"/>
  <c r="BL76" i="13" a="1"/>
  <c r="BL76" i="13" s="1"/>
  <c r="Y34" i="13" s="1"/>
  <c r="BK76" i="13" a="1"/>
  <c r="BK76" i="13" s="1"/>
  <c r="X34" i="13" s="1"/>
  <c r="BJ76" i="13" a="1"/>
  <c r="BJ76" i="13" s="1"/>
  <c r="AT34" i="13" s="1"/>
  <c r="BI76" i="13" a="1"/>
  <c r="BI76" i="13" s="1"/>
  <c r="AS34" i="13" s="1"/>
  <c r="BH76" i="13" a="1"/>
  <c r="BH76" i="13" s="1"/>
  <c r="AM34" i="13" s="1"/>
  <c r="BG76" i="13" a="1"/>
  <c r="BG76" i="13" s="1"/>
  <c r="AL34" i="13" s="1"/>
  <c r="BF76" i="13" a="1"/>
  <c r="BF76" i="13" s="1"/>
  <c r="AF34" i="13" s="1"/>
  <c r="BE76" i="13" a="1"/>
  <c r="BE76" i="13" s="1"/>
  <c r="AE34" i="13" s="1"/>
  <c r="BL75" i="13" a="1"/>
  <c r="BL75" i="13" s="1"/>
  <c r="Y33" i="13" s="1"/>
  <c r="BK75" i="13" a="1"/>
  <c r="BK75" i="13" s="1"/>
  <c r="X33" i="13" s="1"/>
  <c r="BJ75" i="13" a="1"/>
  <c r="BJ75" i="13" s="1"/>
  <c r="AT33" i="13" s="1"/>
  <c r="BI75" i="13" a="1"/>
  <c r="BI75" i="13" s="1"/>
  <c r="AS33" i="13" s="1"/>
  <c r="BH75" i="13" a="1"/>
  <c r="BH75" i="13" s="1"/>
  <c r="AM33" i="13" s="1"/>
  <c r="BG75" i="13" a="1"/>
  <c r="BG75" i="13" s="1"/>
  <c r="AL33" i="13" s="1"/>
  <c r="BF75" i="13" a="1"/>
  <c r="BF75" i="13" s="1"/>
  <c r="AF33" i="13" s="1"/>
  <c r="BE75" i="13" a="1"/>
  <c r="BE75" i="13" s="1"/>
  <c r="AE33" i="13" s="1"/>
  <c r="BL74" i="13" a="1"/>
  <c r="BL74" i="13" s="1"/>
  <c r="Y32" i="13" s="1"/>
  <c r="BK74" i="13" a="1"/>
  <c r="BK74" i="13" s="1"/>
  <c r="X32" i="13" s="1"/>
  <c r="BJ74" i="13" a="1"/>
  <c r="BJ74" i="13" s="1"/>
  <c r="AT32" i="13" s="1"/>
  <c r="BI74" i="13" a="1"/>
  <c r="BI74" i="13" s="1"/>
  <c r="AS32" i="13" s="1"/>
  <c r="BH74" i="13" a="1"/>
  <c r="BH74" i="13" s="1"/>
  <c r="AM32" i="13" s="1"/>
  <c r="BG74" i="13" a="1"/>
  <c r="BG74" i="13" s="1"/>
  <c r="AL32" i="13" s="1"/>
  <c r="BF74" i="13" a="1"/>
  <c r="BF74" i="13" s="1"/>
  <c r="AF32" i="13" s="1"/>
  <c r="BE74" i="13" a="1"/>
  <c r="BE74" i="13" s="1"/>
  <c r="AE32" i="13" s="1"/>
  <c r="BL73" i="13" a="1"/>
  <c r="BL73" i="13" s="1"/>
  <c r="Y31" i="13" s="1"/>
  <c r="BK73" i="13" a="1"/>
  <c r="BK73" i="13" s="1"/>
  <c r="X31" i="13" s="1"/>
  <c r="BJ73" i="13" a="1"/>
  <c r="BJ73" i="13" s="1"/>
  <c r="AT31" i="13" s="1"/>
  <c r="BI73" i="13" a="1"/>
  <c r="BI73" i="13" s="1"/>
  <c r="AS31" i="13" s="1"/>
  <c r="BH73" i="13" a="1"/>
  <c r="BH73" i="13" s="1"/>
  <c r="AM31" i="13" s="1"/>
  <c r="BG73" i="13" a="1"/>
  <c r="BG73" i="13" s="1"/>
  <c r="AL31" i="13" s="1"/>
  <c r="BF73" i="13" a="1"/>
  <c r="BF73" i="13" s="1"/>
  <c r="AF31" i="13" s="1"/>
  <c r="BE73" i="13" a="1"/>
  <c r="BE73" i="13" s="1"/>
  <c r="AE31" i="13" s="1"/>
  <c r="BL72" i="13" a="1"/>
  <c r="BL72" i="13" s="1"/>
  <c r="Y30" i="13" s="1"/>
  <c r="BK72" i="13" a="1"/>
  <c r="BK72" i="13" s="1"/>
  <c r="X30" i="13" s="1"/>
  <c r="BJ72" i="13" a="1"/>
  <c r="BJ72" i="13" s="1"/>
  <c r="AT30" i="13" s="1"/>
  <c r="BI72" i="13" a="1"/>
  <c r="BI72" i="13" s="1"/>
  <c r="AS30" i="13" s="1"/>
  <c r="BH72" i="13" a="1"/>
  <c r="BH72" i="13" s="1"/>
  <c r="AM30" i="13" s="1"/>
  <c r="BG72" i="13" a="1"/>
  <c r="BG72" i="13" s="1"/>
  <c r="AL30" i="13" s="1"/>
  <c r="BF72" i="13" a="1"/>
  <c r="BF72" i="13" s="1"/>
  <c r="AF30" i="13" s="1"/>
  <c r="BE72" i="13" a="1"/>
  <c r="BE72" i="13" s="1"/>
  <c r="AE30" i="13" s="1"/>
  <c r="BL71" i="13" a="1"/>
  <c r="BL71" i="13" s="1"/>
  <c r="Y29" i="13" s="1"/>
  <c r="BK71" i="13" a="1"/>
  <c r="BK71" i="13" s="1"/>
  <c r="X29" i="13" s="1"/>
  <c r="BJ71" i="13" a="1"/>
  <c r="BJ71" i="13" s="1"/>
  <c r="AT29" i="13" s="1"/>
  <c r="BI71" i="13" a="1"/>
  <c r="BI71" i="13" s="1"/>
  <c r="AS29" i="13" s="1"/>
  <c r="BH71" i="13" a="1"/>
  <c r="BH71" i="13" s="1"/>
  <c r="AM29" i="13" s="1"/>
  <c r="BG71" i="13" a="1"/>
  <c r="BG71" i="13" s="1"/>
  <c r="AL29" i="13" s="1"/>
  <c r="BF71" i="13" a="1"/>
  <c r="BF71" i="13" s="1"/>
  <c r="AF29" i="13" s="1"/>
  <c r="BE71" i="13" a="1"/>
  <c r="BE71" i="13" s="1"/>
  <c r="AE29" i="13" s="1"/>
  <c r="BL70" i="13" a="1"/>
  <c r="BL70" i="13" s="1"/>
  <c r="Y28" i="13" s="1"/>
  <c r="BK70" i="13" a="1"/>
  <c r="BK70" i="13" s="1"/>
  <c r="X28" i="13" s="1"/>
  <c r="BJ70" i="13" a="1"/>
  <c r="BJ70" i="13" s="1"/>
  <c r="AT28" i="13" s="1"/>
  <c r="BI70" i="13" a="1"/>
  <c r="BI70" i="13" s="1"/>
  <c r="AS28" i="13" s="1"/>
  <c r="BH70" i="13" a="1"/>
  <c r="BH70" i="13" s="1"/>
  <c r="AM28" i="13" s="1"/>
  <c r="BG70" i="13" a="1"/>
  <c r="BG70" i="13" s="1"/>
  <c r="AL28" i="13" s="1"/>
  <c r="BF70" i="13" a="1"/>
  <c r="BF70" i="13" s="1"/>
  <c r="AF28" i="13" s="1"/>
  <c r="BE70" i="13" a="1"/>
  <c r="BE70" i="13" s="1"/>
  <c r="AE28" i="13" s="1"/>
  <c r="BL69" i="13" a="1"/>
  <c r="BL69" i="13" s="1"/>
  <c r="Y27" i="13" s="1"/>
  <c r="BK69" i="13" a="1"/>
  <c r="BK69" i="13" s="1"/>
  <c r="X27" i="13" s="1"/>
  <c r="BJ69" i="13" a="1"/>
  <c r="BJ69" i="13" s="1"/>
  <c r="AT27" i="13" s="1"/>
  <c r="BI69" i="13" a="1"/>
  <c r="BI69" i="13" s="1"/>
  <c r="AS27" i="13" s="1"/>
  <c r="BH69" i="13" a="1"/>
  <c r="BH69" i="13" s="1"/>
  <c r="AM27" i="13" s="1"/>
  <c r="BG69" i="13" a="1"/>
  <c r="BG69" i="13" s="1"/>
  <c r="AL27" i="13" s="1"/>
  <c r="BF69" i="13" a="1"/>
  <c r="BF69" i="13" s="1"/>
  <c r="AF27" i="13" s="1"/>
  <c r="BE69" i="13" a="1"/>
  <c r="BE69" i="13" s="1"/>
  <c r="AE27" i="13" s="1"/>
  <c r="BL68" i="13" a="1"/>
  <c r="BL68" i="13" s="1"/>
  <c r="Y26" i="13" s="1"/>
  <c r="BK68" i="13" a="1"/>
  <c r="BK68" i="13" s="1"/>
  <c r="X26" i="13" s="1"/>
  <c r="BJ68" i="13" a="1"/>
  <c r="BJ68" i="13" s="1"/>
  <c r="AT26" i="13" s="1"/>
  <c r="BI68" i="13" a="1"/>
  <c r="BI68" i="13" s="1"/>
  <c r="AS26" i="13" s="1"/>
  <c r="BH68" i="13" a="1"/>
  <c r="BH68" i="13" s="1"/>
  <c r="AM26" i="13" s="1"/>
  <c r="BG68" i="13" a="1"/>
  <c r="BG68" i="13" s="1"/>
  <c r="AL26" i="13" s="1"/>
  <c r="BF68" i="13" a="1"/>
  <c r="BF68" i="13" s="1"/>
  <c r="AF26" i="13" s="1"/>
  <c r="BE68" i="13" a="1"/>
  <c r="BE68" i="13" s="1"/>
  <c r="AE26" i="13" s="1"/>
  <c r="BL67" i="13" a="1"/>
  <c r="BL67" i="13" s="1"/>
  <c r="Y25" i="13" s="1"/>
  <c r="BK67" i="13" a="1"/>
  <c r="BK67" i="13" s="1"/>
  <c r="X25" i="13" s="1"/>
  <c r="BJ67" i="13" a="1"/>
  <c r="BJ67" i="13" s="1"/>
  <c r="AT25" i="13" s="1"/>
  <c r="BI67" i="13" a="1"/>
  <c r="BI67" i="13" s="1"/>
  <c r="AS25" i="13" s="1"/>
  <c r="BH67" i="13" a="1"/>
  <c r="BH67" i="13" s="1"/>
  <c r="AM25" i="13" s="1"/>
  <c r="BG67" i="13" a="1"/>
  <c r="BG67" i="13" s="1"/>
  <c r="AL25" i="13" s="1"/>
  <c r="BF67" i="13" a="1"/>
  <c r="BF67" i="13" s="1"/>
  <c r="AF25" i="13" s="1"/>
  <c r="BE67" i="13" a="1"/>
  <c r="BE67" i="13" s="1"/>
  <c r="AE25" i="13" s="1"/>
  <c r="BL66" i="13" a="1"/>
  <c r="BL66" i="13" s="1"/>
  <c r="Y24" i="13" s="1"/>
  <c r="BK66" i="13" a="1"/>
  <c r="BK66" i="13" s="1"/>
  <c r="X24" i="13" s="1"/>
  <c r="BJ66" i="13" a="1"/>
  <c r="BJ66" i="13" s="1"/>
  <c r="AT24" i="13" s="1"/>
  <c r="BI66" i="13" a="1"/>
  <c r="BI66" i="13" s="1"/>
  <c r="AS24" i="13" s="1"/>
  <c r="BH66" i="13" a="1"/>
  <c r="BH66" i="13" s="1"/>
  <c r="AM24" i="13" s="1"/>
  <c r="BG66" i="13" a="1"/>
  <c r="BG66" i="13" s="1"/>
  <c r="AL24" i="13" s="1"/>
  <c r="BF66" i="13" a="1"/>
  <c r="BF66" i="13" s="1"/>
  <c r="AF24" i="13" s="1"/>
  <c r="BE66" i="13" a="1"/>
  <c r="BE66" i="13" s="1"/>
  <c r="AE24" i="13" s="1"/>
  <c r="BL65" i="13" a="1"/>
  <c r="BL65" i="13" s="1"/>
  <c r="Y23" i="13" s="1"/>
  <c r="BK65" i="13" a="1"/>
  <c r="BK65" i="13" s="1"/>
  <c r="X23" i="13" s="1"/>
  <c r="BJ65" i="13" a="1"/>
  <c r="BJ65" i="13" s="1"/>
  <c r="AT23" i="13" s="1"/>
  <c r="BI65" i="13" a="1"/>
  <c r="BI65" i="13" s="1"/>
  <c r="AS23" i="13" s="1"/>
  <c r="BH65" i="13" a="1"/>
  <c r="BH65" i="13" s="1"/>
  <c r="AM23" i="13" s="1"/>
  <c r="BG65" i="13" a="1"/>
  <c r="BG65" i="13" s="1"/>
  <c r="AL23" i="13" s="1"/>
  <c r="BF65" i="13" a="1"/>
  <c r="BF65" i="13" s="1"/>
  <c r="AF23" i="13" s="1"/>
  <c r="BE65" i="13" a="1"/>
  <c r="BE65" i="13" s="1"/>
  <c r="AE23" i="13" s="1"/>
  <c r="BL64" i="13" a="1"/>
  <c r="BL64" i="13" s="1"/>
  <c r="Y22" i="13" s="1"/>
  <c r="BK64" i="13" a="1"/>
  <c r="BK64" i="13" s="1"/>
  <c r="X22" i="13" s="1"/>
  <c r="BJ64" i="13" a="1"/>
  <c r="BJ64" i="13" s="1"/>
  <c r="AT22" i="13" s="1"/>
  <c r="BI64" i="13" a="1"/>
  <c r="BI64" i="13" s="1"/>
  <c r="AS22" i="13" s="1"/>
  <c r="BH64" i="13" a="1"/>
  <c r="BH64" i="13" s="1"/>
  <c r="AM22" i="13" s="1"/>
  <c r="BG64" i="13" a="1"/>
  <c r="BG64" i="13" s="1"/>
  <c r="AL22" i="13" s="1"/>
  <c r="BF64" i="13" a="1"/>
  <c r="BF64" i="13" s="1"/>
  <c r="AF22" i="13" s="1"/>
  <c r="BE64" i="13" a="1"/>
  <c r="BE64" i="13" s="1"/>
  <c r="AE22" i="13" s="1"/>
  <c r="BL63" i="13" a="1"/>
  <c r="BL63" i="13" s="1"/>
  <c r="Y21" i="13" s="1"/>
  <c r="BK63" i="13" a="1"/>
  <c r="BK63" i="13" s="1"/>
  <c r="X21" i="13" s="1"/>
  <c r="BJ63" i="13" a="1"/>
  <c r="BJ63" i="13" s="1"/>
  <c r="AT21" i="13" s="1"/>
  <c r="BI63" i="13" a="1"/>
  <c r="BI63" i="13" s="1"/>
  <c r="AS21" i="13" s="1"/>
  <c r="BH63" i="13" a="1"/>
  <c r="BH63" i="13" s="1"/>
  <c r="AM21" i="13" s="1"/>
  <c r="BG63" i="13" a="1"/>
  <c r="BG63" i="13" s="1"/>
  <c r="AL21" i="13" s="1"/>
  <c r="BF63" i="13" a="1"/>
  <c r="BF63" i="13" s="1"/>
  <c r="AF21" i="13" s="1"/>
  <c r="BE63" i="13" a="1"/>
  <c r="BE63" i="13" s="1"/>
  <c r="AE21" i="13" s="1"/>
  <c r="BL62" i="13" a="1"/>
  <c r="BL62" i="13" s="1"/>
  <c r="Y20" i="13" s="1"/>
  <c r="BK62" i="13" a="1"/>
  <c r="BK62" i="13" s="1"/>
  <c r="X20" i="13" s="1"/>
  <c r="BJ62" i="13" a="1"/>
  <c r="BJ62" i="13" s="1"/>
  <c r="AT20" i="13" s="1"/>
  <c r="BI62" i="13" a="1"/>
  <c r="BI62" i="13" s="1"/>
  <c r="AS20" i="13" s="1"/>
  <c r="BH62" i="13" a="1"/>
  <c r="BH62" i="13" s="1"/>
  <c r="AM20" i="13" s="1"/>
  <c r="BG62" i="13" a="1"/>
  <c r="BG62" i="13" s="1"/>
  <c r="AL20" i="13" s="1"/>
  <c r="BF62" i="13" a="1"/>
  <c r="BF62" i="13" s="1"/>
  <c r="AF20" i="13" s="1"/>
  <c r="BE62" i="13" a="1"/>
  <c r="BE62" i="13" s="1"/>
  <c r="AE20" i="13" s="1"/>
  <c r="BL61" i="13" a="1"/>
  <c r="BL61" i="13" s="1"/>
  <c r="Y19" i="13" s="1"/>
  <c r="BK61" i="13" a="1"/>
  <c r="BK61" i="13" s="1"/>
  <c r="X19" i="13" s="1"/>
  <c r="BJ61" i="13" a="1"/>
  <c r="BJ61" i="13" s="1"/>
  <c r="AT19" i="13" s="1"/>
  <c r="BI61" i="13" a="1"/>
  <c r="BI61" i="13" s="1"/>
  <c r="AS19" i="13" s="1"/>
  <c r="BH61" i="13" a="1"/>
  <c r="BH61" i="13" s="1"/>
  <c r="AM19" i="13" s="1"/>
  <c r="BG61" i="13" a="1"/>
  <c r="BG61" i="13" s="1"/>
  <c r="AL19" i="13" s="1"/>
  <c r="BF61" i="13" a="1"/>
  <c r="BF61" i="13" s="1"/>
  <c r="AF19" i="13" s="1"/>
  <c r="BE61" i="13" a="1"/>
  <c r="BE61" i="13" s="1"/>
  <c r="AE19" i="13" s="1"/>
  <c r="BL60" i="13" a="1"/>
  <c r="BL60" i="13" s="1"/>
  <c r="Y18" i="13" s="1"/>
  <c r="BK60" i="13" a="1"/>
  <c r="BK60" i="13" s="1"/>
  <c r="X18" i="13" s="1"/>
  <c r="BJ60" i="13" a="1"/>
  <c r="BJ60" i="13" s="1"/>
  <c r="AT18" i="13" s="1"/>
  <c r="BI60" i="13" a="1"/>
  <c r="BI60" i="13" s="1"/>
  <c r="AS18" i="13" s="1"/>
  <c r="BH60" i="13" a="1"/>
  <c r="BH60" i="13" s="1"/>
  <c r="AM18" i="13" s="1"/>
  <c r="BG60" i="13" a="1"/>
  <c r="BG60" i="13" s="1"/>
  <c r="AL18" i="13" s="1"/>
  <c r="BF60" i="13" a="1"/>
  <c r="BF60" i="13" s="1"/>
  <c r="AF18" i="13" s="1"/>
  <c r="BE60" i="13" a="1"/>
  <c r="BE60" i="13" s="1"/>
  <c r="AE18" i="13" s="1"/>
  <c r="BL59" i="13" a="1"/>
  <c r="BL59" i="13" s="1"/>
  <c r="Y17" i="13" s="1"/>
  <c r="BK59" i="13" a="1"/>
  <c r="BK59" i="13" s="1"/>
  <c r="X17" i="13" s="1"/>
  <c r="BJ59" i="13" a="1"/>
  <c r="BJ59" i="13" s="1"/>
  <c r="AT17" i="13" s="1"/>
  <c r="BI59" i="13" a="1"/>
  <c r="BI59" i="13" s="1"/>
  <c r="AS17" i="13" s="1"/>
  <c r="BH59" i="13" a="1"/>
  <c r="BH59" i="13" s="1"/>
  <c r="AM17" i="13" s="1"/>
  <c r="BG59" i="13" a="1"/>
  <c r="BG59" i="13" s="1"/>
  <c r="AL17" i="13" s="1"/>
  <c r="BF59" i="13" a="1"/>
  <c r="BF59" i="13" s="1"/>
  <c r="AF17" i="13" s="1"/>
  <c r="BE59" i="13" a="1"/>
  <c r="BE59" i="13" s="1"/>
  <c r="AE17" i="13" s="1"/>
  <c r="BL58" i="13" a="1"/>
  <c r="BL58" i="13" s="1"/>
  <c r="Y16" i="13" s="1"/>
  <c r="BK58" i="13" a="1"/>
  <c r="BK58" i="13" s="1"/>
  <c r="X16" i="13" s="1"/>
  <c r="BJ58" i="13" a="1"/>
  <c r="BJ58" i="13" s="1"/>
  <c r="AT16" i="13" s="1"/>
  <c r="BI58" i="13" a="1"/>
  <c r="BI58" i="13" s="1"/>
  <c r="AS16" i="13" s="1"/>
  <c r="BH58" i="13" a="1"/>
  <c r="BH58" i="13" s="1"/>
  <c r="AM16" i="13" s="1"/>
  <c r="BG58" i="13" a="1"/>
  <c r="BG58" i="13" s="1"/>
  <c r="AL16" i="13" s="1"/>
  <c r="BF58" i="13" a="1"/>
  <c r="BF58" i="13" s="1"/>
  <c r="AF16" i="13" s="1"/>
  <c r="BE58" i="13" a="1"/>
  <c r="BE58" i="13" s="1"/>
  <c r="AE16" i="13" s="1"/>
  <c r="BL57" i="13" a="1"/>
  <c r="BL57" i="13" s="1"/>
  <c r="Y15" i="13" s="1"/>
  <c r="BK57" i="13" a="1"/>
  <c r="BK57" i="13" s="1"/>
  <c r="X15" i="13" s="1"/>
  <c r="BJ57" i="13" a="1"/>
  <c r="BJ57" i="13" s="1"/>
  <c r="AT15" i="13" s="1"/>
  <c r="BI57" i="13" a="1"/>
  <c r="BI57" i="13" s="1"/>
  <c r="AS15" i="13" s="1"/>
  <c r="BH57" i="13" a="1"/>
  <c r="BH57" i="13" s="1"/>
  <c r="AM15" i="13" s="1"/>
  <c r="BG57" i="13" a="1"/>
  <c r="BG57" i="13" s="1"/>
  <c r="AL15" i="13" s="1"/>
  <c r="BF57" i="13" a="1"/>
  <c r="BF57" i="13" s="1"/>
  <c r="AF15" i="13" s="1"/>
  <c r="BE57" i="13" a="1"/>
  <c r="BE57" i="13" s="1"/>
  <c r="AE15" i="13" s="1"/>
  <c r="BL56" i="13" a="1"/>
  <c r="BL56" i="13" s="1"/>
  <c r="Y14" i="13" s="1"/>
  <c r="BK56" i="13" a="1"/>
  <c r="BK56" i="13" s="1"/>
  <c r="X14" i="13" s="1"/>
  <c r="BJ56" i="13" a="1"/>
  <c r="BJ56" i="13" s="1"/>
  <c r="AT14" i="13" s="1"/>
  <c r="BI56" i="13" a="1"/>
  <c r="BI56" i="13" s="1"/>
  <c r="AS14" i="13" s="1"/>
  <c r="BH56" i="13" a="1"/>
  <c r="BH56" i="13" s="1"/>
  <c r="AM14" i="13" s="1"/>
  <c r="BG56" i="13" a="1"/>
  <c r="BG56" i="13" s="1"/>
  <c r="AL14" i="13" s="1"/>
  <c r="BF56" i="13" a="1"/>
  <c r="BF56" i="13" s="1"/>
  <c r="AF14" i="13" s="1"/>
  <c r="BE56" i="13" a="1"/>
  <c r="BE56" i="13" s="1"/>
  <c r="AE14" i="13" s="1"/>
  <c r="BL55" i="13" a="1"/>
  <c r="BL55" i="13" s="1"/>
  <c r="Y13" i="13" s="1"/>
  <c r="BK55" i="13" a="1"/>
  <c r="BK55" i="13" s="1"/>
  <c r="X13" i="13" s="1"/>
  <c r="BJ55" i="13" a="1"/>
  <c r="BJ55" i="13" s="1"/>
  <c r="AT13" i="13" s="1"/>
  <c r="BI55" i="13" a="1"/>
  <c r="BI55" i="13" s="1"/>
  <c r="AS13" i="13" s="1"/>
  <c r="BH55" i="13" a="1"/>
  <c r="BH55" i="13" s="1"/>
  <c r="AM13" i="13" s="1"/>
  <c r="BG55" i="13" a="1"/>
  <c r="BG55" i="13" s="1"/>
  <c r="AL13" i="13" s="1"/>
  <c r="BF55" i="13" a="1"/>
  <c r="BF55" i="13" s="1"/>
  <c r="AF13" i="13" s="1"/>
  <c r="BE55" i="13" a="1"/>
  <c r="BE55" i="13" s="1"/>
  <c r="AE13" i="13" s="1"/>
  <c r="BL54" i="13" a="1"/>
  <c r="BL54" i="13" s="1"/>
  <c r="Y12" i="13" s="1"/>
  <c r="BK54" i="13" a="1"/>
  <c r="BK54" i="13" s="1"/>
  <c r="X12" i="13" s="1"/>
  <c r="BJ54" i="13" a="1"/>
  <c r="BJ54" i="13" s="1"/>
  <c r="AT12" i="13" s="1"/>
  <c r="BI54" i="13" a="1"/>
  <c r="BI54" i="13" s="1"/>
  <c r="AS12" i="13" s="1"/>
  <c r="BH54" i="13" a="1"/>
  <c r="BH54" i="13" s="1"/>
  <c r="AM12" i="13" s="1"/>
  <c r="BG54" i="13" a="1"/>
  <c r="BG54" i="13" s="1"/>
  <c r="AL12" i="13" s="1"/>
  <c r="BF54" i="13" a="1"/>
  <c r="BF54" i="13" s="1"/>
  <c r="AF12" i="13" s="1"/>
  <c r="BE54" i="13" a="1"/>
  <c r="BE54" i="13" s="1"/>
  <c r="AE12" i="13" s="1"/>
  <c r="BL53" i="13" a="1"/>
  <c r="BL53" i="13" s="1"/>
  <c r="Y11" i="13" s="1"/>
  <c r="BK53" i="13" a="1"/>
  <c r="BK53" i="13" s="1"/>
  <c r="X11" i="13" s="1"/>
  <c r="BJ53" i="13" a="1"/>
  <c r="BJ53" i="13" s="1"/>
  <c r="AT11" i="13" s="1"/>
  <c r="BI53" i="13" a="1"/>
  <c r="BI53" i="13" s="1"/>
  <c r="AS11" i="13" s="1"/>
  <c r="BH53" i="13" a="1"/>
  <c r="BH53" i="13" s="1"/>
  <c r="AM11" i="13" s="1"/>
  <c r="BG53" i="13" a="1"/>
  <c r="BG53" i="13" s="1"/>
  <c r="AL11" i="13" s="1"/>
  <c r="BF53" i="13" a="1"/>
  <c r="BF53" i="13" s="1"/>
  <c r="AF11" i="13" s="1"/>
  <c r="BE53" i="13" a="1"/>
  <c r="BE53" i="13" s="1"/>
  <c r="AE11" i="13" s="1"/>
  <c r="BL52" i="13" a="1"/>
  <c r="BL52" i="13" s="1"/>
  <c r="Y10" i="13" s="1"/>
  <c r="BK52" i="13" a="1"/>
  <c r="BK52" i="13" s="1"/>
  <c r="X10" i="13" s="1"/>
  <c r="BJ52" i="13" a="1"/>
  <c r="BJ52" i="13" s="1"/>
  <c r="AT10" i="13" s="1"/>
  <c r="BI52" i="13" a="1"/>
  <c r="BI52" i="13" s="1"/>
  <c r="AS10" i="13" s="1"/>
  <c r="BH52" i="13" a="1"/>
  <c r="BH52" i="13" s="1"/>
  <c r="AM10" i="13" s="1"/>
  <c r="BG52" i="13" a="1"/>
  <c r="BG52" i="13" s="1"/>
  <c r="AL10" i="13" s="1"/>
  <c r="BF52" i="13" a="1"/>
  <c r="BF52" i="13" s="1"/>
  <c r="AF10" i="13" s="1"/>
  <c r="BE52" i="13" a="1"/>
  <c r="BE52" i="13" s="1"/>
  <c r="AE10" i="13" s="1"/>
  <c r="BL51" i="13" a="1"/>
  <c r="BL51" i="13" s="1"/>
  <c r="W59" i="13" s="1"/>
  <c r="BK51" i="13" a="1"/>
  <c r="BK51" i="13" s="1"/>
  <c r="V59" i="13" s="1"/>
  <c r="BJ51" i="13" a="1"/>
  <c r="BJ51" i="13" s="1"/>
  <c r="AR59" i="13" s="1"/>
  <c r="BI51" i="13" a="1"/>
  <c r="BI51" i="13" s="1"/>
  <c r="AQ59" i="13" s="1"/>
  <c r="BH51" i="13" a="1"/>
  <c r="BH51" i="13" s="1"/>
  <c r="AK59" i="13" s="1"/>
  <c r="BG51" i="13" a="1"/>
  <c r="BG51" i="13" s="1"/>
  <c r="AJ59" i="13" s="1"/>
  <c r="BF51" i="13" a="1"/>
  <c r="BF51" i="13" s="1"/>
  <c r="AD59" i="13" s="1"/>
  <c r="BE51" i="13" a="1"/>
  <c r="BE51" i="13" s="1"/>
  <c r="AC59" i="13" s="1"/>
  <c r="BL50" i="13" a="1"/>
  <c r="BL50" i="13" s="1"/>
  <c r="W58" i="13" s="1"/>
  <c r="BK50" i="13" a="1"/>
  <c r="BK50" i="13" s="1"/>
  <c r="V58" i="13" s="1"/>
  <c r="BJ50" i="13" a="1"/>
  <c r="BJ50" i="13" s="1"/>
  <c r="AR58" i="13" s="1"/>
  <c r="BI50" i="13" a="1"/>
  <c r="BI50" i="13" s="1"/>
  <c r="AQ58" i="13" s="1"/>
  <c r="BH50" i="13" a="1"/>
  <c r="BH50" i="13" s="1"/>
  <c r="AK58" i="13" s="1"/>
  <c r="BG50" i="13" a="1"/>
  <c r="BG50" i="13" s="1"/>
  <c r="AJ58" i="13" s="1"/>
  <c r="BF50" i="13" a="1"/>
  <c r="BF50" i="13" s="1"/>
  <c r="AD58" i="13" s="1"/>
  <c r="BE50" i="13" a="1"/>
  <c r="BE50" i="13" s="1"/>
  <c r="AC58" i="13" s="1"/>
  <c r="BL49" i="13" a="1"/>
  <c r="BL49" i="13" s="1"/>
  <c r="W57" i="13" s="1"/>
  <c r="BK49" i="13" a="1"/>
  <c r="BK49" i="13" s="1"/>
  <c r="V57" i="13" s="1"/>
  <c r="BJ49" i="13" a="1"/>
  <c r="BJ49" i="13" s="1"/>
  <c r="AR57" i="13" s="1"/>
  <c r="BI49" i="13" a="1"/>
  <c r="BI49" i="13" s="1"/>
  <c r="AQ57" i="13" s="1"/>
  <c r="BH49" i="13" a="1"/>
  <c r="BH49" i="13" s="1"/>
  <c r="AK57" i="13" s="1"/>
  <c r="BG49" i="13" a="1"/>
  <c r="BG49" i="13" s="1"/>
  <c r="AJ57" i="13" s="1"/>
  <c r="BF49" i="13" a="1"/>
  <c r="BF49" i="13" s="1"/>
  <c r="AD57" i="13" s="1"/>
  <c r="BE49" i="13" a="1"/>
  <c r="BE49" i="13" s="1"/>
  <c r="AC57" i="13" s="1"/>
  <c r="BL48" i="13" a="1"/>
  <c r="BL48" i="13" s="1"/>
  <c r="W56" i="13" s="1"/>
  <c r="BK48" i="13" a="1"/>
  <c r="BK48" i="13" s="1"/>
  <c r="V56" i="13" s="1"/>
  <c r="BJ48" i="13" a="1"/>
  <c r="BJ48" i="13" s="1"/>
  <c r="AR56" i="13" s="1"/>
  <c r="BI48" i="13" a="1"/>
  <c r="BI48" i="13" s="1"/>
  <c r="AQ56" i="13" s="1"/>
  <c r="BH48" i="13" a="1"/>
  <c r="BH48" i="13" s="1"/>
  <c r="AK56" i="13" s="1"/>
  <c r="BG48" i="13" a="1"/>
  <c r="BG48" i="13" s="1"/>
  <c r="AJ56" i="13" s="1"/>
  <c r="BF48" i="13" a="1"/>
  <c r="BF48" i="13" s="1"/>
  <c r="AD56" i="13" s="1"/>
  <c r="BE48" i="13" a="1"/>
  <c r="BE48" i="13" s="1"/>
  <c r="AC56" i="13" s="1"/>
  <c r="BL47" i="13" a="1"/>
  <c r="BL47" i="13" s="1"/>
  <c r="W55" i="13" s="1"/>
  <c r="BK47" i="13" a="1"/>
  <c r="BK47" i="13" s="1"/>
  <c r="V55" i="13" s="1"/>
  <c r="BJ47" i="13" a="1"/>
  <c r="BJ47" i="13" s="1"/>
  <c r="AR55" i="13" s="1"/>
  <c r="BI47" i="13" a="1"/>
  <c r="BI47" i="13" s="1"/>
  <c r="AQ55" i="13" s="1"/>
  <c r="BH47" i="13" a="1"/>
  <c r="BH47" i="13" s="1"/>
  <c r="AK55" i="13" s="1"/>
  <c r="BG47" i="13" a="1"/>
  <c r="BG47" i="13" s="1"/>
  <c r="AJ55" i="13" s="1"/>
  <c r="BF47" i="13" a="1"/>
  <c r="BF47" i="13" s="1"/>
  <c r="AD55" i="13" s="1"/>
  <c r="BE47" i="13" a="1"/>
  <c r="BE47" i="13" s="1"/>
  <c r="AC55" i="13" s="1"/>
  <c r="BL46" i="13" a="1"/>
  <c r="BL46" i="13" s="1"/>
  <c r="W54" i="13" s="1"/>
  <c r="BK46" i="13" a="1"/>
  <c r="BK46" i="13" s="1"/>
  <c r="V54" i="13" s="1"/>
  <c r="BJ46" i="13" a="1"/>
  <c r="BJ46" i="13" s="1"/>
  <c r="AR54" i="13" s="1"/>
  <c r="BI46" i="13" a="1"/>
  <c r="BI46" i="13" s="1"/>
  <c r="AQ54" i="13" s="1"/>
  <c r="BH46" i="13" a="1"/>
  <c r="BH46" i="13" s="1"/>
  <c r="AK54" i="13" s="1"/>
  <c r="BG46" i="13" a="1"/>
  <c r="BG46" i="13" s="1"/>
  <c r="AJ54" i="13" s="1"/>
  <c r="BF46" i="13" a="1"/>
  <c r="BF46" i="13" s="1"/>
  <c r="AD54" i="13" s="1"/>
  <c r="BE46" i="13" a="1"/>
  <c r="BE46" i="13" s="1"/>
  <c r="AC54" i="13" s="1"/>
  <c r="BL45" i="13" a="1"/>
  <c r="BL45" i="13" s="1"/>
  <c r="W53" i="13" s="1"/>
  <c r="BK45" i="13" a="1"/>
  <c r="BK45" i="13" s="1"/>
  <c r="V53" i="13" s="1"/>
  <c r="BJ45" i="13" a="1"/>
  <c r="BJ45" i="13" s="1"/>
  <c r="AR53" i="13" s="1"/>
  <c r="BI45" i="13" a="1"/>
  <c r="BI45" i="13" s="1"/>
  <c r="AQ53" i="13" s="1"/>
  <c r="BH45" i="13" a="1"/>
  <c r="BH45" i="13" s="1"/>
  <c r="AK53" i="13" s="1"/>
  <c r="BG45" i="13" a="1"/>
  <c r="BG45" i="13" s="1"/>
  <c r="AJ53" i="13" s="1"/>
  <c r="BF45" i="13" a="1"/>
  <c r="BF45" i="13" s="1"/>
  <c r="AD53" i="13" s="1"/>
  <c r="BE45" i="13" a="1"/>
  <c r="BE45" i="13" s="1"/>
  <c r="AC53" i="13" s="1"/>
  <c r="BL44" i="13" a="1"/>
  <c r="BL44" i="13" s="1"/>
  <c r="W52" i="13" s="1"/>
  <c r="BK44" i="13" a="1"/>
  <c r="BK44" i="13" s="1"/>
  <c r="V52" i="13" s="1"/>
  <c r="BJ44" i="13" a="1"/>
  <c r="BJ44" i="13" s="1"/>
  <c r="AR52" i="13" s="1"/>
  <c r="BI44" i="13" a="1"/>
  <c r="BI44" i="13" s="1"/>
  <c r="AQ52" i="13" s="1"/>
  <c r="BH44" i="13" a="1"/>
  <c r="BH44" i="13" s="1"/>
  <c r="AK52" i="13" s="1"/>
  <c r="BG44" i="13" a="1"/>
  <c r="BG44" i="13" s="1"/>
  <c r="AJ52" i="13" s="1"/>
  <c r="BF44" i="13" a="1"/>
  <c r="BF44" i="13" s="1"/>
  <c r="AD52" i="13" s="1"/>
  <c r="BE44" i="13" a="1"/>
  <c r="BE44" i="13" s="1"/>
  <c r="AC52" i="13" s="1"/>
  <c r="BL43" i="13" a="1"/>
  <c r="BL43" i="13" s="1"/>
  <c r="W51" i="13" s="1"/>
  <c r="BK43" i="13" a="1"/>
  <c r="BK43" i="13" s="1"/>
  <c r="V51" i="13" s="1"/>
  <c r="BJ43" i="13" a="1"/>
  <c r="BJ43" i="13" s="1"/>
  <c r="AR51" i="13" s="1"/>
  <c r="BI43" i="13" a="1"/>
  <c r="BI43" i="13" s="1"/>
  <c r="AQ51" i="13" s="1"/>
  <c r="BH43" i="13" a="1"/>
  <c r="BH43" i="13" s="1"/>
  <c r="AK51" i="13" s="1"/>
  <c r="BG43" i="13" a="1"/>
  <c r="BG43" i="13" s="1"/>
  <c r="AJ51" i="13" s="1"/>
  <c r="BF43" i="13" a="1"/>
  <c r="BF43" i="13" s="1"/>
  <c r="AD51" i="13" s="1"/>
  <c r="BE43" i="13" a="1"/>
  <c r="BE43" i="13" s="1"/>
  <c r="AC51" i="13" s="1"/>
  <c r="BL42" i="13" a="1"/>
  <c r="BL42" i="13" s="1"/>
  <c r="W50" i="13" s="1"/>
  <c r="BK42" i="13" a="1"/>
  <c r="BK42" i="13" s="1"/>
  <c r="V50" i="13" s="1"/>
  <c r="BJ42" i="13" a="1"/>
  <c r="BJ42" i="13" s="1"/>
  <c r="AR50" i="13" s="1"/>
  <c r="BI42" i="13" a="1"/>
  <c r="BI42" i="13" s="1"/>
  <c r="AQ50" i="13" s="1"/>
  <c r="BH42" i="13" a="1"/>
  <c r="BH42" i="13" s="1"/>
  <c r="AK50" i="13" s="1"/>
  <c r="BG42" i="13" a="1"/>
  <c r="BG42" i="13" s="1"/>
  <c r="AJ50" i="13" s="1"/>
  <c r="BF42" i="13" a="1"/>
  <c r="BF42" i="13" s="1"/>
  <c r="AD50" i="13" s="1"/>
  <c r="BE42" i="13" a="1"/>
  <c r="BE42" i="13" s="1"/>
  <c r="AC50" i="13" s="1"/>
  <c r="BL41" i="13" a="1"/>
  <c r="BL41" i="13" s="1"/>
  <c r="W49" i="13" s="1"/>
  <c r="BK41" i="13" a="1"/>
  <c r="BK41" i="13" s="1"/>
  <c r="V49" i="13" s="1"/>
  <c r="BJ41" i="13" a="1"/>
  <c r="BJ41" i="13" s="1"/>
  <c r="AR49" i="13" s="1"/>
  <c r="BI41" i="13" a="1"/>
  <c r="BI41" i="13" s="1"/>
  <c r="AQ49" i="13" s="1"/>
  <c r="BH41" i="13" a="1"/>
  <c r="BH41" i="13" s="1"/>
  <c r="AK49" i="13" s="1"/>
  <c r="BG41" i="13" a="1"/>
  <c r="BG41" i="13" s="1"/>
  <c r="AJ49" i="13" s="1"/>
  <c r="BF41" i="13" a="1"/>
  <c r="BF41" i="13" s="1"/>
  <c r="AD49" i="13" s="1"/>
  <c r="BE41" i="13" a="1"/>
  <c r="BE41" i="13" s="1"/>
  <c r="AC49" i="13" s="1"/>
  <c r="BL40" i="13" a="1"/>
  <c r="BL40" i="13" s="1"/>
  <c r="W48" i="13" s="1"/>
  <c r="BK40" i="13" a="1"/>
  <c r="BK40" i="13" s="1"/>
  <c r="V48" i="13" s="1"/>
  <c r="BJ40" i="13" a="1"/>
  <c r="BJ40" i="13" s="1"/>
  <c r="AR48" i="13" s="1"/>
  <c r="BI40" i="13" a="1"/>
  <c r="BI40" i="13" s="1"/>
  <c r="AQ48" i="13" s="1"/>
  <c r="BH40" i="13" a="1"/>
  <c r="BH40" i="13" s="1"/>
  <c r="AK48" i="13" s="1"/>
  <c r="BG40" i="13" a="1"/>
  <c r="BG40" i="13" s="1"/>
  <c r="AJ48" i="13" s="1"/>
  <c r="BF40" i="13" a="1"/>
  <c r="BF40" i="13" s="1"/>
  <c r="AD48" i="13" s="1"/>
  <c r="BE40" i="13" a="1"/>
  <c r="BE40" i="13" s="1"/>
  <c r="AC48" i="13" s="1"/>
  <c r="BA40" i="13"/>
  <c r="AY40" i="13"/>
  <c r="BL39" i="13" a="1"/>
  <c r="BL39" i="13" s="1"/>
  <c r="W47" i="13" s="1"/>
  <c r="BK39" i="13" a="1"/>
  <c r="BK39" i="13" s="1"/>
  <c r="V47" i="13" s="1"/>
  <c r="BJ39" i="13" a="1"/>
  <c r="BJ39" i="13" s="1"/>
  <c r="AR47" i="13" s="1"/>
  <c r="BI39" i="13" a="1"/>
  <c r="BI39" i="13" s="1"/>
  <c r="AQ47" i="13" s="1"/>
  <c r="BH39" i="13" a="1"/>
  <c r="BH39" i="13" s="1"/>
  <c r="AK47" i="13" s="1"/>
  <c r="BG39" i="13" a="1"/>
  <c r="BG39" i="13" s="1"/>
  <c r="AJ47" i="13" s="1"/>
  <c r="BF39" i="13" a="1"/>
  <c r="BF39" i="13" s="1"/>
  <c r="AD47" i="13" s="1"/>
  <c r="BE39" i="13" a="1"/>
  <c r="BE39" i="13" s="1"/>
  <c r="AC47" i="13" s="1"/>
  <c r="BL38" i="13" a="1"/>
  <c r="BL38" i="13" s="1"/>
  <c r="W46" i="13" s="1"/>
  <c r="BK38" i="13" a="1"/>
  <c r="BK38" i="13" s="1"/>
  <c r="V46" i="13" s="1"/>
  <c r="BJ38" i="13" a="1"/>
  <c r="BJ38" i="13" s="1"/>
  <c r="AR46" i="13" s="1"/>
  <c r="BI38" i="13" a="1"/>
  <c r="BI38" i="13" s="1"/>
  <c r="AQ46" i="13" s="1"/>
  <c r="BH38" i="13" a="1"/>
  <c r="BH38" i="13" s="1"/>
  <c r="AK46" i="13" s="1"/>
  <c r="BG38" i="13" a="1"/>
  <c r="BG38" i="13" s="1"/>
  <c r="AJ46" i="13" s="1"/>
  <c r="BF38" i="13" a="1"/>
  <c r="BF38" i="13" s="1"/>
  <c r="AD46" i="13" s="1"/>
  <c r="BE38" i="13" a="1"/>
  <c r="BE38" i="13" s="1"/>
  <c r="AC46" i="13" s="1"/>
  <c r="BL37" i="13" a="1"/>
  <c r="BL37" i="13" s="1"/>
  <c r="W45" i="13" s="1"/>
  <c r="BK37" i="13" a="1"/>
  <c r="BK37" i="13" s="1"/>
  <c r="V45" i="13" s="1"/>
  <c r="BJ37" i="13" a="1"/>
  <c r="BJ37" i="13" s="1"/>
  <c r="AR45" i="13" s="1"/>
  <c r="BI37" i="13" a="1"/>
  <c r="BI37" i="13" s="1"/>
  <c r="AQ45" i="13" s="1"/>
  <c r="BH37" i="13" a="1"/>
  <c r="BH37" i="13" s="1"/>
  <c r="AK45" i="13" s="1"/>
  <c r="BG37" i="13" a="1"/>
  <c r="BG37" i="13" s="1"/>
  <c r="AJ45" i="13" s="1"/>
  <c r="BF37" i="13" a="1"/>
  <c r="BF37" i="13" s="1"/>
  <c r="AD45" i="13" s="1"/>
  <c r="BE37" i="13" a="1"/>
  <c r="BE37" i="13" s="1"/>
  <c r="AC45" i="13" s="1"/>
  <c r="BL36" i="13" a="1"/>
  <c r="BL36" i="13" s="1"/>
  <c r="W44" i="13" s="1"/>
  <c r="BK36" i="13" a="1"/>
  <c r="BK36" i="13" s="1"/>
  <c r="V44" i="13" s="1"/>
  <c r="BJ36" i="13" a="1"/>
  <c r="BJ36" i="13" s="1"/>
  <c r="AR44" i="13" s="1"/>
  <c r="BI36" i="13" a="1"/>
  <c r="BI36" i="13" s="1"/>
  <c r="AQ44" i="13" s="1"/>
  <c r="BH36" i="13" a="1"/>
  <c r="BH36" i="13" s="1"/>
  <c r="AK44" i="13" s="1"/>
  <c r="BG36" i="13" a="1"/>
  <c r="BG36" i="13" s="1"/>
  <c r="AJ44" i="13" s="1"/>
  <c r="BF36" i="13" a="1"/>
  <c r="BF36" i="13" s="1"/>
  <c r="AD44" i="13" s="1"/>
  <c r="BE36" i="13" a="1"/>
  <c r="BE36" i="13" s="1"/>
  <c r="AC44" i="13" s="1"/>
  <c r="BL35" i="13" a="1"/>
  <c r="BL35" i="13" s="1"/>
  <c r="W43" i="13" s="1"/>
  <c r="BK35" i="13" a="1"/>
  <c r="BK35" i="13" s="1"/>
  <c r="V43" i="13" s="1"/>
  <c r="BJ35" i="13" a="1"/>
  <c r="BJ35" i="13" s="1"/>
  <c r="AR43" i="13" s="1"/>
  <c r="BI35" i="13" a="1"/>
  <c r="BI35" i="13" s="1"/>
  <c r="AQ43" i="13" s="1"/>
  <c r="BH35" i="13" a="1"/>
  <c r="BH35" i="13" s="1"/>
  <c r="AK43" i="13" s="1"/>
  <c r="BG35" i="13" a="1"/>
  <c r="BG35" i="13" s="1"/>
  <c r="AJ43" i="13" s="1"/>
  <c r="BF35" i="13" a="1"/>
  <c r="BF35" i="13" s="1"/>
  <c r="AD43" i="13" s="1"/>
  <c r="BE35" i="13" a="1"/>
  <c r="BE35" i="13" s="1"/>
  <c r="AC43" i="13" s="1"/>
  <c r="BL34" i="13" a="1"/>
  <c r="BL34" i="13" s="1"/>
  <c r="W42" i="13" s="1"/>
  <c r="BK34" i="13" a="1"/>
  <c r="BK34" i="13" s="1"/>
  <c r="V42" i="13" s="1"/>
  <c r="BJ34" i="13" a="1"/>
  <c r="BJ34" i="13" s="1"/>
  <c r="AR42" i="13" s="1"/>
  <c r="BI34" i="13" a="1"/>
  <c r="BI34" i="13" s="1"/>
  <c r="AQ42" i="13" s="1"/>
  <c r="BH34" i="13" a="1"/>
  <c r="BH34" i="13" s="1"/>
  <c r="AK42" i="13" s="1"/>
  <c r="BG34" i="13" a="1"/>
  <c r="BG34" i="13" s="1"/>
  <c r="AJ42" i="13" s="1"/>
  <c r="BF34" i="13" a="1"/>
  <c r="BF34" i="13" s="1"/>
  <c r="AD42" i="13" s="1"/>
  <c r="BE34" i="13" a="1"/>
  <c r="BE34" i="13" s="1"/>
  <c r="AC42" i="13" s="1"/>
  <c r="BL33" i="13" a="1"/>
  <c r="BL33" i="13" s="1"/>
  <c r="W41" i="13" s="1"/>
  <c r="BK33" i="13" a="1"/>
  <c r="BK33" i="13" s="1"/>
  <c r="V41" i="13" s="1"/>
  <c r="BJ33" i="13" a="1"/>
  <c r="BJ33" i="13" s="1"/>
  <c r="AR41" i="13" s="1"/>
  <c r="BI33" i="13" a="1"/>
  <c r="BI33" i="13" s="1"/>
  <c r="AQ41" i="13" s="1"/>
  <c r="BH33" i="13" a="1"/>
  <c r="BH33" i="13" s="1"/>
  <c r="AK41" i="13" s="1"/>
  <c r="BG33" i="13" a="1"/>
  <c r="BG33" i="13" s="1"/>
  <c r="AJ41" i="13" s="1"/>
  <c r="BF33" i="13" a="1"/>
  <c r="BF33" i="13" s="1"/>
  <c r="AD41" i="13" s="1"/>
  <c r="BE33" i="13" a="1"/>
  <c r="BE33" i="13" s="1"/>
  <c r="AC41" i="13" s="1"/>
  <c r="BL32" i="13" a="1"/>
  <c r="BL32" i="13" s="1"/>
  <c r="W40" i="13" s="1"/>
  <c r="BK32" i="13" a="1"/>
  <c r="BK32" i="13" s="1"/>
  <c r="V40" i="13" s="1"/>
  <c r="BJ32" i="13" a="1"/>
  <c r="BJ32" i="13" s="1"/>
  <c r="AR40" i="13" s="1"/>
  <c r="BI32" i="13" a="1"/>
  <c r="BI32" i="13" s="1"/>
  <c r="AQ40" i="13" s="1"/>
  <c r="BH32" i="13" a="1"/>
  <c r="BH32" i="13" s="1"/>
  <c r="AK40" i="13" s="1"/>
  <c r="BG32" i="13" a="1"/>
  <c r="BG32" i="13" s="1"/>
  <c r="AJ40" i="13" s="1"/>
  <c r="BF32" i="13" a="1"/>
  <c r="BF32" i="13" s="1"/>
  <c r="AD40" i="13" s="1"/>
  <c r="BE32" i="13" a="1"/>
  <c r="BE32" i="13" s="1"/>
  <c r="AC40" i="13" s="1"/>
  <c r="BL31" i="13" a="1"/>
  <c r="BL31" i="13" s="1"/>
  <c r="W39" i="13" s="1"/>
  <c r="BK31" i="13" a="1"/>
  <c r="BK31" i="13" s="1"/>
  <c r="V39" i="13" s="1"/>
  <c r="BJ31" i="13" a="1"/>
  <c r="BJ31" i="13" s="1"/>
  <c r="AR39" i="13" s="1"/>
  <c r="BI31" i="13" a="1"/>
  <c r="BI31" i="13" s="1"/>
  <c r="AQ39" i="13" s="1"/>
  <c r="BH31" i="13" a="1"/>
  <c r="BH31" i="13" s="1"/>
  <c r="AK39" i="13" s="1"/>
  <c r="BG31" i="13" a="1"/>
  <c r="BG31" i="13" s="1"/>
  <c r="AJ39" i="13" s="1"/>
  <c r="BF31" i="13" a="1"/>
  <c r="BF31" i="13" s="1"/>
  <c r="AD39" i="13" s="1"/>
  <c r="BE31" i="13" a="1"/>
  <c r="BE31" i="13" s="1"/>
  <c r="AC39" i="13" s="1"/>
  <c r="BL30" i="13" a="1"/>
  <c r="BL30" i="13" s="1"/>
  <c r="W38" i="13" s="1"/>
  <c r="BK30" i="13" a="1"/>
  <c r="BK30" i="13" s="1"/>
  <c r="V38" i="13" s="1"/>
  <c r="BJ30" i="13" a="1"/>
  <c r="BJ30" i="13" s="1"/>
  <c r="AR38" i="13" s="1"/>
  <c r="BI30" i="13" a="1"/>
  <c r="BI30" i="13" s="1"/>
  <c r="AQ38" i="13" s="1"/>
  <c r="BH30" i="13" a="1"/>
  <c r="BH30" i="13" s="1"/>
  <c r="AK38" i="13" s="1"/>
  <c r="BG30" i="13" a="1"/>
  <c r="BG30" i="13" s="1"/>
  <c r="AJ38" i="13" s="1"/>
  <c r="BF30" i="13" a="1"/>
  <c r="BF30" i="13" s="1"/>
  <c r="AD38" i="13" s="1"/>
  <c r="BE30" i="13" a="1"/>
  <c r="BE30" i="13" s="1"/>
  <c r="AC38" i="13" s="1"/>
  <c r="BL29" i="13" a="1"/>
  <c r="BL29" i="13" s="1"/>
  <c r="W37" i="13" s="1"/>
  <c r="BK29" i="13" a="1"/>
  <c r="BK29" i="13" s="1"/>
  <c r="V37" i="13" s="1"/>
  <c r="BJ29" i="13" a="1"/>
  <c r="BJ29" i="13" s="1"/>
  <c r="AR37" i="13" s="1"/>
  <c r="BI29" i="13" a="1"/>
  <c r="BI29" i="13" s="1"/>
  <c r="AQ37" i="13" s="1"/>
  <c r="BH29" i="13" a="1"/>
  <c r="BH29" i="13" s="1"/>
  <c r="AK37" i="13" s="1"/>
  <c r="BG29" i="13" a="1"/>
  <c r="BG29" i="13" s="1"/>
  <c r="AJ37" i="13" s="1"/>
  <c r="BF29" i="13" a="1"/>
  <c r="BF29" i="13" s="1"/>
  <c r="AD37" i="13" s="1"/>
  <c r="BE29" i="13" a="1"/>
  <c r="BE29" i="13" s="1"/>
  <c r="AC37" i="13" s="1"/>
  <c r="BL28" i="13" a="1"/>
  <c r="BL28" i="13" s="1"/>
  <c r="W36" i="13" s="1"/>
  <c r="BK28" i="13" a="1"/>
  <c r="BK28" i="13" s="1"/>
  <c r="V36" i="13" s="1"/>
  <c r="BJ28" i="13" a="1"/>
  <c r="BJ28" i="13" s="1"/>
  <c r="AR36" i="13" s="1"/>
  <c r="BI28" i="13" a="1"/>
  <c r="BI28" i="13" s="1"/>
  <c r="AQ36" i="13" s="1"/>
  <c r="BH28" i="13" a="1"/>
  <c r="BH28" i="13" s="1"/>
  <c r="AK36" i="13" s="1"/>
  <c r="BG28" i="13" a="1"/>
  <c r="BG28" i="13" s="1"/>
  <c r="AJ36" i="13" s="1"/>
  <c r="BF28" i="13" a="1"/>
  <c r="BF28" i="13" s="1"/>
  <c r="AD36" i="13" s="1"/>
  <c r="BE28" i="13" a="1"/>
  <c r="BE28" i="13" s="1"/>
  <c r="AC36" i="13" s="1"/>
  <c r="BL27" i="13" a="1"/>
  <c r="BL27" i="13" s="1"/>
  <c r="W35" i="13" s="1"/>
  <c r="BK27" i="13" a="1"/>
  <c r="BK27" i="13" s="1"/>
  <c r="V35" i="13" s="1"/>
  <c r="BJ27" i="13" a="1"/>
  <c r="BJ27" i="13" s="1"/>
  <c r="AR35" i="13" s="1"/>
  <c r="BI27" i="13" a="1"/>
  <c r="BI27" i="13" s="1"/>
  <c r="AQ35" i="13" s="1"/>
  <c r="BH27" i="13" a="1"/>
  <c r="BH27" i="13" s="1"/>
  <c r="AK35" i="13" s="1"/>
  <c r="BG27" i="13" a="1"/>
  <c r="BG27" i="13" s="1"/>
  <c r="AJ35" i="13" s="1"/>
  <c r="BF27" i="13" a="1"/>
  <c r="BF27" i="13" s="1"/>
  <c r="AD35" i="13" s="1"/>
  <c r="BE27" i="13" a="1"/>
  <c r="BE27" i="13" s="1"/>
  <c r="AC35" i="13" s="1"/>
  <c r="BL26" i="13" a="1"/>
  <c r="BL26" i="13" s="1"/>
  <c r="W34" i="13" s="1"/>
  <c r="BK26" i="13" a="1"/>
  <c r="BK26" i="13" s="1"/>
  <c r="V34" i="13" s="1"/>
  <c r="BJ26" i="13" a="1"/>
  <c r="BJ26" i="13" s="1"/>
  <c r="AR34" i="13" s="1"/>
  <c r="BI26" i="13" a="1"/>
  <c r="BI26" i="13" s="1"/>
  <c r="AQ34" i="13" s="1"/>
  <c r="BH26" i="13" a="1"/>
  <c r="BH26" i="13" s="1"/>
  <c r="AK34" i="13" s="1"/>
  <c r="BG26" i="13" a="1"/>
  <c r="BG26" i="13" s="1"/>
  <c r="AJ34" i="13" s="1"/>
  <c r="BF26" i="13" a="1"/>
  <c r="BF26" i="13" s="1"/>
  <c r="AD34" i="13" s="1"/>
  <c r="BE26" i="13" a="1"/>
  <c r="BE26" i="13" s="1"/>
  <c r="AC34" i="13" s="1"/>
  <c r="BL25" i="13" a="1"/>
  <c r="BL25" i="13" s="1"/>
  <c r="W33" i="13" s="1"/>
  <c r="BK25" i="13" a="1"/>
  <c r="BK25" i="13" s="1"/>
  <c r="V33" i="13" s="1"/>
  <c r="BJ25" i="13" a="1"/>
  <c r="BJ25" i="13" s="1"/>
  <c r="AR33" i="13" s="1"/>
  <c r="BI25" i="13" a="1"/>
  <c r="BI25" i="13" s="1"/>
  <c r="AQ33" i="13" s="1"/>
  <c r="BH25" i="13" a="1"/>
  <c r="BH25" i="13" s="1"/>
  <c r="AK33" i="13" s="1"/>
  <c r="BG25" i="13" a="1"/>
  <c r="BG25" i="13" s="1"/>
  <c r="AJ33" i="13" s="1"/>
  <c r="BF25" i="13" a="1"/>
  <c r="BF25" i="13" s="1"/>
  <c r="AD33" i="13" s="1"/>
  <c r="BE25" i="13" a="1"/>
  <c r="BE25" i="13" s="1"/>
  <c r="AC33" i="13" s="1"/>
  <c r="BL24" i="13" a="1"/>
  <c r="BL24" i="13" s="1"/>
  <c r="W32" i="13" s="1"/>
  <c r="BK24" i="13" a="1"/>
  <c r="BK24" i="13" s="1"/>
  <c r="V32" i="13" s="1"/>
  <c r="BJ24" i="13" a="1"/>
  <c r="BJ24" i="13" s="1"/>
  <c r="AR32" i="13" s="1"/>
  <c r="BI24" i="13" a="1"/>
  <c r="BI24" i="13" s="1"/>
  <c r="AQ32" i="13" s="1"/>
  <c r="BH24" i="13" a="1"/>
  <c r="BH24" i="13" s="1"/>
  <c r="AK32" i="13" s="1"/>
  <c r="BG24" i="13" a="1"/>
  <c r="BG24" i="13" s="1"/>
  <c r="AJ32" i="13" s="1"/>
  <c r="BF24" i="13" a="1"/>
  <c r="BF24" i="13" s="1"/>
  <c r="AD32" i="13" s="1"/>
  <c r="BE24" i="13" a="1"/>
  <c r="BE24" i="13" s="1"/>
  <c r="AC32" i="13" s="1"/>
  <c r="BL23" i="13" a="1"/>
  <c r="BL23" i="13" s="1"/>
  <c r="W31" i="13" s="1"/>
  <c r="BK23" i="13" a="1"/>
  <c r="BK23" i="13" s="1"/>
  <c r="V31" i="13" s="1"/>
  <c r="BJ23" i="13" a="1"/>
  <c r="BJ23" i="13" s="1"/>
  <c r="AR31" i="13" s="1"/>
  <c r="BI23" i="13" a="1"/>
  <c r="BI23" i="13" s="1"/>
  <c r="AQ31" i="13" s="1"/>
  <c r="BH23" i="13" a="1"/>
  <c r="BH23" i="13" s="1"/>
  <c r="AK31" i="13" s="1"/>
  <c r="BG23" i="13" a="1"/>
  <c r="BG23" i="13" s="1"/>
  <c r="AJ31" i="13" s="1"/>
  <c r="BF23" i="13" a="1"/>
  <c r="BF23" i="13" s="1"/>
  <c r="AD31" i="13" s="1"/>
  <c r="BE23" i="13" a="1"/>
  <c r="BE23" i="13" s="1"/>
  <c r="AC31" i="13" s="1"/>
  <c r="BL22" i="13" a="1"/>
  <c r="BL22" i="13" s="1"/>
  <c r="W30" i="13" s="1"/>
  <c r="BK22" i="13" a="1"/>
  <c r="BK22" i="13" s="1"/>
  <c r="V30" i="13" s="1"/>
  <c r="BJ22" i="13" a="1"/>
  <c r="BJ22" i="13" s="1"/>
  <c r="AR30" i="13" s="1"/>
  <c r="BI22" i="13" a="1"/>
  <c r="BI22" i="13" s="1"/>
  <c r="AQ30" i="13" s="1"/>
  <c r="BH22" i="13" a="1"/>
  <c r="BH22" i="13" s="1"/>
  <c r="AK30" i="13" s="1"/>
  <c r="BG22" i="13" a="1"/>
  <c r="BG22" i="13" s="1"/>
  <c r="AJ30" i="13" s="1"/>
  <c r="BF22" i="13" a="1"/>
  <c r="BF22" i="13" s="1"/>
  <c r="AD30" i="13" s="1"/>
  <c r="BE22" i="13" a="1"/>
  <c r="BE22" i="13" s="1"/>
  <c r="AC30" i="13" s="1"/>
  <c r="BA22" i="13"/>
  <c r="BL21" i="13" a="1"/>
  <c r="BL21" i="13" s="1"/>
  <c r="W29" i="13" s="1"/>
  <c r="BK21" i="13" a="1"/>
  <c r="BK21" i="13" s="1"/>
  <c r="V29" i="13" s="1"/>
  <c r="BJ21" i="13" a="1"/>
  <c r="BJ21" i="13" s="1"/>
  <c r="AR29" i="13" s="1"/>
  <c r="BI21" i="13" a="1"/>
  <c r="BI21" i="13" s="1"/>
  <c r="AQ29" i="13" s="1"/>
  <c r="BH21" i="13" a="1"/>
  <c r="BH21" i="13" s="1"/>
  <c r="AK29" i="13" s="1"/>
  <c r="BG21" i="13" a="1"/>
  <c r="BG21" i="13" s="1"/>
  <c r="AJ29" i="13" s="1"/>
  <c r="BF21" i="13" a="1"/>
  <c r="BF21" i="13" s="1"/>
  <c r="AD29" i="13" s="1"/>
  <c r="BE21" i="13" a="1"/>
  <c r="BE21" i="13" s="1"/>
  <c r="AC29" i="13" s="1"/>
  <c r="BL20" i="13" a="1"/>
  <c r="BL20" i="13" s="1"/>
  <c r="W28" i="13" s="1"/>
  <c r="BK20" i="13" a="1"/>
  <c r="BK20" i="13" s="1"/>
  <c r="V28" i="13" s="1"/>
  <c r="BJ20" i="13" a="1"/>
  <c r="BJ20" i="13" s="1"/>
  <c r="AR28" i="13" s="1"/>
  <c r="BI20" i="13" a="1"/>
  <c r="BI20" i="13" s="1"/>
  <c r="AQ28" i="13" s="1"/>
  <c r="BH20" i="13" a="1"/>
  <c r="BH20" i="13" s="1"/>
  <c r="AK28" i="13" s="1"/>
  <c r="BG20" i="13" a="1"/>
  <c r="BG20" i="13" s="1"/>
  <c r="AJ28" i="13" s="1"/>
  <c r="BF20" i="13" a="1"/>
  <c r="BF20" i="13" s="1"/>
  <c r="AD28" i="13" s="1"/>
  <c r="BE20" i="13" a="1"/>
  <c r="BE20" i="13" s="1"/>
  <c r="AC28" i="13" s="1"/>
  <c r="BL19" i="13" a="1"/>
  <c r="BL19" i="13" s="1"/>
  <c r="W27" i="13" s="1"/>
  <c r="BK19" i="13" a="1"/>
  <c r="BK19" i="13" s="1"/>
  <c r="V27" i="13" s="1"/>
  <c r="BJ19" i="13" a="1"/>
  <c r="BJ19" i="13" s="1"/>
  <c r="AR27" i="13" s="1"/>
  <c r="BI19" i="13" a="1"/>
  <c r="BI19" i="13" s="1"/>
  <c r="AQ27" i="13" s="1"/>
  <c r="BH19" i="13" a="1"/>
  <c r="BH19" i="13" s="1"/>
  <c r="AK27" i="13" s="1"/>
  <c r="BG19" i="13" a="1"/>
  <c r="BG19" i="13" s="1"/>
  <c r="AJ27" i="13" s="1"/>
  <c r="BF19" i="13" a="1"/>
  <c r="BF19" i="13" s="1"/>
  <c r="AD27" i="13" s="1"/>
  <c r="BE19" i="13" a="1"/>
  <c r="BE19" i="13" s="1"/>
  <c r="AC27" i="13" s="1"/>
  <c r="BL18" i="13" a="1"/>
  <c r="BL18" i="13" s="1"/>
  <c r="W26" i="13" s="1"/>
  <c r="BK18" i="13" a="1"/>
  <c r="BK18" i="13" s="1"/>
  <c r="V26" i="13" s="1"/>
  <c r="BJ18" i="13" a="1"/>
  <c r="BJ18" i="13" s="1"/>
  <c r="AR26" i="13" s="1"/>
  <c r="BI18" i="13" a="1"/>
  <c r="BI18" i="13" s="1"/>
  <c r="AQ26" i="13" s="1"/>
  <c r="BH18" i="13" a="1"/>
  <c r="BH18" i="13" s="1"/>
  <c r="AK26" i="13" s="1"/>
  <c r="BG18" i="13" a="1"/>
  <c r="BG18" i="13" s="1"/>
  <c r="AJ26" i="13" s="1"/>
  <c r="BF18" i="13" a="1"/>
  <c r="BF18" i="13" s="1"/>
  <c r="AD26" i="13" s="1"/>
  <c r="BE18" i="13" a="1"/>
  <c r="BE18" i="13" s="1"/>
  <c r="AC26" i="13" s="1"/>
  <c r="BL17" i="13" a="1"/>
  <c r="BL17" i="13" s="1"/>
  <c r="W25" i="13" s="1"/>
  <c r="BK17" i="13" a="1"/>
  <c r="BK17" i="13" s="1"/>
  <c r="V25" i="13" s="1"/>
  <c r="BJ17" i="13" a="1"/>
  <c r="BJ17" i="13" s="1"/>
  <c r="AR25" i="13" s="1"/>
  <c r="BI17" i="13" a="1"/>
  <c r="BI17" i="13" s="1"/>
  <c r="AQ25" i="13" s="1"/>
  <c r="BH17" i="13" a="1"/>
  <c r="BH17" i="13" s="1"/>
  <c r="AK25" i="13" s="1"/>
  <c r="BG17" i="13" a="1"/>
  <c r="BG17" i="13" s="1"/>
  <c r="AJ25" i="13" s="1"/>
  <c r="BF17" i="13" a="1"/>
  <c r="BF17" i="13" s="1"/>
  <c r="AD25" i="13" s="1"/>
  <c r="BE17" i="13" a="1"/>
  <c r="BE17" i="13" s="1"/>
  <c r="AC25" i="13" s="1"/>
  <c r="BL16" i="13" a="1"/>
  <c r="BL16" i="13" s="1"/>
  <c r="W24" i="13" s="1"/>
  <c r="BK16" i="13" a="1"/>
  <c r="BK16" i="13" s="1"/>
  <c r="V24" i="13" s="1"/>
  <c r="BJ16" i="13" a="1"/>
  <c r="BJ16" i="13" s="1"/>
  <c r="AR24" i="13" s="1"/>
  <c r="BI16" i="13" a="1"/>
  <c r="BI16" i="13" s="1"/>
  <c r="AQ24" i="13" s="1"/>
  <c r="BH16" i="13" a="1"/>
  <c r="BH16" i="13" s="1"/>
  <c r="AK24" i="13" s="1"/>
  <c r="BG16" i="13" a="1"/>
  <c r="BG16" i="13" s="1"/>
  <c r="AJ24" i="13" s="1"/>
  <c r="BF16" i="13" a="1"/>
  <c r="BF16" i="13" s="1"/>
  <c r="AD24" i="13" s="1"/>
  <c r="BE16" i="13" a="1"/>
  <c r="BE16" i="13" s="1"/>
  <c r="AC24" i="13" s="1"/>
  <c r="BL15" i="13" a="1"/>
  <c r="BL15" i="13" s="1"/>
  <c r="W23" i="13" s="1"/>
  <c r="BK15" i="13" a="1"/>
  <c r="BK15" i="13" s="1"/>
  <c r="V23" i="13" s="1"/>
  <c r="BJ15" i="13" a="1"/>
  <c r="BJ15" i="13" s="1"/>
  <c r="AR23" i="13" s="1"/>
  <c r="BI15" i="13" a="1"/>
  <c r="BI15" i="13" s="1"/>
  <c r="AQ23" i="13" s="1"/>
  <c r="BH15" i="13" a="1"/>
  <c r="BH15" i="13" s="1"/>
  <c r="AK23" i="13" s="1"/>
  <c r="BG15" i="13" a="1"/>
  <c r="BG15" i="13" s="1"/>
  <c r="AJ23" i="13" s="1"/>
  <c r="BF15" i="13" a="1"/>
  <c r="BF15" i="13" s="1"/>
  <c r="AD23" i="13" s="1"/>
  <c r="BE15" i="13" a="1"/>
  <c r="BE15" i="13" s="1"/>
  <c r="AC23" i="13" s="1"/>
  <c r="BL14" i="13" a="1"/>
  <c r="BL14" i="13" s="1"/>
  <c r="W22" i="13" s="1"/>
  <c r="BK14" i="13" a="1"/>
  <c r="BK14" i="13" s="1"/>
  <c r="V22" i="13" s="1"/>
  <c r="BJ14" i="13" a="1"/>
  <c r="BJ14" i="13" s="1"/>
  <c r="AR22" i="13" s="1"/>
  <c r="BI14" i="13" a="1"/>
  <c r="BI14" i="13" s="1"/>
  <c r="AQ22" i="13" s="1"/>
  <c r="BH14" i="13" a="1"/>
  <c r="BH14" i="13" s="1"/>
  <c r="AK22" i="13" s="1"/>
  <c r="BG14" i="13" a="1"/>
  <c r="BG14" i="13" s="1"/>
  <c r="AJ22" i="13" s="1"/>
  <c r="BF14" i="13" a="1"/>
  <c r="BF14" i="13" s="1"/>
  <c r="AD22" i="13" s="1"/>
  <c r="BE14" i="13" a="1"/>
  <c r="BE14" i="13" s="1"/>
  <c r="AC22" i="13" s="1"/>
  <c r="BL13" i="13" a="1"/>
  <c r="BL13" i="13" s="1"/>
  <c r="W21" i="13" s="1"/>
  <c r="BK13" i="13" a="1"/>
  <c r="BK13" i="13" s="1"/>
  <c r="V21" i="13" s="1"/>
  <c r="BJ13" i="13" a="1"/>
  <c r="BJ13" i="13" s="1"/>
  <c r="AR21" i="13" s="1"/>
  <c r="BI13" i="13" a="1"/>
  <c r="BI13" i="13" s="1"/>
  <c r="AQ21" i="13" s="1"/>
  <c r="BH13" i="13" a="1"/>
  <c r="BH13" i="13" s="1"/>
  <c r="AK21" i="13" s="1"/>
  <c r="BG13" i="13" a="1"/>
  <c r="BG13" i="13" s="1"/>
  <c r="AJ21" i="13" s="1"/>
  <c r="BF13" i="13" a="1"/>
  <c r="BF13" i="13" s="1"/>
  <c r="AD21" i="13" s="1"/>
  <c r="BE13" i="13" a="1"/>
  <c r="BE13" i="13" s="1"/>
  <c r="AC21" i="13" s="1"/>
  <c r="BL12" i="13" a="1"/>
  <c r="BL12" i="13" s="1"/>
  <c r="W20" i="13" s="1"/>
  <c r="BK12" i="13" a="1"/>
  <c r="BK12" i="13" s="1"/>
  <c r="V20" i="13" s="1"/>
  <c r="BJ12" i="13" a="1"/>
  <c r="BJ12" i="13" s="1"/>
  <c r="AR20" i="13" s="1"/>
  <c r="BI12" i="13" a="1"/>
  <c r="BI12" i="13" s="1"/>
  <c r="AQ20" i="13" s="1"/>
  <c r="BH12" i="13" a="1"/>
  <c r="BH12" i="13" s="1"/>
  <c r="AK20" i="13" s="1"/>
  <c r="BG12" i="13" a="1"/>
  <c r="BG12" i="13" s="1"/>
  <c r="AJ20" i="13" s="1"/>
  <c r="BF12" i="13" a="1"/>
  <c r="BF12" i="13" s="1"/>
  <c r="AD20" i="13" s="1"/>
  <c r="BE12" i="13" a="1"/>
  <c r="BE12" i="13" s="1"/>
  <c r="AC20" i="13" s="1"/>
  <c r="BL11" i="13" a="1"/>
  <c r="BL11" i="13" s="1"/>
  <c r="W19" i="13" s="1"/>
  <c r="BK11" i="13" a="1"/>
  <c r="BK11" i="13" s="1"/>
  <c r="V19" i="13" s="1"/>
  <c r="BJ11" i="13" a="1"/>
  <c r="BJ11" i="13" s="1"/>
  <c r="AR19" i="13" s="1"/>
  <c r="BI11" i="13" a="1"/>
  <c r="BI11" i="13" s="1"/>
  <c r="AQ19" i="13" s="1"/>
  <c r="BH11" i="13" a="1"/>
  <c r="BH11" i="13" s="1"/>
  <c r="AK19" i="13" s="1"/>
  <c r="BG11" i="13" a="1"/>
  <c r="BG11" i="13" s="1"/>
  <c r="AJ19" i="13" s="1"/>
  <c r="BF11" i="13" a="1"/>
  <c r="BF11" i="13" s="1"/>
  <c r="AD19" i="13" s="1"/>
  <c r="BE11" i="13" a="1"/>
  <c r="BE11" i="13" s="1"/>
  <c r="AC19" i="13" s="1"/>
  <c r="BL10" i="13" a="1"/>
  <c r="BL10" i="13" s="1"/>
  <c r="W18" i="13" s="1"/>
  <c r="BK10" i="13" a="1"/>
  <c r="BK10" i="13" s="1"/>
  <c r="V18" i="13" s="1"/>
  <c r="BJ10" i="13" a="1"/>
  <c r="BJ10" i="13" s="1"/>
  <c r="AR18" i="13" s="1"/>
  <c r="BI10" i="13" a="1"/>
  <c r="BI10" i="13" s="1"/>
  <c r="AQ18" i="13" s="1"/>
  <c r="BH10" i="13" a="1"/>
  <c r="BH10" i="13" s="1"/>
  <c r="AK18" i="13" s="1"/>
  <c r="BG10" i="13" a="1"/>
  <c r="BG10" i="13" s="1"/>
  <c r="AJ18" i="13" s="1"/>
  <c r="BF10" i="13" a="1"/>
  <c r="BF10" i="13" s="1"/>
  <c r="AD18" i="13" s="1"/>
  <c r="BE10" i="13" a="1"/>
  <c r="BE10" i="13" s="1"/>
  <c r="AC18" i="13" s="1"/>
  <c r="BL9" i="13" a="1"/>
  <c r="BL9" i="13" s="1"/>
  <c r="W17" i="13" s="1"/>
  <c r="BK9" i="13" a="1"/>
  <c r="BK9" i="13" s="1"/>
  <c r="V17" i="13" s="1"/>
  <c r="BJ9" i="13" a="1"/>
  <c r="BJ9" i="13" s="1"/>
  <c r="AR17" i="13" s="1"/>
  <c r="BI9" i="13" a="1"/>
  <c r="BI9" i="13" s="1"/>
  <c r="AQ17" i="13" s="1"/>
  <c r="BH9" i="13" a="1"/>
  <c r="BH9" i="13" s="1"/>
  <c r="AK17" i="13" s="1"/>
  <c r="BG9" i="13" a="1"/>
  <c r="BG9" i="13" s="1"/>
  <c r="AJ17" i="13" s="1"/>
  <c r="BF9" i="13" a="1"/>
  <c r="BF9" i="13" s="1"/>
  <c r="AD17" i="13" s="1"/>
  <c r="BE9" i="13" a="1"/>
  <c r="BE9" i="13" s="1"/>
  <c r="AC17" i="13" s="1"/>
  <c r="BL8" i="13" a="1"/>
  <c r="BL8" i="13" s="1"/>
  <c r="W16" i="13" s="1"/>
  <c r="BK8" i="13" a="1"/>
  <c r="BK8" i="13" s="1"/>
  <c r="V16" i="13" s="1"/>
  <c r="BJ8" i="13" a="1"/>
  <c r="BJ8" i="13" s="1"/>
  <c r="AR16" i="13" s="1"/>
  <c r="BI8" i="13" a="1"/>
  <c r="BI8" i="13" s="1"/>
  <c r="AQ16" i="13" s="1"/>
  <c r="BH8" i="13" a="1"/>
  <c r="BH8" i="13" s="1"/>
  <c r="AK16" i="13" s="1"/>
  <c r="BG8" i="13" a="1"/>
  <c r="BG8" i="13" s="1"/>
  <c r="AJ16" i="13" s="1"/>
  <c r="BF8" i="13" a="1"/>
  <c r="BF8" i="13" s="1"/>
  <c r="AD16" i="13" s="1"/>
  <c r="BE8" i="13" a="1"/>
  <c r="BE8" i="13" s="1"/>
  <c r="AC16" i="13" s="1"/>
  <c r="BL7" i="13" a="1"/>
  <c r="BL7" i="13" s="1"/>
  <c r="W15" i="13" s="1"/>
  <c r="BK7" i="13" a="1"/>
  <c r="BK7" i="13" s="1"/>
  <c r="V15" i="13" s="1"/>
  <c r="BJ7" i="13" a="1"/>
  <c r="BJ7" i="13" s="1"/>
  <c r="AR15" i="13" s="1"/>
  <c r="BI7" i="13" a="1"/>
  <c r="BI7" i="13" s="1"/>
  <c r="AQ15" i="13" s="1"/>
  <c r="BH7" i="13" a="1"/>
  <c r="BH7" i="13" s="1"/>
  <c r="AK15" i="13" s="1"/>
  <c r="BG7" i="13" a="1"/>
  <c r="BG7" i="13" s="1"/>
  <c r="AJ15" i="13" s="1"/>
  <c r="BF7" i="13" a="1"/>
  <c r="BF7" i="13" s="1"/>
  <c r="AD15" i="13" s="1"/>
  <c r="BE7" i="13" a="1"/>
  <c r="BE7" i="13" s="1"/>
  <c r="AC15" i="13" s="1"/>
  <c r="Q7" i="13"/>
  <c r="Q8" i="13" s="1"/>
  <c r="J7" i="13"/>
  <c r="J8" i="13" s="1"/>
  <c r="C7" i="13"/>
  <c r="C8" i="13" s="1"/>
  <c r="BL6" i="13" a="1"/>
  <c r="BL6" i="13" s="1"/>
  <c r="W14" i="13" s="1"/>
  <c r="BK6" i="13" a="1"/>
  <c r="BK6" i="13" s="1"/>
  <c r="V14" i="13" s="1"/>
  <c r="BJ6" i="13" a="1"/>
  <c r="BJ6" i="13" s="1"/>
  <c r="AR14" i="13" s="1"/>
  <c r="BI6" i="13" a="1"/>
  <c r="BI6" i="13" s="1"/>
  <c r="AQ14" i="13" s="1"/>
  <c r="BH6" i="13" a="1"/>
  <c r="BH6" i="13" s="1"/>
  <c r="AK14" i="13" s="1"/>
  <c r="BG6" i="13" a="1"/>
  <c r="BG6" i="13" s="1"/>
  <c r="AJ14" i="13" s="1"/>
  <c r="BF6" i="13" a="1"/>
  <c r="BF6" i="13" s="1"/>
  <c r="AD14" i="13" s="1"/>
  <c r="BE6" i="13" a="1"/>
  <c r="BE6" i="13" s="1"/>
  <c r="AC14" i="13" s="1"/>
  <c r="BL5" i="13" a="1"/>
  <c r="BL5" i="13" s="1"/>
  <c r="W13" i="13" s="1"/>
  <c r="BK5" i="13" a="1"/>
  <c r="BK5" i="13" s="1"/>
  <c r="V13" i="13" s="1"/>
  <c r="BJ5" i="13" a="1"/>
  <c r="BJ5" i="13" s="1"/>
  <c r="AR13" i="13" s="1"/>
  <c r="BI5" i="13" a="1"/>
  <c r="BI5" i="13" s="1"/>
  <c r="AQ13" i="13" s="1"/>
  <c r="BH5" i="13" a="1"/>
  <c r="BH5" i="13" s="1"/>
  <c r="AK13" i="13" s="1"/>
  <c r="BG5" i="13" a="1"/>
  <c r="BG5" i="13" s="1"/>
  <c r="AJ13" i="13" s="1"/>
  <c r="BF5" i="13" a="1"/>
  <c r="BF5" i="13" s="1"/>
  <c r="AD13" i="13" s="1"/>
  <c r="BE5" i="13" a="1"/>
  <c r="BE5" i="13" s="1"/>
  <c r="AC13" i="13" s="1"/>
  <c r="BL4" i="13" a="1"/>
  <c r="BL4" i="13" s="1"/>
  <c r="W12" i="13" s="1"/>
  <c r="BK4" i="13" a="1"/>
  <c r="BK4" i="13" s="1"/>
  <c r="V12" i="13" s="1"/>
  <c r="BJ4" i="13" a="1"/>
  <c r="BJ4" i="13" s="1"/>
  <c r="AR12" i="13" s="1"/>
  <c r="BI4" i="13" a="1"/>
  <c r="BI4" i="13" s="1"/>
  <c r="AQ12" i="13" s="1"/>
  <c r="BH4" i="13" a="1"/>
  <c r="BH4" i="13" s="1"/>
  <c r="AK12" i="13" s="1"/>
  <c r="BG4" i="13" a="1"/>
  <c r="BG4" i="13" s="1"/>
  <c r="AJ12" i="13" s="1"/>
  <c r="BF4" i="13" a="1"/>
  <c r="BF4" i="13" s="1"/>
  <c r="AD12" i="13" s="1"/>
  <c r="BE4" i="13" a="1"/>
  <c r="BE4" i="13" s="1"/>
  <c r="AC12" i="13" s="1"/>
  <c r="BA4" i="13"/>
  <c r="BL3" i="13" a="1"/>
  <c r="BL3" i="13" s="1"/>
  <c r="W11" i="13" s="1"/>
  <c r="BK3" i="13" a="1"/>
  <c r="BK3" i="13" s="1"/>
  <c r="V11" i="13" s="1"/>
  <c r="BJ3" i="13" a="1"/>
  <c r="BJ3" i="13" s="1"/>
  <c r="AR11" i="13" s="1"/>
  <c r="BI3" i="13" a="1"/>
  <c r="BI3" i="13" s="1"/>
  <c r="AQ11" i="13" s="1"/>
  <c r="BH3" i="13" a="1"/>
  <c r="BH3" i="13" s="1"/>
  <c r="AK11" i="13" s="1"/>
  <c r="BG3" i="13" a="1"/>
  <c r="BG3" i="13" s="1"/>
  <c r="AJ11" i="13" s="1"/>
  <c r="BF3" i="13" a="1"/>
  <c r="BF3" i="13" s="1"/>
  <c r="AD11" i="13" s="1"/>
  <c r="BE3" i="13" a="1"/>
  <c r="BE3" i="13" s="1"/>
  <c r="AC11" i="13" s="1"/>
  <c r="BK2" i="13" a="1"/>
  <c r="BK2" i="13" s="1"/>
  <c r="V10" i="13" s="1"/>
  <c r="BI2" i="13" a="1"/>
  <c r="BI2" i="13" s="1"/>
  <c r="AQ10" i="13" s="1"/>
  <c r="BH2" i="13" a="1"/>
  <c r="BH2" i="13" s="1"/>
  <c r="AK10" i="13" s="1"/>
  <c r="BG2" i="13" a="1"/>
  <c r="BG2" i="13" s="1"/>
  <c r="AJ10" i="13" s="1"/>
  <c r="BF2" i="13" a="1"/>
  <c r="BF2" i="13" s="1"/>
  <c r="AD10" i="13" s="1"/>
  <c r="BE2" i="13" a="1"/>
  <c r="BE2" i="13" s="1"/>
  <c r="AC10" i="13" s="1"/>
  <c r="AO2" i="13"/>
  <c r="BI192" i="12" a="1"/>
  <c r="BI192" i="12" s="1"/>
  <c r="BH192" i="12" a="1"/>
  <c r="BH192" i="12" s="1"/>
  <c r="BL191" i="12" a="1"/>
  <c r="BL191" i="12" s="1"/>
  <c r="BK191" i="12" a="1"/>
  <c r="BK191" i="12" s="1"/>
  <c r="BJ191" i="12" a="1"/>
  <c r="BJ191" i="12" s="1"/>
  <c r="BI191" i="12" a="1"/>
  <c r="BI191" i="12" s="1"/>
  <c r="BH191" i="12" a="1"/>
  <c r="BH191" i="12" s="1"/>
  <c r="BG191" i="12" a="1"/>
  <c r="BG191" i="12" s="1"/>
  <c r="BF191" i="12" a="1"/>
  <c r="BF191" i="12" s="1"/>
  <c r="BE191" i="12" a="1"/>
  <c r="BE191" i="12" s="1"/>
  <c r="BL190" i="12" a="1"/>
  <c r="BL190" i="12" s="1"/>
  <c r="BK190" i="12" a="1"/>
  <c r="BK190" i="12" s="1"/>
  <c r="BJ190" i="12" a="1"/>
  <c r="BJ190" i="12" s="1"/>
  <c r="BI190" i="12" a="1"/>
  <c r="BI190" i="12" s="1"/>
  <c r="BH190" i="12" a="1"/>
  <c r="BH190" i="12" s="1"/>
  <c r="BG190" i="12" a="1"/>
  <c r="BG190" i="12" s="1"/>
  <c r="BF190" i="12" a="1"/>
  <c r="BF190" i="12" s="1"/>
  <c r="BE190" i="12" a="1"/>
  <c r="BE190" i="12" s="1"/>
  <c r="BL189" i="12" a="1"/>
  <c r="BL189" i="12" s="1"/>
  <c r="BK189" i="12" a="1"/>
  <c r="BK189" i="12" s="1"/>
  <c r="BJ189" i="12" a="1"/>
  <c r="BJ189" i="12" s="1"/>
  <c r="BI189" i="12" a="1"/>
  <c r="BI189" i="12" s="1"/>
  <c r="BH189" i="12" a="1"/>
  <c r="BH189" i="12" s="1"/>
  <c r="BG189" i="12" a="1"/>
  <c r="BG189" i="12" s="1"/>
  <c r="BF189" i="12" a="1"/>
  <c r="BF189" i="12" s="1"/>
  <c r="BE189" i="12" a="1"/>
  <c r="BE189" i="12" s="1"/>
  <c r="BL188" i="12" a="1"/>
  <c r="BL188" i="12" s="1"/>
  <c r="BK188" i="12" a="1"/>
  <c r="BK188" i="12" s="1"/>
  <c r="BJ188" i="12" a="1"/>
  <c r="BJ188" i="12" s="1"/>
  <c r="BI188" i="12" a="1"/>
  <c r="BI188" i="12" s="1"/>
  <c r="BH188" i="12" a="1"/>
  <c r="BH188" i="12" s="1"/>
  <c r="BG188" i="12" a="1"/>
  <c r="BG188" i="12" s="1"/>
  <c r="BF188" i="12" a="1"/>
  <c r="BF188" i="12" s="1"/>
  <c r="BE188" i="12" a="1"/>
  <c r="BE188" i="12" s="1"/>
  <c r="BL187" i="12" a="1"/>
  <c r="BL187" i="12" s="1"/>
  <c r="BK187" i="12" a="1"/>
  <c r="BK187" i="12" s="1"/>
  <c r="BJ187" i="12" a="1"/>
  <c r="BJ187" i="12" s="1"/>
  <c r="BI187" i="12" a="1"/>
  <c r="BI187" i="12" s="1"/>
  <c r="BH187" i="12" a="1"/>
  <c r="BH187" i="12" s="1"/>
  <c r="BG187" i="12" a="1"/>
  <c r="BG187" i="12" s="1"/>
  <c r="BF187" i="12" a="1"/>
  <c r="BF187" i="12" s="1"/>
  <c r="BE187" i="12" a="1"/>
  <c r="BE187" i="12" s="1"/>
  <c r="BL186" i="12" a="1"/>
  <c r="BL186" i="12" s="1"/>
  <c r="BK186" i="12" a="1"/>
  <c r="BK186" i="12" s="1"/>
  <c r="BJ186" i="12" a="1"/>
  <c r="BJ186" i="12" s="1"/>
  <c r="BI186" i="12" a="1"/>
  <c r="BI186" i="12" s="1"/>
  <c r="BH186" i="12" a="1"/>
  <c r="BH186" i="12" s="1"/>
  <c r="BG186" i="12" a="1"/>
  <c r="BG186" i="12" s="1"/>
  <c r="BF186" i="12" a="1"/>
  <c r="BF186" i="12" s="1"/>
  <c r="BE186" i="12" a="1"/>
  <c r="BE186" i="12" s="1"/>
  <c r="BL185" i="12" a="1"/>
  <c r="BL185" i="12" s="1"/>
  <c r="BK185" i="12" a="1"/>
  <c r="BK185" i="12" s="1"/>
  <c r="BJ185" i="12" a="1"/>
  <c r="BJ185" i="12" s="1"/>
  <c r="BI185" i="12" a="1"/>
  <c r="BI185" i="12" s="1"/>
  <c r="BH185" i="12" a="1"/>
  <c r="BH185" i="12" s="1"/>
  <c r="BG185" i="12" a="1"/>
  <c r="BG185" i="12" s="1"/>
  <c r="BF185" i="12" a="1"/>
  <c r="BF185" i="12" s="1"/>
  <c r="BE185" i="12" a="1"/>
  <c r="BE185" i="12" s="1"/>
  <c r="BL184" i="12" a="1"/>
  <c r="BL184" i="12" s="1"/>
  <c r="BK184" i="12" a="1"/>
  <c r="BK184" i="12" s="1"/>
  <c r="BJ184" i="12" a="1"/>
  <c r="BJ184" i="12" s="1"/>
  <c r="BI184" i="12" a="1"/>
  <c r="BI184" i="12" s="1"/>
  <c r="BH184" i="12" a="1"/>
  <c r="BH184" i="12" s="1"/>
  <c r="BG184" i="12" a="1"/>
  <c r="BG184" i="12" s="1"/>
  <c r="BF184" i="12" a="1"/>
  <c r="BF184" i="12" s="1"/>
  <c r="BE184" i="12" a="1"/>
  <c r="BE184" i="12" s="1"/>
  <c r="BL183" i="12" a="1"/>
  <c r="BL183" i="12" s="1"/>
  <c r="BK183" i="12" a="1"/>
  <c r="BK183" i="12" s="1"/>
  <c r="BJ183" i="12" a="1"/>
  <c r="BJ183" i="12" s="1"/>
  <c r="BI183" i="12" a="1"/>
  <c r="BI183" i="12" s="1"/>
  <c r="BH183" i="12" a="1"/>
  <c r="BH183" i="12" s="1"/>
  <c r="BG183" i="12" a="1"/>
  <c r="BG183" i="12" s="1"/>
  <c r="BF183" i="12" a="1"/>
  <c r="BF183" i="12" s="1"/>
  <c r="BE183" i="12" a="1"/>
  <c r="BE183" i="12" s="1"/>
  <c r="BL182" i="12" a="1"/>
  <c r="BL182" i="12" s="1"/>
  <c r="BK182" i="12" a="1"/>
  <c r="BK182" i="12" s="1"/>
  <c r="BJ182" i="12" a="1"/>
  <c r="BJ182" i="12" s="1"/>
  <c r="BI182" i="12" a="1"/>
  <c r="BI182" i="12" s="1"/>
  <c r="BH182" i="12" a="1"/>
  <c r="BH182" i="12" s="1"/>
  <c r="BG182" i="12" a="1"/>
  <c r="BG182" i="12" s="1"/>
  <c r="BF182" i="12" a="1"/>
  <c r="BF182" i="12" s="1"/>
  <c r="BE182" i="12" a="1"/>
  <c r="BE182" i="12" s="1"/>
  <c r="BL181" i="12" a="1"/>
  <c r="BL181" i="12" s="1"/>
  <c r="BK181" i="12" a="1"/>
  <c r="BK181" i="12" s="1"/>
  <c r="BJ181" i="12" a="1"/>
  <c r="BJ181" i="12" s="1"/>
  <c r="BI181" i="12" a="1"/>
  <c r="BI181" i="12" s="1"/>
  <c r="BH181" i="12" a="1"/>
  <c r="BH181" i="12" s="1"/>
  <c r="BG181" i="12" a="1"/>
  <c r="BG181" i="12" s="1"/>
  <c r="BF181" i="12" a="1"/>
  <c r="BF181" i="12" s="1"/>
  <c r="BE181" i="12" a="1"/>
  <c r="BE181" i="12" s="1"/>
  <c r="BL180" i="12" a="1"/>
  <c r="BL180" i="12" s="1"/>
  <c r="BK180" i="12" a="1"/>
  <c r="BK180" i="12" s="1"/>
  <c r="BJ180" i="12" a="1"/>
  <c r="BJ180" i="12" s="1"/>
  <c r="BI180" i="12" a="1"/>
  <c r="BI180" i="12" s="1"/>
  <c r="BH180" i="12" a="1"/>
  <c r="BH180" i="12" s="1"/>
  <c r="BG180" i="12" a="1"/>
  <c r="BG180" i="12" s="1"/>
  <c r="BF180" i="12" a="1"/>
  <c r="BF180" i="12" s="1"/>
  <c r="BE180" i="12" a="1"/>
  <c r="BE180" i="12" s="1"/>
  <c r="BL179" i="12" a="1"/>
  <c r="BL179" i="12" s="1"/>
  <c r="BK179" i="12" a="1"/>
  <c r="BK179" i="12" s="1"/>
  <c r="BJ179" i="12" a="1"/>
  <c r="BJ179" i="12" s="1"/>
  <c r="BI179" i="12" a="1"/>
  <c r="BI179" i="12" s="1"/>
  <c r="BH179" i="12" a="1"/>
  <c r="BH179" i="12" s="1"/>
  <c r="BG179" i="12" a="1"/>
  <c r="BG179" i="12" s="1"/>
  <c r="BF179" i="12" a="1"/>
  <c r="BF179" i="12" s="1"/>
  <c r="BE179" i="12" a="1"/>
  <c r="BE179" i="12" s="1"/>
  <c r="BL178" i="12" a="1"/>
  <c r="BL178" i="12" s="1"/>
  <c r="BK178" i="12" a="1"/>
  <c r="BK178" i="12" s="1"/>
  <c r="BJ178" i="12" a="1"/>
  <c r="BJ178" i="12" s="1"/>
  <c r="BI178" i="12" a="1"/>
  <c r="BI178" i="12" s="1"/>
  <c r="BH178" i="12" a="1"/>
  <c r="BH178" i="12" s="1"/>
  <c r="BG178" i="12" a="1"/>
  <c r="BG178" i="12" s="1"/>
  <c r="BF178" i="12" a="1"/>
  <c r="BF178" i="12" s="1"/>
  <c r="BE178" i="12" a="1"/>
  <c r="BE178" i="12" s="1"/>
  <c r="BL177" i="12" a="1"/>
  <c r="BL177" i="12" s="1"/>
  <c r="BK177" i="12" a="1"/>
  <c r="BK177" i="12" s="1"/>
  <c r="BJ177" i="12" a="1"/>
  <c r="BJ177" i="12" s="1"/>
  <c r="BI177" i="12" a="1"/>
  <c r="BI177" i="12" s="1"/>
  <c r="BH177" i="12" a="1"/>
  <c r="BH177" i="12" s="1"/>
  <c r="BG177" i="12" a="1"/>
  <c r="BG177" i="12" s="1"/>
  <c r="BF177" i="12" a="1"/>
  <c r="BF177" i="12" s="1"/>
  <c r="BE177" i="12" a="1"/>
  <c r="BE177" i="12" s="1"/>
  <c r="BL176" i="12" a="1"/>
  <c r="BL176" i="12" s="1"/>
  <c r="BK176" i="12" a="1"/>
  <c r="BK176" i="12" s="1"/>
  <c r="BJ176" i="12" a="1"/>
  <c r="BJ176" i="12" s="1"/>
  <c r="BI176" i="12" a="1"/>
  <c r="BI176" i="12" s="1"/>
  <c r="BH176" i="12" a="1"/>
  <c r="BH176" i="12" s="1"/>
  <c r="BG176" i="12" a="1"/>
  <c r="BG176" i="12" s="1"/>
  <c r="BF176" i="12" a="1"/>
  <c r="BF176" i="12" s="1"/>
  <c r="BE176" i="12" a="1"/>
  <c r="BE176" i="12" s="1"/>
  <c r="BL175" i="12" a="1"/>
  <c r="BL175" i="12" s="1"/>
  <c r="BK175" i="12" a="1"/>
  <c r="BK175" i="12" s="1"/>
  <c r="BJ175" i="12" a="1"/>
  <c r="BJ175" i="12" s="1"/>
  <c r="BI175" i="12" a="1"/>
  <c r="BI175" i="12" s="1"/>
  <c r="BH175" i="12" a="1"/>
  <c r="BH175" i="12" s="1"/>
  <c r="BG175" i="12" a="1"/>
  <c r="BG175" i="12" s="1"/>
  <c r="BF175" i="12" a="1"/>
  <c r="BF175" i="12" s="1"/>
  <c r="BE175" i="12" a="1"/>
  <c r="BE175" i="12" s="1"/>
  <c r="BL174" i="12" a="1"/>
  <c r="BL174" i="12" s="1"/>
  <c r="BK174" i="12" a="1"/>
  <c r="BK174" i="12" s="1"/>
  <c r="BJ174" i="12" a="1"/>
  <c r="BJ174" i="12" s="1"/>
  <c r="BI174" i="12" a="1"/>
  <c r="BI174" i="12" s="1"/>
  <c r="BH174" i="12" a="1"/>
  <c r="BH174" i="12" s="1"/>
  <c r="BG174" i="12" a="1"/>
  <c r="BG174" i="12" s="1"/>
  <c r="BF174" i="12" a="1"/>
  <c r="BF174" i="12" s="1"/>
  <c r="BE174" i="12" a="1"/>
  <c r="BE174" i="12" s="1"/>
  <c r="BL173" i="12" a="1"/>
  <c r="BL173" i="12" s="1"/>
  <c r="BK173" i="12" a="1"/>
  <c r="BK173" i="12" s="1"/>
  <c r="BJ173" i="12" a="1"/>
  <c r="BJ173" i="12" s="1"/>
  <c r="BI173" i="12" a="1"/>
  <c r="BI173" i="12" s="1"/>
  <c r="BH173" i="12" a="1"/>
  <c r="BH173" i="12" s="1"/>
  <c r="BG173" i="12" a="1"/>
  <c r="BG173" i="12" s="1"/>
  <c r="BF173" i="12" a="1"/>
  <c r="BF173" i="12" s="1"/>
  <c r="BE173" i="12" a="1"/>
  <c r="BE173" i="12" s="1"/>
  <c r="BL172" i="12" a="1"/>
  <c r="BL172" i="12" s="1"/>
  <c r="BK172" i="12" a="1"/>
  <c r="BK172" i="12" s="1"/>
  <c r="BJ172" i="12" a="1"/>
  <c r="BJ172" i="12" s="1"/>
  <c r="BI172" i="12" a="1"/>
  <c r="BI172" i="12" s="1"/>
  <c r="BH172" i="12" a="1"/>
  <c r="BH172" i="12" s="1"/>
  <c r="BG172" i="12" a="1"/>
  <c r="BG172" i="12" s="1"/>
  <c r="BF172" i="12" a="1"/>
  <c r="BF172" i="12" s="1"/>
  <c r="BE172" i="12" a="1"/>
  <c r="BE172" i="12" s="1"/>
  <c r="BL171" i="12" a="1"/>
  <c r="BL171" i="12" s="1"/>
  <c r="BK171" i="12" a="1"/>
  <c r="BK171" i="12" s="1"/>
  <c r="BJ171" i="12" a="1"/>
  <c r="BJ171" i="12" s="1"/>
  <c r="BI171" i="12" a="1"/>
  <c r="BI171" i="12" s="1"/>
  <c r="BH171" i="12" a="1"/>
  <c r="BH171" i="12" s="1"/>
  <c r="BG171" i="12" a="1"/>
  <c r="BG171" i="12" s="1"/>
  <c r="BF171" i="12" a="1"/>
  <c r="BF171" i="12" s="1"/>
  <c r="BE171" i="12" a="1"/>
  <c r="BE171" i="12" s="1"/>
  <c r="BL170" i="12" a="1"/>
  <c r="BL170" i="12" s="1"/>
  <c r="BK170" i="12" a="1"/>
  <c r="BK170" i="12" s="1"/>
  <c r="BJ170" i="12" a="1"/>
  <c r="BJ170" i="12" s="1"/>
  <c r="BI170" i="12" a="1"/>
  <c r="BI170" i="12" s="1"/>
  <c r="BH170" i="12" a="1"/>
  <c r="BH170" i="12" s="1"/>
  <c r="BG170" i="12" a="1"/>
  <c r="BG170" i="12" s="1"/>
  <c r="BF170" i="12" a="1"/>
  <c r="BF170" i="12" s="1"/>
  <c r="BE170" i="12" a="1"/>
  <c r="BE170" i="12" s="1"/>
  <c r="BL169" i="12" a="1"/>
  <c r="BL169" i="12" s="1"/>
  <c r="BK169" i="12" a="1"/>
  <c r="BK169" i="12" s="1"/>
  <c r="BJ169" i="12" a="1"/>
  <c r="BJ169" i="12" s="1"/>
  <c r="BI169" i="12" a="1"/>
  <c r="BI169" i="12" s="1"/>
  <c r="BH169" i="12" a="1"/>
  <c r="BH169" i="12" s="1"/>
  <c r="BG169" i="12" a="1"/>
  <c r="BG169" i="12" s="1"/>
  <c r="BF169" i="12" a="1"/>
  <c r="BF169" i="12" s="1"/>
  <c r="BE169" i="12" a="1"/>
  <c r="BE169" i="12" s="1"/>
  <c r="BL168" i="12" a="1"/>
  <c r="BL168" i="12" s="1"/>
  <c r="BK168" i="12" a="1"/>
  <c r="BK168" i="12" s="1"/>
  <c r="BJ168" i="12" a="1"/>
  <c r="BJ168" i="12" s="1"/>
  <c r="BI168" i="12" a="1"/>
  <c r="BI168" i="12" s="1"/>
  <c r="BH168" i="12" a="1"/>
  <c r="BH168" i="12" s="1"/>
  <c r="BG168" i="12" a="1"/>
  <c r="BG168" i="12" s="1"/>
  <c r="BF168" i="12" a="1"/>
  <c r="BF168" i="12" s="1"/>
  <c r="BE168" i="12" a="1"/>
  <c r="BE168" i="12" s="1"/>
  <c r="BL167" i="12" a="1"/>
  <c r="BL167" i="12" s="1"/>
  <c r="BK167" i="12" a="1"/>
  <c r="BK167" i="12" s="1"/>
  <c r="BJ167" i="12" a="1"/>
  <c r="BJ167" i="12" s="1"/>
  <c r="BI167" i="12" a="1"/>
  <c r="BI167" i="12" s="1"/>
  <c r="BH167" i="12" a="1"/>
  <c r="BH167" i="12" s="1"/>
  <c r="BG167" i="12" a="1"/>
  <c r="BG167" i="12" s="1"/>
  <c r="BF167" i="12" a="1"/>
  <c r="BF167" i="12" s="1"/>
  <c r="BE167" i="12" a="1"/>
  <c r="BE167" i="12" s="1"/>
  <c r="BL166" i="12" a="1"/>
  <c r="BL166" i="12" s="1"/>
  <c r="BK166" i="12" a="1"/>
  <c r="BK166" i="12" s="1"/>
  <c r="BJ166" i="12" a="1"/>
  <c r="BJ166" i="12" s="1"/>
  <c r="BI166" i="12" a="1"/>
  <c r="BI166" i="12" s="1"/>
  <c r="BH166" i="12" a="1"/>
  <c r="BH166" i="12" s="1"/>
  <c r="BG166" i="12" a="1"/>
  <c r="BG166" i="12" s="1"/>
  <c r="BF166" i="12" a="1"/>
  <c r="BF166" i="12" s="1"/>
  <c r="BE166" i="12" a="1"/>
  <c r="BE166" i="12" s="1"/>
  <c r="BL165" i="12" a="1"/>
  <c r="BL165" i="12" s="1"/>
  <c r="BK165" i="12" a="1"/>
  <c r="BK165" i="12" s="1"/>
  <c r="BJ165" i="12" a="1"/>
  <c r="BJ165" i="12" s="1"/>
  <c r="BI165" i="12" a="1"/>
  <c r="BI165" i="12" s="1"/>
  <c r="BH165" i="12" a="1"/>
  <c r="BH165" i="12" s="1"/>
  <c r="BG165" i="12" a="1"/>
  <c r="BG165" i="12" s="1"/>
  <c r="BF165" i="12" a="1"/>
  <c r="BF165" i="12" s="1"/>
  <c r="BE165" i="12" a="1"/>
  <c r="BE165" i="12" s="1"/>
  <c r="BL164" i="12" a="1"/>
  <c r="BL164" i="12" s="1"/>
  <c r="BK164" i="12" a="1"/>
  <c r="BK164" i="12" s="1"/>
  <c r="BJ164" i="12" a="1"/>
  <c r="BJ164" i="12" s="1"/>
  <c r="BI164" i="12" a="1"/>
  <c r="BI164" i="12" s="1"/>
  <c r="BH164" i="12" a="1"/>
  <c r="BH164" i="12" s="1"/>
  <c r="BG164" i="12" a="1"/>
  <c r="BG164" i="12" s="1"/>
  <c r="BF164" i="12" a="1"/>
  <c r="BF164" i="12" s="1"/>
  <c r="BE164" i="12" a="1"/>
  <c r="BE164" i="12" s="1"/>
  <c r="BL163" i="12" a="1"/>
  <c r="BL163" i="12" s="1"/>
  <c r="BK163" i="12" a="1"/>
  <c r="BK163" i="12" s="1"/>
  <c r="BJ163" i="12" a="1"/>
  <c r="BJ163" i="12" s="1"/>
  <c r="BI163" i="12" a="1"/>
  <c r="BI163" i="12" s="1"/>
  <c r="BH163" i="12" a="1"/>
  <c r="BH163" i="12" s="1"/>
  <c r="BG163" i="12" a="1"/>
  <c r="BG163" i="12" s="1"/>
  <c r="BF163" i="12" a="1"/>
  <c r="BF163" i="12" s="1"/>
  <c r="BE163" i="12" a="1"/>
  <c r="BE163" i="12" s="1"/>
  <c r="BL162" i="12" a="1"/>
  <c r="BL162" i="12" s="1"/>
  <c r="BK162" i="12" a="1"/>
  <c r="BK162" i="12" s="1"/>
  <c r="BJ162" i="12" a="1"/>
  <c r="BJ162" i="12" s="1"/>
  <c r="BI162" i="12" a="1"/>
  <c r="BI162" i="12" s="1"/>
  <c r="BH162" i="12" a="1"/>
  <c r="BH162" i="12" s="1"/>
  <c r="BG162" i="12" a="1"/>
  <c r="BG162" i="12" s="1"/>
  <c r="BF162" i="12" a="1"/>
  <c r="BF162" i="12" s="1"/>
  <c r="BE162" i="12" a="1"/>
  <c r="BE162" i="12" s="1"/>
  <c r="BL161" i="12" a="1"/>
  <c r="BL161" i="12" s="1"/>
  <c r="BK161" i="12" a="1"/>
  <c r="BK161" i="12" s="1"/>
  <c r="BJ161" i="12" a="1"/>
  <c r="BJ161" i="12" s="1"/>
  <c r="BI161" i="12" a="1"/>
  <c r="BI161" i="12" s="1"/>
  <c r="BH161" i="12" a="1"/>
  <c r="BH161" i="12" s="1"/>
  <c r="BG161" i="12" a="1"/>
  <c r="BG161" i="12" s="1"/>
  <c r="BF161" i="12" a="1"/>
  <c r="BF161" i="12" s="1"/>
  <c r="BE161" i="12" a="1"/>
  <c r="BE161" i="12" s="1"/>
  <c r="BL160" i="12" a="1"/>
  <c r="BL160" i="12" s="1"/>
  <c r="BK160" i="12" a="1"/>
  <c r="BK160" i="12" s="1"/>
  <c r="BJ160" i="12" a="1"/>
  <c r="BJ160" i="12" s="1"/>
  <c r="BI160" i="12" a="1"/>
  <c r="BI160" i="12" s="1"/>
  <c r="BH160" i="12" a="1"/>
  <c r="BH160" i="12" s="1"/>
  <c r="BG160" i="12" a="1"/>
  <c r="BG160" i="12" s="1"/>
  <c r="BF160" i="12" a="1"/>
  <c r="BF160" i="12" s="1"/>
  <c r="BE160" i="12" a="1"/>
  <c r="BE160" i="12" s="1"/>
  <c r="BL159" i="12" a="1"/>
  <c r="BL159" i="12" s="1"/>
  <c r="BK159" i="12" a="1"/>
  <c r="BK159" i="12" s="1"/>
  <c r="BJ159" i="12" a="1"/>
  <c r="BJ159" i="12" s="1"/>
  <c r="BI159" i="12" a="1"/>
  <c r="BI159" i="12" s="1"/>
  <c r="BH159" i="12" a="1"/>
  <c r="BH159" i="12" s="1"/>
  <c r="BG159" i="12" a="1"/>
  <c r="BG159" i="12" s="1"/>
  <c r="BF159" i="12" a="1"/>
  <c r="BF159" i="12" s="1"/>
  <c r="BE159" i="12" a="1"/>
  <c r="BE159" i="12" s="1"/>
  <c r="BL158" i="12" a="1"/>
  <c r="BL158" i="12" s="1"/>
  <c r="BK158" i="12" a="1"/>
  <c r="BK158" i="12" s="1"/>
  <c r="BJ158" i="12" a="1"/>
  <c r="BJ158" i="12" s="1"/>
  <c r="BI158" i="12" a="1"/>
  <c r="BI158" i="12" s="1"/>
  <c r="BH158" i="12" a="1"/>
  <c r="BH158" i="12" s="1"/>
  <c r="BG158" i="12" a="1"/>
  <c r="BG158" i="12" s="1"/>
  <c r="BF158" i="12" a="1"/>
  <c r="BF158" i="12" s="1"/>
  <c r="BE158" i="12" a="1"/>
  <c r="BE158" i="12" s="1"/>
  <c r="BL157" i="12" a="1"/>
  <c r="BL157" i="12" s="1"/>
  <c r="BK157" i="12" a="1"/>
  <c r="BK157" i="12" s="1"/>
  <c r="BJ157" i="12" a="1"/>
  <c r="BJ157" i="12" s="1"/>
  <c r="BI157" i="12" a="1"/>
  <c r="BI157" i="12" s="1"/>
  <c r="BH157" i="12" a="1"/>
  <c r="BH157" i="12" s="1"/>
  <c r="BG157" i="12" a="1"/>
  <c r="BG157" i="12" s="1"/>
  <c r="BF157" i="12" a="1"/>
  <c r="BF157" i="12" s="1"/>
  <c r="BE157" i="12" a="1"/>
  <c r="BE157" i="12" s="1"/>
  <c r="BL156" i="12" a="1"/>
  <c r="BL156" i="12" s="1"/>
  <c r="BK156" i="12" a="1"/>
  <c r="BK156" i="12" s="1"/>
  <c r="BJ156" i="12" a="1"/>
  <c r="BJ156" i="12" s="1"/>
  <c r="BI156" i="12" a="1"/>
  <c r="BI156" i="12" s="1"/>
  <c r="BH156" i="12" a="1"/>
  <c r="BH156" i="12" s="1"/>
  <c r="BG156" i="12" a="1"/>
  <c r="BG156" i="12" s="1"/>
  <c r="BF156" i="12" a="1"/>
  <c r="BF156" i="12" s="1"/>
  <c r="BE156" i="12" a="1"/>
  <c r="BE156" i="12" s="1"/>
  <c r="BL155" i="12" a="1"/>
  <c r="BL155" i="12" s="1"/>
  <c r="BK155" i="12" a="1"/>
  <c r="BK155" i="12" s="1"/>
  <c r="BJ155" i="12" a="1"/>
  <c r="BJ155" i="12" s="1"/>
  <c r="BI155" i="12" a="1"/>
  <c r="BI155" i="12" s="1"/>
  <c r="BH155" i="12" a="1"/>
  <c r="BH155" i="12" s="1"/>
  <c r="BG155" i="12" a="1"/>
  <c r="BG155" i="12" s="1"/>
  <c r="BF155" i="12" a="1"/>
  <c r="BF155" i="12" s="1"/>
  <c r="BE155" i="12" a="1"/>
  <c r="BE155" i="12" s="1"/>
  <c r="BL154" i="12" a="1"/>
  <c r="BL154" i="12" s="1"/>
  <c r="BK154" i="12" a="1"/>
  <c r="BK154" i="12" s="1"/>
  <c r="BJ154" i="12" a="1"/>
  <c r="BJ154" i="12" s="1"/>
  <c r="BI154" i="12" a="1"/>
  <c r="BI154" i="12" s="1"/>
  <c r="BH154" i="12" a="1"/>
  <c r="BH154" i="12" s="1"/>
  <c r="BG154" i="12" a="1"/>
  <c r="BG154" i="12" s="1"/>
  <c r="BF154" i="12" a="1"/>
  <c r="BF154" i="12" s="1"/>
  <c r="BE154" i="12" a="1"/>
  <c r="BE154" i="12" s="1"/>
  <c r="BL153" i="12" a="1"/>
  <c r="BL153" i="12" s="1"/>
  <c r="BK153" i="12" a="1"/>
  <c r="BK153" i="12" s="1"/>
  <c r="BJ153" i="12" a="1"/>
  <c r="BJ153" i="12" s="1"/>
  <c r="BI153" i="12" a="1"/>
  <c r="BI153" i="12" s="1"/>
  <c r="BH153" i="12" a="1"/>
  <c r="BH153" i="12" s="1"/>
  <c r="BG153" i="12" a="1"/>
  <c r="BG153" i="12" s="1"/>
  <c r="BF153" i="12" a="1"/>
  <c r="BF153" i="12" s="1"/>
  <c r="BE153" i="12" a="1"/>
  <c r="BE153" i="12" s="1"/>
  <c r="BL152" i="12" a="1"/>
  <c r="BL152" i="12" s="1"/>
  <c r="BK152" i="12" a="1"/>
  <c r="BK152" i="12" s="1"/>
  <c r="BJ152" i="12" a="1"/>
  <c r="BJ152" i="12" s="1"/>
  <c r="BI152" i="12" a="1"/>
  <c r="BI152" i="12" s="1"/>
  <c r="BH152" i="12" a="1"/>
  <c r="BH152" i="12" s="1"/>
  <c r="BG152" i="12" a="1"/>
  <c r="BG152" i="12" s="1"/>
  <c r="BF152" i="12" a="1"/>
  <c r="BF152" i="12" s="1"/>
  <c r="BE152" i="12" a="1"/>
  <c r="BE152" i="12" s="1"/>
  <c r="BL151" i="12" a="1"/>
  <c r="BL151" i="12" s="1"/>
  <c r="AA59" i="12" s="1"/>
  <c r="BK151" i="12" a="1"/>
  <c r="BK151" i="12" s="1"/>
  <c r="Z59" i="12" s="1"/>
  <c r="BJ151" i="12" a="1"/>
  <c r="BJ151" i="12" s="1"/>
  <c r="AV59" i="12" s="1"/>
  <c r="BI151" i="12" a="1"/>
  <c r="BI151" i="12" s="1"/>
  <c r="AU59" i="12" s="1"/>
  <c r="BH151" i="12" a="1"/>
  <c r="BH151" i="12" s="1"/>
  <c r="AO59" i="12" s="1"/>
  <c r="BG151" i="12" a="1"/>
  <c r="BG151" i="12" s="1"/>
  <c r="AN59" i="12" s="1"/>
  <c r="BF151" i="12" a="1"/>
  <c r="BF151" i="12" s="1"/>
  <c r="AH59" i="12" s="1"/>
  <c r="BE151" i="12" a="1"/>
  <c r="BE151" i="12" s="1"/>
  <c r="AG59" i="12" s="1"/>
  <c r="BL150" i="12" a="1"/>
  <c r="BL150" i="12" s="1"/>
  <c r="BK150" i="12" a="1"/>
  <c r="BK150" i="12" s="1"/>
  <c r="Z58" i="12" s="1"/>
  <c r="BJ150" i="12" a="1"/>
  <c r="BJ150" i="12" s="1"/>
  <c r="AV58" i="12" s="1"/>
  <c r="BI150" i="12" a="1"/>
  <c r="BI150" i="12" s="1"/>
  <c r="AU58" i="12" s="1"/>
  <c r="BH150" i="12" a="1"/>
  <c r="BH150" i="12" s="1"/>
  <c r="AO58" i="12" s="1"/>
  <c r="BG150" i="12" a="1"/>
  <c r="BG150" i="12" s="1"/>
  <c r="AN58" i="12" s="1"/>
  <c r="BF150" i="12" a="1"/>
  <c r="BF150" i="12" s="1"/>
  <c r="AH58" i="12" s="1"/>
  <c r="BE150" i="12" a="1"/>
  <c r="BE150" i="12" s="1"/>
  <c r="AG58" i="12" s="1"/>
  <c r="BL149" i="12" a="1"/>
  <c r="BL149" i="12" s="1"/>
  <c r="AA57" i="12" s="1"/>
  <c r="BK149" i="12" a="1"/>
  <c r="BK149" i="12" s="1"/>
  <c r="Z57" i="12" s="1"/>
  <c r="BJ149" i="12" a="1"/>
  <c r="BJ149" i="12" s="1"/>
  <c r="AV57" i="12" s="1"/>
  <c r="BI149" i="12" a="1"/>
  <c r="BI149" i="12" s="1"/>
  <c r="AU57" i="12" s="1"/>
  <c r="BH149" i="12" a="1"/>
  <c r="BH149" i="12" s="1"/>
  <c r="AO57" i="12" s="1"/>
  <c r="BG149" i="12" a="1"/>
  <c r="BG149" i="12" s="1"/>
  <c r="AN57" i="12" s="1"/>
  <c r="BF149" i="12" a="1"/>
  <c r="BF149" i="12" s="1"/>
  <c r="AH57" i="12" s="1"/>
  <c r="BE149" i="12" a="1"/>
  <c r="BE149" i="12" s="1"/>
  <c r="AG57" i="12" s="1"/>
  <c r="BL148" i="12" a="1"/>
  <c r="BL148" i="12" s="1"/>
  <c r="AA56" i="12" s="1"/>
  <c r="BK148" i="12" a="1"/>
  <c r="BK148" i="12" s="1"/>
  <c r="Z56" i="12" s="1"/>
  <c r="BJ148" i="12" a="1"/>
  <c r="BJ148" i="12" s="1"/>
  <c r="AV56" i="12" s="1"/>
  <c r="BI148" i="12" a="1"/>
  <c r="BI148" i="12" s="1"/>
  <c r="AU56" i="12" s="1"/>
  <c r="BH148" i="12" a="1"/>
  <c r="BH148" i="12" s="1"/>
  <c r="AO56" i="12" s="1"/>
  <c r="BG148" i="12" a="1"/>
  <c r="BG148" i="12" s="1"/>
  <c r="AN56" i="12" s="1"/>
  <c r="BF148" i="12" a="1"/>
  <c r="BF148" i="12" s="1"/>
  <c r="AH56" i="12" s="1"/>
  <c r="BE148" i="12" a="1"/>
  <c r="BE148" i="12" s="1"/>
  <c r="AG56" i="12" s="1"/>
  <c r="BL147" i="12" a="1"/>
  <c r="BL147" i="12" s="1"/>
  <c r="AA55" i="12" s="1"/>
  <c r="BK147" i="12" a="1"/>
  <c r="BK147" i="12" s="1"/>
  <c r="Z55" i="12" s="1"/>
  <c r="BJ147" i="12" a="1"/>
  <c r="BJ147" i="12" s="1"/>
  <c r="AV55" i="12" s="1"/>
  <c r="BI147" i="12" a="1"/>
  <c r="BI147" i="12" s="1"/>
  <c r="AU55" i="12" s="1"/>
  <c r="BH147" i="12" a="1"/>
  <c r="BH147" i="12" s="1"/>
  <c r="AO55" i="12" s="1"/>
  <c r="BG147" i="12" a="1"/>
  <c r="BG147" i="12" s="1"/>
  <c r="AN55" i="12" s="1"/>
  <c r="BF147" i="12" a="1"/>
  <c r="BF147" i="12" s="1"/>
  <c r="AH55" i="12" s="1"/>
  <c r="BE147" i="12" a="1"/>
  <c r="BE147" i="12" s="1"/>
  <c r="AG55" i="12" s="1"/>
  <c r="BL146" i="12" a="1"/>
  <c r="BL146" i="12" s="1"/>
  <c r="AA54" i="12" s="1"/>
  <c r="BK146" i="12" a="1"/>
  <c r="BK146" i="12" s="1"/>
  <c r="Z54" i="12" s="1"/>
  <c r="BJ146" i="12" a="1"/>
  <c r="BJ146" i="12" s="1"/>
  <c r="AV54" i="12" s="1"/>
  <c r="BI146" i="12" a="1"/>
  <c r="BI146" i="12" s="1"/>
  <c r="AU54" i="12" s="1"/>
  <c r="BH146" i="12" a="1"/>
  <c r="BH146" i="12" s="1"/>
  <c r="AO54" i="12" s="1"/>
  <c r="BG146" i="12" a="1"/>
  <c r="BG146" i="12" s="1"/>
  <c r="AN54" i="12" s="1"/>
  <c r="BF146" i="12" a="1"/>
  <c r="BF146" i="12" s="1"/>
  <c r="AH54" i="12" s="1"/>
  <c r="BE146" i="12" a="1"/>
  <c r="BE146" i="12" s="1"/>
  <c r="AG54" i="12" s="1"/>
  <c r="BL145" i="12" a="1"/>
  <c r="BL145" i="12" s="1"/>
  <c r="AA53" i="12" s="1"/>
  <c r="BK145" i="12" a="1"/>
  <c r="BK145" i="12" s="1"/>
  <c r="Z53" i="12" s="1"/>
  <c r="BJ145" i="12" a="1"/>
  <c r="BJ145" i="12" s="1"/>
  <c r="AV53" i="12" s="1"/>
  <c r="BI145" i="12" a="1"/>
  <c r="BI145" i="12" s="1"/>
  <c r="AU53" i="12" s="1"/>
  <c r="BH145" i="12" a="1"/>
  <c r="BH145" i="12" s="1"/>
  <c r="AO53" i="12" s="1"/>
  <c r="BG145" i="12" a="1"/>
  <c r="BG145" i="12" s="1"/>
  <c r="AN53" i="12" s="1"/>
  <c r="BF145" i="12" a="1"/>
  <c r="BF145" i="12" s="1"/>
  <c r="AH53" i="12" s="1"/>
  <c r="BE145" i="12" a="1"/>
  <c r="BE145" i="12" s="1"/>
  <c r="AG53" i="12" s="1"/>
  <c r="BL144" i="12" a="1"/>
  <c r="BL144" i="12" s="1"/>
  <c r="AA52" i="12" s="1"/>
  <c r="BK144" i="12" a="1"/>
  <c r="BK144" i="12" s="1"/>
  <c r="Z52" i="12" s="1"/>
  <c r="BJ144" i="12" a="1"/>
  <c r="BJ144" i="12" s="1"/>
  <c r="AV52" i="12" s="1"/>
  <c r="BI144" i="12" a="1"/>
  <c r="BI144" i="12" s="1"/>
  <c r="AU52" i="12" s="1"/>
  <c r="BH144" i="12" a="1"/>
  <c r="BH144" i="12" s="1"/>
  <c r="AO52" i="12" s="1"/>
  <c r="BG144" i="12" a="1"/>
  <c r="BG144" i="12" s="1"/>
  <c r="AN52" i="12" s="1"/>
  <c r="BF144" i="12" a="1"/>
  <c r="BF144" i="12" s="1"/>
  <c r="AH52" i="12" s="1"/>
  <c r="BE144" i="12" a="1"/>
  <c r="BE144" i="12" s="1"/>
  <c r="AG52" i="12" s="1"/>
  <c r="BL143" i="12" a="1"/>
  <c r="BL143" i="12" s="1"/>
  <c r="AA51" i="12" s="1"/>
  <c r="BK143" i="12" a="1"/>
  <c r="BK143" i="12" s="1"/>
  <c r="Z51" i="12" s="1"/>
  <c r="BJ143" i="12" a="1"/>
  <c r="BJ143" i="12" s="1"/>
  <c r="AV51" i="12" s="1"/>
  <c r="BI143" i="12" a="1"/>
  <c r="BI143" i="12" s="1"/>
  <c r="AU51" i="12" s="1"/>
  <c r="BH143" i="12" a="1"/>
  <c r="BH143" i="12" s="1"/>
  <c r="AO51" i="12" s="1"/>
  <c r="BG143" i="12" a="1"/>
  <c r="BG143" i="12" s="1"/>
  <c r="AN51" i="12" s="1"/>
  <c r="BF143" i="12" a="1"/>
  <c r="BF143" i="12" s="1"/>
  <c r="AH51" i="12" s="1"/>
  <c r="BE143" i="12" a="1"/>
  <c r="BE143" i="12" s="1"/>
  <c r="AG51" i="12" s="1"/>
  <c r="BL142" i="12" a="1"/>
  <c r="BL142" i="12" s="1"/>
  <c r="AA50" i="12" s="1"/>
  <c r="BK142" i="12" a="1"/>
  <c r="BK142" i="12" s="1"/>
  <c r="Z50" i="12" s="1"/>
  <c r="BJ142" i="12" a="1"/>
  <c r="BJ142" i="12" s="1"/>
  <c r="AV50" i="12" s="1"/>
  <c r="BI142" i="12" a="1"/>
  <c r="BI142" i="12" s="1"/>
  <c r="AU50" i="12" s="1"/>
  <c r="BH142" i="12" a="1"/>
  <c r="BH142" i="12" s="1"/>
  <c r="AO50" i="12" s="1"/>
  <c r="BG142" i="12" a="1"/>
  <c r="BG142" i="12" s="1"/>
  <c r="AN50" i="12" s="1"/>
  <c r="BF142" i="12" a="1"/>
  <c r="BF142" i="12" s="1"/>
  <c r="AH50" i="12" s="1"/>
  <c r="BE142" i="12" a="1"/>
  <c r="BE142" i="12" s="1"/>
  <c r="AG50" i="12" s="1"/>
  <c r="BL141" i="12" a="1"/>
  <c r="BL141" i="12" s="1"/>
  <c r="AA49" i="12" s="1"/>
  <c r="BK141" i="12" a="1"/>
  <c r="BK141" i="12" s="1"/>
  <c r="Z49" i="12" s="1"/>
  <c r="BJ141" i="12" a="1"/>
  <c r="BJ141" i="12" s="1"/>
  <c r="AV49" i="12" s="1"/>
  <c r="BI141" i="12" a="1"/>
  <c r="BI141" i="12" s="1"/>
  <c r="AU49" i="12" s="1"/>
  <c r="BH141" i="12" a="1"/>
  <c r="BH141" i="12" s="1"/>
  <c r="AO49" i="12" s="1"/>
  <c r="BG141" i="12" a="1"/>
  <c r="BG141" i="12" s="1"/>
  <c r="AN49" i="12" s="1"/>
  <c r="BF141" i="12" a="1"/>
  <c r="BF141" i="12" s="1"/>
  <c r="AH49" i="12" s="1"/>
  <c r="BE141" i="12" a="1"/>
  <c r="BE141" i="12" s="1"/>
  <c r="AG49" i="12" s="1"/>
  <c r="BL140" i="12" a="1"/>
  <c r="BL140" i="12" s="1"/>
  <c r="AA48" i="12" s="1"/>
  <c r="BK140" i="12" a="1"/>
  <c r="BK140" i="12" s="1"/>
  <c r="Z48" i="12" s="1"/>
  <c r="BJ140" i="12" a="1"/>
  <c r="BJ140" i="12" s="1"/>
  <c r="AV48" i="12" s="1"/>
  <c r="BI140" i="12" a="1"/>
  <c r="BI140" i="12" s="1"/>
  <c r="AU48" i="12" s="1"/>
  <c r="BH140" i="12" a="1"/>
  <c r="BH140" i="12" s="1"/>
  <c r="AO48" i="12" s="1"/>
  <c r="BG140" i="12" a="1"/>
  <c r="BG140" i="12" s="1"/>
  <c r="AN48" i="12" s="1"/>
  <c r="BF140" i="12" a="1"/>
  <c r="BF140" i="12" s="1"/>
  <c r="AH48" i="12" s="1"/>
  <c r="BE140" i="12" a="1"/>
  <c r="BE140" i="12" s="1"/>
  <c r="AG48" i="12" s="1"/>
  <c r="BL139" i="12" a="1"/>
  <c r="BL139" i="12" s="1"/>
  <c r="AA47" i="12" s="1"/>
  <c r="BK139" i="12" a="1"/>
  <c r="BK139" i="12" s="1"/>
  <c r="Z47" i="12" s="1"/>
  <c r="BJ139" i="12" a="1"/>
  <c r="BJ139" i="12" s="1"/>
  <c r="AV47" i="12" s="1"/>
  <c r="BI139" i="12" a="1"/>
  <c r="BI139" i="12" s="1"/>
  <c r="AU47" i="12" s="1"/>
  <c r="BH139" i="12" a="1"/>
  <c r="BH139" i="12" s="1"/>
  <c r="AO47" i="12" s="1"/>
  <c r="BG139" i="12" a="1"/>
  <c r="BG139" i="12" s="1"/>
  <c r="AN47" i="12" s="1"/>
  <c r="BF139" i="12" a="1"/>
  <c r="BF139" i="12" s="1"/>
  <c r="AH47" i="12" s="1"/>
  <c r="BE139" i="12" a="1"/>
  <c r="BE139" i="12" s="1"/>
  <c r="AG47" i="12" s="1"/>
  <c r="BL138" i="12" a="1"/>
  <c r="BL138" i="12" s="1"/>
  <c r="AA46" i="12" s="1"/>
  <c r="BK138" i="12" a="1"/>
  <c r="BK138" i="12" s="1"/>
  <c r="Z46" i="12" s="1"/>
  <c r="BJ138" i="12" a="1"/>
  <c r="BJ138" i="12" s="1"/>
  <c r="AV46" i="12" s="1"/>
  <c r="BI138" i="12" a="1"/>
  <c r="BI138" i="12" s="1"/>
  <c r="AU46" i="12" s="1"/>
  <c r="BH138" i="12" a="1"/>
  <c r="BH138" i="12" s="1"/>
  <c r="AO46" i="12" s="1"/>
  <c r="BG138" i="12" a="1"/>
  <c r="BG138" i="12" s="1"/>
  <c r="AN46" i="12" s="1"/>
  <c r="BF138" i="12" a="1"/>
  <c r="BF138" i="12" s="1"/>
  <c r="AH46" i="12" s="1"/>
  <c r="BE138" i="12" a="1"/>
  <c r="BE138" i="12" s="1"/>
  <c r="AG46" i="12" s="1"/>
  <c r="BL137" i="12" a="1"/>
  <c r="BL137" i="12" s="1"/>
  <c r="AA45" i="12" s="1"/>
  <c r="BK137" i="12" a="1"/>
  <c r="BK137" i="12" s="1"/>
  <c r="Z45" i="12" s="1"/>
  <c r="BJ137" i="12" a="1"/>
  <c r="BJ137" i="12" s="1"/>
  <c r="AV45" i="12" s="1"/>
  <c r="BI137" i="12" a="1"/>
  <c r="BI137" i="12" s="1"/>
  <c r="AU45" i="12" s="1"/>
  <c r="BH137" i="12" a="1"/>
  <c r="BH137" i="12" s="1"/>
  <c r="AO45" i="12" s="1"/>
  <c r="BG137" i="12" a="1"/>
  <c r="BG137" i="12" s="1"/>
  <c r="AN45" i="12" s="1"/>
  <c r="BF137" i="12" a="1"/>
  <c r="BF137" i="12" s="1"/>
  <c r="AH45" i="12" s="1"/>
  <c r="BE137" i="12" a="1"/>
  <c r="BE137" i="12" s="1"/>
  <c r="AG45" i="12" s="1"/>
  <c r="BL136" i="12" a="1"/>
  <c r="BL136" i="12" s="1"/>
  <c r="AA44" i="12" s="1"/>
  <c r="BK136" i="12" a="1"/>
  <c r="BK136" i="12" s="1"/>
  <c r="Z44" i="12" s="1"/>
  <c r="BJ136" i="12" a="1"/>
  <c r="BJ136" i="12" s="1"/>
  <c r="AV44" i="12" s="1"/>
  <c r="BI136" i="12" a="1"/>
  <c r="BI136" i="12" s="1"/>
  <c r="AU44" i="12" s="1"/>
  <c r="BH136" i="12" a="1"/>
  <c r="BH136" i="12" s="1"/>
  <c r="AO44" i="12" s="1"/>
  <c r="BG136" i="12" a="1"/>
  <c r="BG136" i="12" s="1"/>
  <c r="AN44" i="12" s="1"/>
  <c r="BF136" i="12" a="1"/>
  <c r="BF136" i="12" s="1"/>
  <c r="AH44" i="12" s="1"/>
  <c r="BE136" i="12" a="1"/>
  <c r="BE136" i="12" s="1"/>
  <c r="AG44" i="12" s="1"/>
  <c r="BL135" i="12" a="1"/>
  <c r="BL135" i="12" s="1"/>
  <c r="AA43" i="12" s="1"/>
  <c r="BK135" i="12" a="1"/>
  <c r="BK135" i="12" s="1"/>
  <c r="Z43" i="12" s="1"/>
  <c r="BJ135" i="12" a="1"/>
  <c r="BJ135" i="12" s="1"/>
  <c r="AV43" i="12" s="1"/>
  <c r="BI135" i="12" a="1"/>
  <c r="BI135" i="12" s="1"/>
  <c r="AU43" i="12" s="1"/>
  <c r="BH135" i="12" a="1"/>
  <c r="BH135" i="12" s="1"/>
  <c r="AO43" i="12" s="1"/>
  <c r="BG135" i="12" a="1"/>
  <c r="BG135" i="12" s="1"/>
  <c r="AN43" i="12" s="1"/>
  <c r="BF135" i="12" a="1"/>
  <c r="BF135" i="12" s="1"/>
  <c r="AH43" i="12" s="1"/>
  <c r="BE135" i="12" a="1"/>
  <c r="BE135" i="12" s="1"/>
  <c r="AG43" i="12" s="1"/>
  <c r="BL134" i="12" a="1"/>
  <c r="BL134" i="12" s="1"/>
  <c r="AA42" i="12" s="1"/>
  <c r="BK134" i="12" a="1"/>
  <c r="BK134" i="12" s="1"/>
  <c r="Z42" i="12" s="1"/>
  <c r="BJ134" i="12" a="1"/>
  <c r="BJ134" i="12" s="1"/>
  <c r="AV42" i="12" s="1"/>
  <c r="BI134" i="12" a="1"/>
  <c r="BI134" i="12" s="1"/>
  <c r="AU42" i="12" s="1"/>
  <c r="BH134" i="12" a="1"/>
  <c r="BH134" i="12" s="1"/>
  <c r="AO42" i="12" s="1"/>
  <c r="BG134" i="12" a="1"/>
  <c r="BG134" i="12" s="1"/>
  <c r="AN42" i="12" s="1"/>
  <c r="BF134" i="12" a="1"/>
  <c r="BF134" i="12" s="1"/>
  <c r="AH42" i="12" s="1"/>
  <c r="BE134" i="12" a="1"/>
  <c r="BE134" i="12" s="1"/>
  <c r="AG42" i="12" s="1"/>
  <c r="BL133" i="12" a="1"/>
  <c r="BL133" i="12" s="1"/>
  <c r="AA41" i="12" s="1"/>
  <c r="BK133" i="12" a="1"/>
  <c r="BK133" i="12" s="1"/>
  <c r="Z41" i="12" s="1"/>
  <c r="BJ133" i="12" a="1"/>
  <c r="BJ133" i="12" s="1"/>
  <c r="AV41" i="12" s="1"/>
  <c r="BI133" i="12" a="1"/>
  <c r="BI133" i="12" s="1"/>
  <c r="AU41" i="12" s="1"/>
  <c r="BH133" i="12" a="1"/>
  <c r="BH133" i="12" s="1"/>
  <c r="AO41" i="12" s="1"/>
  <c r="BG133" i="12" a="1"/>
  <c r="BG133" i="12" s="1"/>
  <c r="AN41" i="12" s="1"/>
  <c r="BF133" i="12" a="1"/>
  <c r="BF133" i="12" s="1"/>
  <c r="AH41" i="12" s="1"/>
  <c r="BE133" i="12" a="1"/>
  <c r="BE133" i="12" s="1"/>
  <c r="AG41" i="12" s="1"/>
  <c r="BL132" i="12" a="1"/>
  <c r="BL132" i="12" s="1"/>
  <c r="AA40" i="12" s="1"/>
  <c r="BK132" i="12" a="1"/>
  <c r="BK132" i="12" s="1"/>
  <c r="Z40" i="12" s="1"/>
  <c r="BJ132" i="12" a="1"/>
  <c r="BJ132" i="12" s="1"/>
  <c r="AV40" i="12" s="1"/>
  <c r="BI132" i="12" a="1"/>
  <c r="BI132" i="12" s="1"/>
  <c r="AU40" i="12" s="1"/>
  <c r="BH132" i="12" a="1"/>
  <c r="BH132" i="12" s="1"/>
  <c r="AO40" i="12" s="1"/>
  <c r="BG132" i="12" a="1"/>
  <c r="BG132" i="12" s="1"/>
  <c r="AN40" i="12" s="1"/>
  <c r="BF132" i="12" a="1"/>
  <c r="BF132" i="12" s="1"/>
  <c r="AH40" i="12" s="1"/>
  <c r="BE132" i="12" a="1"/>
  <c r="BE132" i="12" s="1"/>
  <c r="AG40" i="12" s="1"/>
  <c r="BL131" i="12" a="1"/>
  <c r="BL131" i="12" s="1"/>
  <c r="AA39" i="12" s="1"/>
  <c r="BK131" i="12" a="1"/>
  <c r="BK131" i="12" s="1"/>
  <c r="Z39" i="12" s="1"/>
  <c r="BJ131" i="12" a="1"/>
  <c r="BJ131" i="12" s="1"/>
  <c r="AV39" i="12" s="1"/>
  <c r="BI131" i="12" a="1"/>
  <c r="BI131" i="12" s="1"/>
  <c r="AU39" i="12" s="1"/>
  <c r="BH131" i="12" a="1"/>
  <c r="BH131" i="12" s="1"/>
  <c r="AO39" i="12" s="1"/>
  <c r="BG131" i="12" a="1"/>
  <c r="BG131" i="12" s="1"/>
  <c r="AN39" i="12" s="1"/>
  <c r="BF131" i="12" a="1"/>
  <c r="BF131" i="12" s="1"/>
  <c r="AH39" i="12" s="1"/>
  <c r="BE131" i="12" a="1"/>
  <c r="BE131" i="12" s="1"/>
  <c r="AG39" i="12" s="1"/>
  <c r="BL130" i="12" a="1"/>
  <c r="BL130" i="12" s="1"/>
  <c r="AA38" i="12" s="1"/>
  <c r="BK130" i="12" a="1"/>
  <c r="BK130" i="12" s="1"/>
  <c r="Z38" i="12" s="1"/>
  <c r="BJ130" i="12" a="1"/>
  <c r="BJ130" i="12" s="1"/>
  <c r="AV38" i="12" s="1"/>
  <c r="BI130" i="12" a="1"/>
  <c r="BI130" i="12" s="1"/>
  <c r="AU38" i="12" s="1"/>
  <c r="BH130" i="12" a="1"/>
  <c r="BH130" i="12" s="1"/>
  <c r="AO38" i="12" s="1"/>
  <c r="BG130" i="12" a="1"/>
  <c r="BG130" i="12" s="1"/>
  <c r="AN38" i="12" s="1"/>
  <c r="BF130" i="12" a="1"/>
  <c r="BF130" i="12" s="1"/>
  <c r="AH38" i="12" s="1"/>
  <c r="BE130" i="12" a="1"/>
  <c r="BE130" i="12" s="1"/>
  <c r="AG38" i="12" s="1"/>
  <c r="BL129" i="12" a="1"/>
  <c r="BL129" i="12" s="1"/>
  <c r="AA37" i="12" s="1"/>
  <c r="BK129" i="12" a="1"/>
  <c r="BK129" i="12" s="1"/>
  <c r="Z37" i="12" s="1"/>
  <c r="BJ129" i="12" a="1"/>
  <c r="BJ129" i="12" s="1"/>
  <c r="AV37" i="12" s="1"/>
  <c r="BI129" i="12" a="1"/>
  <c r="BI129" i="12" s="1"/>
  <c r="AU37" i="12" s="1"/>
  <c r="BH129" i="12" a="1"/>
  <c r="BH129" i="12" s="1"/>
  <c r="AO37" i="12" s="1"/>
  <c r="BG129" i="12" a="1"/>
  <c r="BG129" i="12" s="1"/>
  <c r="AN37" i="12" s="1"/>
  <c r="BF129" i="12" a="1"/>
  <c r="BF129" i="12" s="1"/>
  <c r="AH37" i="12" s="1"/>
  <c r="BE129" i="12" a="1"/>
  <c r="BE129" i="12" s="1"/>
  <c r="AG37" i="12" s="1"/>
  <c r="BL128" i="12" a="1"/>
  <c r="BL128" i="12" s="1"/>
  <c r="AA36" i="12" s="1"/>
  <c r="BK128" i="12" a="1"/>
  <c r="BK128" i="12" s="1"/>
  <c r="Z36" i="12" s="1"/>
  <c r="BJ128" i="12" a="1"/>
  <c r="BJ128" i="12" s="1"/>
  <c r="AV36" i="12" s="1"/>
  <c r="BI128" i="12" a="1"/>
  <c r="BI128" i="12" s="1"/>
  <c r="AU36" i="12" s="1"/>
  <c r="BH128" i="12" a="1"/>
  <c r="BH128" i="12" s="1"/>
  <c r="AO36" i="12" s="1"/>
  <c r="BG128" i="12" a="1"/>
  <c r="BG128" i="12" s="1"/>
  <c r="AN36" i="12" s="1"/>
  <c r="BF128" i="12" a="1"/>
  <c r="BF128" i="12" s="1"/>
  <c r="AH36" i="12" s="1"/>
  <c r="BE128" i="12" a="1"/>
  <c r="BE128" i="12" s="1"/>
  <c r="AG36" i="12" s="1"/>
  <c r="BL127" i="12" a="1"/>
  <c r="BL127" i="12" s="1"/>
  <c r="AA35" i="12" s="1"/>
  <c r="BK127" i="12" a="1"/>
  <c r="BK127" i="12" s="1"/>
  <c r="Z35" i="12" s="1"/>
  <c r="BJ127" i="12" a="1"/>
  <c r="BJ127" i="12" s="1"/>
  <c r="AV35" i="12" s="1"/>
  <c r="BI127" i="12" a="1"/>
  <c r="BI127" i="12" s="1"/>
  <c r="AU35" i="12" s="1"/>
  <c r="BH127" i="12" a="1"/>
  <c r="BH127" i="12" s="1"/>
  <c r="AO35" i="12" s="1"/>
  <c r="BG127" i="12" a="1"/>
  <c r="BG127" i="12" s="1"/>
  <c r="AN35" i="12" s="1"/>
  <c r="BF127" i="12" a="1"/>
  <c r="BF127" i="12" s="1"/>
  <c r="AH35" i="12" s="1"/>
  <c r="BE127" i="12" a="1"/>
  <c r="BE127" i="12" s="1"/>
  <c r="AG35" i="12" s="1"/>
  <c r="BL126" i="12" a="1"/>
  <c r="BL126" i="12" s="1"/>
  <c r="AA34" i="12" s="1"/>
  <c r="BK126" i="12" a="1"/>
  <c r="BK126" i="12" s="1"/>
  <c r="Z34" i="12" s="1"/>
  <c r="BJ126" i="12" a="1"/>
  <c r="BJ126" i="12" s="1"/>
  <c r="AV34" i="12" s="1"/>
  <c r="BI126" i="12" a="1"/>
  <c r="BI126" i="12" s="1"/>
  <c r="AU34" i="12" s="1"/>
  <c r="BH126" i="12" a="1"/>
  <c r="BH126" i="12" s="1"/>
  <c r="AO34" i="12" s="1"/>
  <c r="BG126" i="12" a="1"/>
  <c r="BG126" i="12" s="1"/>
  <c r="AN34" i="12" s="1"/>
  <c r="BF126" i="12" a="1"/>
  <c r="BF126" i="12" s="1"/>
  <c r="AH34" i="12" s="1"/>
  <c r="BE126" i="12" a="1"/>
  <c r="BE126" i="12" s="1"/>
  <c r="AG34" i="12" s="1"/>
  <c r="BL125" i="12" a="1"/>
  <c r="BL125" i="12" s="1"/>
  <c r="AA33" i="12" s="1"/>
  <c r="BK125" i="12" a="1"/>
  <c r="BK125" i="12" s="1"/>
  <c r="Z33" i="12" s="1"/>
  <c r="BJ125" i="12" a="1"/>
  <c r="BJ125" i="12" s="1"/>
  <c r="AV33" i="12" s="1"/>
  <c r="BI125" i="12" a="1"/>
  <c r="BI125" i="12" s="1"/>
  <c r="AU33" i="12" s="1"/>
  <c r="BH125" i="12" a="1"/>
  <c r="BH125" i="12" s="1"/>
  <c r="AO33" i="12" s="1"/>
  <c r="BG125" i="12" a="1"/>
  <c r="BG125" i="12" s="1"/>
  <c r="AN33" i="12" s="1"/>
  <c r="BF125" i="12" a="1"/>
  <c r="BF125" i="12" s="1"/>
  <c r="AH33" i="12" s="1"/>
  <c r="BE125" i="12" a="1"/>
  <c r="BE125" i="12" s="1"/>
  <c r="AG33" i="12" s="1"/>
  <c r="BL124" i="12" a="1"/>
  <c r="BL124" i="12" s="1"/>
  <c r="AA32" i="12" s="1"/>
  <c r="BK124" i="12" a="1"/>
  <c r="BK124" i="12" s="1"/>
  <c r="Z32" i="12" s="1"/>
  <c r="BJ124" i="12" a="1"/>
  <c r="BJ124" i="12" s="1"/>
  <c r="AV32" i="12" s="1"/>
  <c r="BI124" i="12" a="1"/>
  <c r="BI124" i="12" s="1"/>
  <c r="AU32" i="12" s="1"/>
  <c r="BH124" i="12" a="1"/>
  <c r="BH124" i="12" s="1"/>
  <c r="AO32" i="12" s="1"/>
  <c r="BG124" i="12" a="1"/>
  <c r="BG124" i="12" s="1"/>
  <c r="AN32" i="12" s="1"/>
  <c r="BF124" i="12" a="1"/>
  <c r="BF124" i="12" s="1"/>
  <c r="AH32" i="12" s="1"/>
  <c r="BE124" i="12" a="1"/>
  <c r="BE124" i="12" s="1"/>
  <c r="AG32" i="12" s="1"/>
  <c r="BL123" i="12" a="1"/>
  <c r="BL123" i="12" s="1"/>
  <c r="AA31" i="12" s="1"/>
  <c r="BK123" i="12" a="1"/>
  <c r="BK123" i="12" s="1"/>
  <c r="Z31" i="12" s="1"/>
  <c r="BJ123" i="12" a="1"/>
  <c r="BJ123" i="12" s="1"/>
  <c r="AV31" i="12" s="1"/>
  <c r="BI123" i="12" a="1"/>
  <c r="BI123" i="12" s="1"/>
  <c r="AU31" i="12" s="1"/>
  <c r="BH123" i="12" a="1"/>
  <c r="BH123" i="12" s="1"/>
  <c r="AO31" i="12" s="1"/>
  <c r="BG123" i="12" a="1"/>
  <c r="BG123" i="12" s="1"/>
  <c r="AN31" i="12" s="1"/>
  <c r="BF123" i="12" a="1"/>
  <c r="BF123" i="12" s="1"/>
  <c r="AH31" i="12" s="1"/>
  <c r="BE123" i="12" a="1"/>
  <c r="BE123" i="12" s="1"/>
  <c r="AG31" i="12" s="1"/>
  <c r="BL122" i="12" a="1"/>
  <c r="BL122" i="12" s="1"/>
  <c r="AA30" i="12" s="1"/>
  <c r="BK122" i="12" a="1"/>
  <c r="BK122" i="12" s="1"/>
  <c r="Z30" i="12" s="1"/>
  <c r="BJ122" i="12" a="1"/>
  <c r="BJ122" i="12" s="1"/>
  <c r="AV30" i="12" s="1"/>
  <c r="BI122" i="12" a="1"/>
  <c r="BI122" i="12" s="1"/>
  <c r="AU30" i="12" s="1"/>
  <c r="BH122" i="12" a="1"/>
  <c r="BH122" i="12" s="1"/>
  <c r="AO30" i="12" s="1"/>
  <c r="BG122" i="12" a="1"/>
  <c r="BG122" i="12" s="1"/>
  <c r="AN30" i="12" s="1"/>
  <c r="BF122" i="12" a="1"/>
  <c r="BF122" i="12" s="1"/>
  <c r="AH30" i="12" s="1"/>
  <c r="BE122" i="12" a="1"/>
  <c r="BE122" i="12" s="1"/>
  <c r="AG30" i="12" s="1"/>
  <c r="BL121" i="12" a="1"/>
  <c r="BL121" i="12" s="1"/>
  <c r="AA29" i="12" s="1"/>
  <c r="BK121" i="12" a="1"/>
  <c r="BK121" i="12" s="1"/>
  <c r="Z29" i="12" s="1"/>
  <c r="BJ121" i="12" a="1"/>
  <c r="BJ121" i="12" s="1"/>
  <c r="AV29" i="12" s="1"/>
  <c r="BI121" i="12" a="1"/>
  <c r="BI121" i="12" s="1"/>
  <c r="AU29" i="12" s="1"/>
  <c r="BH121" i="12" a="1"/>
  <c r="BH121" i="12" s="1"/>
  <c r="AO29" i="12" s="1"/>
  <c r="BG121" i="12" a="1"/>
  <c r="BG121" i="12" s="1"/>
  <c r="AN29" i="12" s="1"/>
  <c r="BF121" i="12" a="1"/>
  <c r="BF121" i="12" s="1"/>
  <c r="AH29" i="12" s="1"/>
  <c r="BE121" i="12" a="1"/>
  <c r="BE121" i="12" s="1"/>
  <c r="AG29" i="12" s="1"/>
  <c r="BL120" i="12" a="1"/>
  <c r="BL120" i="12" s="1"/>
  <c r="AA28" i="12" s="1"/>
  <c r="BK120" i="12" a="1"/>
  <c r="BK120" i="12" s="1"/>
  <c r="Z28" i="12" s="1"/>
  <c r="BJ120" i="12" a="1"/>
  <c r="BJ120" i="12" s="1"/>
  <c r="AV28" i="12" s="1"/>
  <c r="BI120" i="12" a="1"/>
  <c r="BI120" i="12" s="1"/>
  <c r="AU28" i="12" s="1"/>
  <c r="BH120" i="12" a="1"/>
  <c r="BH120" i="12" s="1"/>
  <c r="AO28" i="12" s="1"/>
  <c r="BG120" i="12" a="1"/>
  <c r="BG120" i="12" s="1"/>
  <c r="AN28" i="12" s="1"/>
  <c r="BF120" i="12" a="1"/>
  <c r="BF120" i="12" s="1"/>
  <c r="AH28" i="12" s="1"/>
  <c r="BE120" i="12" a="1"/>
  <c r="BE120" i="12" s="1"/>
  <c r="AG28" i="12" s="1"/>
  <c r="BL119" i="12" a="1"/>
  <c r="BL119" i="12" s="1"/>
  <c r="AA27" i="12" s="1"/>
  <c r="BK119" i="12" a="1"/>
  <c r="BK119" i="12" s="1"/>
  <c r="Z27" i="12" s="1"/>
  <c r="BJ119" i="12" a="1"/>
  <c r="BJ119" i="12" s="1"/>
  <c r="AV27" i="12" s="1"/>
  <c r="BI119" i="12" a="1"/>
  <c r="BI119" i="12" s="1"/>
  <c r="AU27" i="12" s="1"/>
  <c r="BH119" i="12" a="1"/>
  <c r="BH119" i="12" s="1"/>
  <c r="AO27" i="12" s="1"/>
  <c r="BG119" i="12" a="1"/>
  <c r="BG119" i="12" s="1"/>
  <c r="AN27" i="12" s="1"/>
  <c r="BF119" i="12" a="1"/>
  <c r="BF119" i="12" s="1"/>
  <c r="AH27" i="12" s="1"/>
  <c r="BE119" i="12" a="1"/>
  <c r="BE119" i="12" s="1"/>
  <c r="AG27" i="12" s="1"/>
  <c r="BL118" i="12" a="1"/>
  <c r="BL118" i="12" s="1"/>
  <c r="AA26" i="12" s="1"/>
  <c r="BK118" i="12" a="1"/>
  <c r="BK118" i="12" s="1"/>
  <c r="Z26" i="12" s="1"/>
  <c r="BJ118" i="12" a="1"/>
  <c r="BJ118" i="12" s="1"/>
  <c r="AV26" i="12" s="1"/>
  <c r="BI118" i="12" a="1"/>
  <c r="BI118" i="12" s="1"/>
  <c r="AU26" i="12" s="1"/>
  <c r="BH118" i="12" a="1"/>
  <c r="BH118" i="12" s="1"/>
  <c r="AO26" i="12" s="1"/>
  <c r="BG118" i="12" a="1"/>
  <c r="BG118" i="12" s="1"/>
  <c r="AN26" i="12" s="1"/>
  <c r="BF118" i="12" a="1"/>
  <c r="BF118" i="12" s="1"/>
  <c r="AH26" i="12" s="1"/>
  <c r="BE118" i="12" a="1"/>
  <c r="BE118" i="12" s="1"/>
  <c r="AG26" i="12" s="1"/>
  <c r="BL117" i="12" a="1"/>
  <c r="BL117" i="12" s="1"/>
  <c r="AA25" i="12" s="1"/>
  <c r="BK117" i="12" a="1"/>
  <c r="BK117" i="12" s="1"/>
  <c r="Z25" i="12" s="1"/>
  <c r="BJ117" i="12" a="1"/>
  <c r="BJ117" i="12" s="1"/>
  <c r="AV25" i="12" s="1"/>
  <c r="BI117" i="12" a="1"/>
  <c r="BI117" i="12" s="1"/>
  <c r="AU25" i="12" s="1"/>
  <c r="BH117" i="12" a="1"/>
  <c r="BH117" i="12" s="1"/>
  <c r="AO25" i="12" s="1"/>
  <c r="BG117" i="12" a="1"/>
  <c r="BG117" i="12" s="1"/>
  <c r="AN25" i="12" s="1"/>
  <c r="BF117" i="12" a="1"/>
  <c r="BF117" i="12" s="1"/>
  <c r="AH25" i="12" s="1"/>
  <c r="BE117" i="12" a="1"/>
  <c r="BE117" i="12" s="1"/>
  <c r="AG25" i="12" s="1"/>
  <c r="BL116" i="12" a="1"/>
  <c r="BL116" i="12" s="1"/>
  <c r="AA24" i="12" s="1"/>
  <c r="BK116" i="12" a="1"/>
  <c r="BK116" i="12" s="1"/>
  <c r="Z24" i="12" s="1"/>
  <c r="BJ116" i="12" a="1"/>
  <c r="BJ116" i="12" s="1"/>
  <c r="AV24" i="12" s="1"/>
  <c r="BI116" i="12" a="1"/>
  <c r="BI116" i="12" s="1"/>
  <c r="AU24" i="12" s="1"/>
  <c r="BH116" i="12" a="1"/>
  <c r="BH116" i="12" s="1"/>
  <c r="AO24" i="12" s="1"/>
  <c r="BG116" i="12" a="1"/>
  <c r="BG116" i="12" s="1"/>
  <c r="AN24" i="12" s="1"/>
  <c r="BF116" i="12" a="1"/>
  <c r="BF116" i="12" s="1"/>
  <c r="AH24" i="12" s="1"/>
  <c r="BE116" i="12" a="1"/>
  <c r="BE116" i="12" s="1"/>
  <c r="AG24" i="12" s="1"/>
  <c r="BL115" i="12" a="1"/>
  <c r="BL115" i="12" s="1"/>
  <c r="AA23" i="12" s="1"/>
  <c r="BK115" i="12" a="1"/>
  <c r="BK115" i="12" s="1"/>
  <c r="Z23" i="12" s="1"/>
  <c r="BJ115" i="12" a="1"/>
  <c r="BJ115" i="12" s="1"/>
  <c r="AV23" i="12" s="1"/>
  <c r="BI115" i="12" a="1"/>
  <c r="BI115" i="12" s="1"/>
  <c r="AU23" i="12" s="1"/>
  <c r="BH115" i="12" a="1"/>
  <c r="BH115" i="12" s="1"/>
  <c r="AO23" i="12" s="1"/>
  <c r="BG115" i="12" a="1"/>
  <c r="BG115" i="12" s="1"/>
  <c r="AN23" i="12" s="1"/>
  <c r="BF115" i="12" a="1"/>
  <c r="BF115" i="12" s="1"/>
  <c r="AH23" i="12" s="1"/>
  <c r="BE115" i="12" a="1"/>
  <c r="BE115" i="12" s="1"/>
  <c r="AG23" i="12" s="1"/>
  <c r="BL114" i="12" a="1"/>
  <c r="BL114" i="12" s="1"/>
  <c r="AA22" i="12" s="1"/>
  <c r="BK114" i="12" a="1"/>
  <c r="BK114" i="12" s="1"/>
  <c r="Z22" i="12" s="1"/>
  <c r="BJ114" i="12" a="1"/>
  <c r="BJ114" i="12" s="1"/>
  <c r="AV22" i="12" s="1"/>
  <c r="BI114" i="12" a="1"/>
  <c r="BI114" i="12" s="1"/>
  <c r="AU22" i="12" s="1"/>
  <c r="BH114" i="12" a="1"/>
  <c r="BH114" i="12" s="1"/>
  <c r="AO22" i="12" s="1"/>
  <c r="BG114" i="12" a="1"/>
  <c r="BG114" i="12" s="1"/>
  <c r="AN22" i="12" s="1"/>
  <c r="BF114" i="12" a="1"/>
  <c r="BF114" i="12" s="1"/>
  <c r="AH22" i="12" s="1"/>
  <c r="BE114" i="12" a="1"/>
  <c r="BE114" i="12" s="1"/>
  <c r="AG22" i="12" s="1"/>
  <c r="BL113" i="12" a="1"/>
  <c r="BL113" i="12" s="1"/>
  <c r="AA21" i="12" s="1"/>
  <c r="BK113" i="12" a="1"/>
  <c r="BK113" i="12" s="1"/>
  <c r="Z21" i="12" s="1"/>
  <c r="BJ113" i="12" a="1"/>
  <c r="BJ113" i="12" s="1"/>
  <c r="AV21" i="12" s="1"/>
  <c r="BI113" i="12" a="1"/>
  <c r="BI113" i="12" s="1"/>
  <c r="AU21" i="12" s="1"/>
  <c r="BH113" i="12" a="1"/>
  <c r="BH113" i="12" s="1"/>
  <c r="AO21" i="12" s="1"/>
  <c r="BG113" i="12" a="1"/>
  <c r="BG113" i="12" s="1"/>
  <c r="AN21" i="12" s="1"/>
  <c r="BF113" i="12" a="1"/>
  <c r="BF113" i="12" s="1"/>
  <c r="AH21" i="12" s="1"/>
  <c r="BE113" i="12" a="1"/>
  <c r="BE113" i="12" s="1"/>
  <c r="AG21" i="12" s="1"/>
  <c r="BL112" i="12" a="1"/>
  <c r="BL112" i="12" s="1"/>
  <c r="AA20" i="12" s="1"/>
  <c r="BK112" i="12" a="1"/>
  <c r="BK112" i="12" s="1"/>
  <c r="Z20" i="12" s="1"/>
  <c r="BJ112" i="12" a="1"/>
  <c r="BJ112" i="12" s="1"/>
  <c r="AV20" i="12" s="1"/>
  <c r="BI112" i="12" a="1"/>
  <c r="BI112" i="12" s="1"/>
  <c r="AU20" i="12" s="1"/>
  <c r="BH112" i="12" a="1"/>
  <c r="BH112" i="12" s="1"/>
  <c r="AO20" i="12" s="1"/>
  <c r="BG112" i="12" a="1"/>
  <c r="BG112" i="12" s="1"/>
  <c r="AN20" i="12" s="1"/>
  <c r="BF112" i="12" a="1"/>
  <c r="BF112" i="12" s="1"/>
  <c r="AH20" i="12" s="1"/>
  <c r="BE112" i="12" a="1"/>
  <c r="BE112" i="12" s="1"/>
  <c r="AG20" i="12" s="1"/>
  <c r="BL111" i="12" a="1"/>
  <c r="BL111" i="12" s="1"/>
  <c r="AA19" i="12" s="1"/>
  <c r="BK111" i="12" a="1"/>
  <c r="BK111" i="12" s="1"/>
  <c r="Z19" i="12" s="1"/>
  <c r="BJ111" i="12" a="1"/>
  <c r="BJ111" i="12" s="1"/>
  <c r="AV19" i="12" s="1"/>
  <c r="BI111" i="12" a="1"/>
  <c r="BI111" i="12" s="1"/>
  <c r="AU19" i="12" s="1"/>
  <c r="BH111" i="12" a="1"/>
  <c r="BH111" i="12" s="1"/>
  <c r="AO19" i="12" s="1"/>
  <c r="BG111" i="12" a="1"/>
  <c r="BG111" i="12" s="1"/>
  <c r="AN19" i="12" s="1"/>
  <c r="BF111" i="12" a="1"/>
  <c r="BF111" i="12" s="1"/>
  <c r="AH19" i="12" s="1"/>
  <c r="BE111" i="12" a="1"/>
  <c r="BE111" i="12" s="1"/>
  <c r="AG19" i="12" s="1"/>
  <c r="BL110" i="12" a="1"/>
  <c r="BL110" i="12" s="1"/>
  <c r="AA18" i="12" s="1"/>
  <c r="BK110" i="12" a="1"/>
  <c r="BK110" i="12" s="1"/>
  <c r="Z18" i="12" s="1"/>
  <c r="BJ110" i="12" a="1"/>
  <c r="BJ110" i="12" s="1"/>
  <c r="AV18" i="12" s="1"/>
  <c r="BI110" i="12" a="1"/>
  <c r="BI110" i="12" s="1"/>
  <c r="AU18" i="12" s="1"/>
  <c r="BH110" i="12" a="1"/>
  <c r="BH110" i="12" s="1"/>
  <c r="AO18" i="12" s="1"/>
  <c r="BG110" i="12" a="1"/>
  <c r="BG110" i="12" s="1"/>
  <c r="AN18" i="12" s="1"/>
  <c r="BF110" i="12" a="1"/>
  <c r="BF110" i="12" s="1"/>
  <c r="AH18" i="12" s="1"/>
  <c r="BE110" i="12" a="1"/>
  <c r="BE110" i="12" s="1"/>
  <c r="AG18" i="12" s="1"/>
  <c r="BL109" i="12" a="1"/>
  <c r="BL109" i="12" s="1"/>
  <c r="AA17" i="12" s="1"/>
  <c r="BK109" i="12" a="1"/>
  <c r="BK109" i="12" s="1"/>
  <c r="Z17" i="12" s="1"/>
  <c r="BJ109" i="12" a="1"/>
  <c r="BJ109" i="12" s="1"/>
  <c r="AV17" i="12" s="1"/>
  <c r="BI109" i="12" a="1"/>
  <c r="BI109" i="12" s="1"/>
  <c r="AU17" i="12" s="1"/>
  <c r="BH109" i="12" a="1"/>
  <c r="BH109" i="12" s="1"/>
  <c r="AO17" i="12" s="1"/>
  <c r="BG109" i="12" a="1"/>
  <c r="BG109" i="12" s="1"/>
  <c r="AN17" i="12" s="1"/>
  <c r="BF109" i="12" a="1"/>
  <c r="BF109" i="12" s="1"/>
  <c r="AH17" i="12" s="1"/>
  <c r="BE109" i="12" a="1"/>
  <c r="BE109" i="12" s="1"/>
  <c r="AG17" i="12" s="1"/>
  <c r="BL108" i="12" a="1"/>
  <c r="BL108" i="12" s="1"/>
  <c r="AA16" i="12" s="1"/>
  <c r="BK108" i="12" a="1"/>
  <c r="BK108" i="12" s="1"/>
  <c r="Z16" i="12" s="1"/>
  <c r="BJ108" i="12" a="1"/>
  <c r="BJ108" i="12" s="1"/>
  <c r="AV16" i="12" s="1"/>
  <c r="BI108" i="12" a="1"/>
  <c r="BI108" i="12" s="1"/>
  <c r="AU16" i="12" s="1"/>
  <c r="BH108" i="12" a="1"/>
  <c r="BH108" i="12" s="1"/>
  <c r="AO16" i="12" s="1"/>
  <c r="BG108" i="12" a="1"/>
  <c r="BG108" i="12" s="1"/>
  <c r="AN16" i="12" s="1"/>
  <c r="BF108" i="12" a="1"/>
  <c r="BF108" i="12" s="1"/>
  <c r="AH16" i="12" s="1"/>
  <c r="BE108" i="12" a="1"/>
  <c r="BE108" i="12" s="1"/>
  <c r="AG16" i="12" s="1"/>
  <c r="BL107" i="12" a="1"/>
  <c r="BL107" i="12" s="1"/>
  <c r="AA15" i="12" s="1"/>
  <c r="BK107" i="12" a="1"/>
  <c r="BK107" i="12" s="1"/>
  <c r="Z15" i="12" s="1"/>
  <c r="BJ107" i="12" a="1"/>
  <c r="BJ107" i="12" s="1"/>
  <c r="AV15" i="12" s="1"/>
  <c r="BI107" i="12" a="1"/>
  <c r="BI107" i="12" s="1"/>
  <c r="AU15" i="12" s="1"/>
  <c r="BH107" i="12" a="1"/>
  <c r="BH107" i="12" s="1"/>
  <c r="AO15" i="12" s="1"/>
  <c r="BG107" i="12" a="1"/>
  <c r="BG107" i="12" s="1"/>
  <c r="AN15" i="12" s="1"/>
  <c r="BF107" i="12" a="1"/>
  <c r="BF107" i="12" s="1"/>
  <c r="AH15" i="12" s="1"/>
  <c r="BE107" i="12" a="1"/>
  <c r="BE107" i="12" s="1"/>
  <c r="AG15" i="12" s="1"/>
  <c r="BL106" i="12" a="1"/>
  <c r="BL106" i="12" s="1"/>
  <c r="AA14" i="12" s="1"/>
  <c r="BK106" i="12" a="1"/>
  <c r="BK106" i="12" s="1"/>
  <c r="Z14" i="12" s="1"/>
  <c r="BJ106" i="12" a="1"/>
  <c r="BJ106" i="12" s="1"/>
  <c r="AV14" i="12" s="1"/>
  <c r="BI106" i="12" a="1"/>
  <c r="BI106" i="12" s="1"/>
  <c r="AU14" i="12" s="1"/>
  <c r="BH106" i="12" a="1"/>
  <c r="BH106" i="12" s="1"/>
  <c r="AO14" i="12" s="1"/>
  <c r="BG106" i="12" a="1"/>
  <c r="BG106" i="12" s="1"/>
  <c r="AN14" i="12" s="1"/>
  <c r="BF106" i="12" a="1"/>
  <c r="BF106" i="12" s="1"/>
  <c r="AH14" i="12" s="1"/>
  <c r="BE106" i="12" a="1"/>
  <c r="BE106" i="12" s="1"/>
  <c r="AG14" i="12" s="1"/>
  <c r="BL105" i="12" a="1"/>
  <c r="BL105" i="12" s="1"/>
  <c r="AA13" i="12" s="1"/>
  <c r="BK105" i="12" a="1"/>
  <c r="BK105" i="12" s="1"/>
  <c r="Z13" i="12" s="1"/>
  <c r="BJ105" i="12" a="1"/>
  <c r="BJ105" i="12" s="1"/>
  <c r="AV13" i="12" s="1"/>
  <c r="BI105" i="12" a="1"/>
  <c r="BI105" i="12" s="1"/>
  <c r="AU13" i="12" s="1"/>
  <c r="BH105" i="12" a="1"/>
  <c r="BH105" i="12" s="1"/>
  <c r="AO13" i="12" s="1"/>
  <c r="BG105" i="12" a="1"/>
  <c r="BG105" i="12" s="1"/>
  <c r="AN13" i="12" s="1"/>
  <c r="BF105" i="12" a="1"/>
  <c r="BF105" i="12" s="1"/>
  <c r="AH13" i="12" s="1"/>
  <c r="BE105" i="12" a="1"/>
  <c r="BE105" i="12" s="1"/>
  <c r="AG13" i="12" s="1"/>
  <c r="BL104" i="12" a="1"/>
  <c r="BL104" i="12" s="1"/>
  <c r="AA12" i="12" s="1"/>
  <c r="BK104" i="12" a="1"/>
  <c r="BK104" i="12" s="1"/>
  <c r="Z12" i="12" s="1"/>
  <c r="BJ104" i="12" a="1"/>
  <c r="BJ104" i="12" s="1"/>
  <c r="AV12" i="12" s="1"/>
  <c r="BI104" i="12" a="1"/>
  <c r="BI104" i="12" s="1"/>
  <c r="AU12" i="12" s="1"/>
  <c r="BH104" i="12" a="1"/>
  <c r="BH104" i="12" s="1"/>
  <c r="AO12" i="12" s="1"/>
  <c r="BG104" i="12" a="1"/>
  <c r="BG104" i="12" s="1"/>
  <c r="AN12" i="12" s="1"/>
  <c r="BF104" i="12" a="1"/>
  <c r="BF104" i="12" s="1"/>
  <c r="AH12" i="12" s="1"/>
  <c r="BE104" i="12" a="1"/>
  <c r="BE104" i="12" s="1"/>
  <c r="AG12" i="12" s="1"/>
  <c r="BL103" i="12" a="1"/>
  <c r="BL103" i="12" s="1"/>
  <c r="AA11" i="12" s="1"/>
  <c r="BK103" i="12" a="1"/>
  <c r="BK103" i="12" s="1"/>
  <c r="Z11" i="12" s="1"/>
  <c r="BJ103" i="12" a="1"/>
  <c r="BJ103" i="12" s="1"/>
  <c r="AV11" i="12" s="1"/>
  <c r="BI103" i="12" a="1"/>
  <c r="BI103" i="12" s="1"/>
  <c r="AU11" i="12" s="1"/>
  <c r="BH103" i="12" a="1"/>
  <c r="BH103" i="12" s="1"/>
  <c r="AO11" i="12" s="1"/>
  <c r="BG103" i="12" a="1"/>
  <c r="BG103" i="12" s="1"/>
  <c r="AN11" i="12" s="1"/>
  <c r="BF103" i="12" a="1"/>
  <c r="BF103" i="12" s="1"/>
  <c r="AH11" i="12" s="1"/>
  <c r="BE103" i="12" a="1"/>
  <c r="BE103" i="12" s="1"/>
  <c r="AG11" i="12" s="1"/>
  <c r="BL102" i="12" a="1"/>
  <c r="BL102" i="12" s="1"/>
  <c r="AA10" i="12" s="1"/>
  <c r="BK102" i="12" a="1"/>
  <c r="BK102" i="12" s="1"/>
  <c r="Z10" i="12" s="1"/>
  <c r="BJ102" i="12" a="1"/>
  <c r="BJ102" i="12" s="1"/>
  <c r="AV10" i="12" s="1"/>
  <c r="BI102" i="12" a="1"/>
  <c r="BI102" i="12" s="1"/>
  <c r="AU10" i="12" s="1"/>
  <c r="BH102" i="12" a="1"/>
  <c r="BH102" i="12" s="1"/>
  <c r="AO10" i="12" s="1"/>
  <c r="BG102" i="12" a="1"/>
  <c r="BG102" i="12" s="1"/>
  <c r="AN10" i="12" s="1"/>
  <c r="BF102" i="12" a="1"/>
  <c r="BF102" i="12" s="1"/>
  <c r="AH10" i="12" s="1"/>
  <c r="BE102" i="12" a="1"/>
  <c r="BE102" i="12" s="1"/>
  <c r="AG10" i="12" s="1"/>
  <c r="BL101" i="12" a="1"/>
  <c r="BL101" i="12" s="1"/>
  <c r="Y59" i="12" s="1"/>
  <c r="BK101" i="12" a="1"/>
  <c r="BK101" i="12" s="1"/>
  <c r="X59" i="12" s="1"/>
  <c r="BJ101" i="12" a="1"/>
  <c r="BJ101" i="12" s="1"/>
  <c r="AT59" i="12" s="1"/>
  <c r="BI101" i="12" a="1"/>
  <c r="BI101" i="12" s="1"/>
  <c r="AS59" i="12" s="1"/>
  <c r="BH101" i="12" a="1"/>
  <c r="BH101" i="12" s="1"/>
  <c r="AM59" i="12" s="1"/>
  <c r="BG101" i="12" a="1"/>
  <c r="BG101" i="12" s="1"/>
  <c r="AL59" i="12" s="1"/>
  <c r="BF101" i="12" a="1"/>
  <c r="BF101" i="12" s="1"/>
  <c r="AF59" i="12" s="1"/>
  <c r="BE101" i="12" a="1"/>
  <c r="BE101" i="12" s="1"/>
  <c r="AE59" i="12" s="1"/>
  <c r="BL100" i="12" a="1"/>
  <c r="BL100" i="12" s="1"/>
  <c r="Y58" i="12" s="1"/>
  <c r="BK100" i="12" a="1"/>
  <c r="BK100" i="12" s="1"/>
  <c r="X58" i="12" s="1"/>
  <c r="BJ100" i="12" a="1"/>
  <c r="BJ100" i="12" s="1"/>
  <c r="AT58" i="12" s="1"/>
  <c r="BI100" i="12" a="1"/>
  <c r="BI100" i="12" s="1"/>
  <c r="AS58" i="12" s="1"/>
  <c r="BH100" i="12" a="1"/>
  <c r="BH100" i="12" s="1"/>
  <c r="AM58" i="12" s="1"/>
  <c r="BG100" i="12" a="1"/>
  <c r="BG100" i="12" s="1"/>
  <c r="AL58" i="12" s="1"/>
  <c r="BF100" i="12" a="1"/>
  <c r="BF100" i="12" s="1"/>
  <c r="AF58" i="12" s="1"/>
  <c r="BE100" i="12" a="1"/>
  <c r="BE100" i="12" s="1"/>
  <c r="AE58" i="12" s="1"/>
  <c r="BL99" i="12" a="1"/>
  <c r="BL99" i="12" s="1"/>
  <c r="Y57" i="12" s="1"/>
  <c r="BK99" i="12" a="1"/>
  <c r="BK99" i="12" s="1"/>
  <c r="X57" i="12" s="1"/>
  <c r="BJ99" i="12" a="1"/>
  <c r="BJ99" i="12" s="1"/>
  <c r="AT57" i="12" s="1"/>
  <c r="BI99" i="12" a="1"/>
  <c r="BI99" i="12" s="1"/>
  <c r="AS57" i="12" s="1"/>
  <c r="BH99" i="12" a="1"/>
  <c r="BH99" i="12" s="1"/>
  <c r="AM57" i="12" s="1"/>
  <c r="BG99" i="12" a="1"/>
  <c r="BG99" i="12" s="1"/>
  <c r="AL57" i="12" s="1"/>
  <c r="BF99" i="12" a="1"/>
  <c r="BF99" i="12" s="1"/>
  <c r="AF57" i="12" s="1"/>
  <c r="BE99" i="12" a="1"/>
  <c r="BE99" i="12" s="1"/>
  <c r="AE57" i="12" s="1"/>
  <c r="BL98" i="12" a="1"/>
  <c r="BL98" i="12" s="1"/>
  <c r="Y56" i="12" s="1"/>
  <c r="BK98" i="12" a="1"/>
  <c r="BK98" i="12" s="1"/>
  <c r="X56" i="12" s="1"/>
  <c r="BJ98" i="12" a="1"/>
  <c r="BJ98" i="12" s="1"/>
  <c r="AT56" i="12" s="1"/>
  <c r="BI98" i="12" a="1"/>
  <c r="BI98" i="12" s="1"/>
  <c r="AS56" i="12" s="1"/>
  <c r="BH98" i="12" a="1"/>
  <c r="BH98" i="12" s="1"/>
  <c r="AM56" i="12" s="1"/>
  <c r="BG98" i="12" a="1"/>
  <c r="BG98" i="12" s="1"/>
  <c r="AL56" i="12" s="1"/>
  <c r="BF98" i="12" a="1"/>
  <c r="BF98" i="12" s="1"/>
  <c r="AF56" i="12" s="1"/>
  <c r="BE98" i="12" a="1"/>
  <c r="BE98" i="12" s="1"/>
  <c r="AE56" i="12" s="1"/>
  <c r="BL97" i="12" a="1"/>
  <c r="BL97" i="12" s="1"/>
  <c r="Y55" i="12" s="1"/>
  <c r="BK97" i="12" a="1"/>
  <c r="BK97" i="12" s="1"/>
  <c r="X55" i="12" s="1"/>
  <c r="BJ97" i="12" a="1"/>
  <c r="BJ97" i="12" s="1"/>
  <c r="AT55" i="12" s="1"/>
  <c r="BI97" i="12" a="1"/>
  <c r="BI97" i="12" s="1"/>
  <c r="AS55" i="12" s="1"/>
  <c r="BH97" i="12" a="1"/>
  <c r="BH97" i="12" s="1"/>
  <c r="AM55" i="12" s="1"/>
  <c r="BG97" i="12" a="1"/>
  <c r="BG97" i="12" s="1"/>
  <c r="AL55" i="12" s="1"/>
  <c r="BF97" i="12" a="1"/>
  <c r="BF97" i="12" s="1"/>
  <c r="AF55" i="12" s="1"/>
  <c r="BE97" i="12" a="1"/>
  <c r="BE97" i="12" s="1"/>
  <c r="AE55" i="12" s="1"/>
  <c r="BL96" i="12" a="1"/>
  <c r="BL96" i="12" s="1"/>
  <c r="Y54" i="12" s="1"/>
  <c r="BK96" i="12" a="1"/>
  <c r="BK96" i="12" s="1"/>
  <c r="X54" i="12" s="1"/>
  <c r="BJ96" i="12" a="1"/>
  <c r="BJ96" i="12" s="1"/>
  <c r="AT54" i="12" s="1"/>
  <c r="BI96" i="12" a="1"/>
  <c r="BI96" i="12" s="1"/>
  <c r="AS54" i="12" s="1"/>
  <c r="BH96" i="12" a="1"/>
  <c r="BH96" i="12" s="1"/>
  <c r="AM54" i="12" s="1"/>
  <c r="BG96" i="12" a="1"/>
  <c r="BG96" i="12" s="1"/>
  <c r="AL54" i="12" s="1"/>
  <c r="BF96" i="12" a="1"/>
  <c r="BF96" i="12" s="1"/>
  <c r="AF54" i="12" s="1"/>
  <c r="BE96" i="12" a="1"/>
  <c r="BE96" i="12" s="1"/>
  <c r="AE54" i="12" s="1"/>
  <c r="BL95" i="12" a="1"/>
  <c r="BL95" i="12" s="1"/>
  <c r="Y53" i="12" s="1"/>
  <c r="BK95" i="12" a="1"/>
  <c r="BK95" i="12" s="1"/>
  <c r="X53" i="12" s="1"/>
  <c r="BJ95" i="12" a="1"/>
  <c r="BJ95" i="12" s="1"/>
  <c r="AT53" i="12" s="1"/>
  <c r="BI95" i="12" a="1"/>
  <c r="BI95" i="12" s="1"/>
  <c r="AS53" i="12" s="1"/>
  <c r="BH95" i="12" a="1"/>
  <c r="BH95" i="12" s="1"/>
  <c r="AM53" i="12" s="1"/>
  <c r="BG95" i="12" a="1"/>
  <c r="BG95" i="12" s="1"/>
  <c r="AL53" i="12" s="1"/>
  <c r="BF95" i="12" a="1"/>
  <c r="BF95" i="12" s="1"/>
  <c r="AF53" i="12" s="1"/>
  <c r="BE95" i="12" a="1"/>
  <c r="BE95" i="12" s="1"/>
  <c r="AE53" i="12" s="1"/>
  <c r="BL94" i="12" a="1"/>
  <c r="BL94" i="12" s="1"/>
  <c r="Y52" i="12" s="1"/>
  <c r="BK94" i="12" a="1"/>
  <c r="BK94" i="12" s="1"/>
  <c r="X52" i="12" s="1"/>
  <c r="BJ94" i="12" a="1"/>
  <c r="BJ94" i="12" s="1"/>
  <c r="AT52" i="12" s="1"/>
  <c r="BI94" i="12" a="1"/>
  <c r="BI94" i="12" s="1"/>
  <c r="AS52" i="12" s="1"/>
  <c r="BH94" i="12" a="1"/>
  <c r="BH94" i="12" s="1"/>
  <c r="AM52" i="12" s="1"/>
  <c r="BG94" i="12" a="1"/>
  <c r="BG94" i="12" s="1"/>
  <c r="AL52" i="12" s="1"/>
  <c r="BF94" i="12" a="1"/>
  <c r="BF94" i="12" s="1"/>
  <c r="AF52" i="12" s="1"/>
  <c r="BE94" i="12" a="1"/>
  <c r="BE94" i="12" s="1"/>
  <c r="AE52" i="12" s="1"/>
  <c r="BL93" i="12" a="1"/>
  <c r="BL93" i="12" s="1"/>
  <c r="Y51" i="12" s="1"/>
  <c r="BK93" i="12" a="1"/>
  <c r="BK93" i="12" s="1"/>
  <c r="X51" i="12" s="1"/>
  <c r="BJ93" i="12" a="1"/>
  <c r="BJ93" i="12" s="1"/>
  <c r="AT51" i="12" s="1"/>
  <c r="BI93" i="12" a="1"/>
  <c r="BI93" i="12" s="1"/>
  <c r="AS51" i="12" s="1"/>
  <c r="BH93" i="12" a="1"/>
  <c r="BH93" i="12" s="1"/>
  <c r="AM51" i="12" s="1"/>
  <c r="BG93" i="12" a="1"/>
  <c r="BG93" i="12" s="1"/>
  <c r="AL51" i="12" s="1"/>
  <c r="BF93" i="12" a="1"/>
  <c r="BF93" i="12" s="1"/>
  <c r="AF51" i="12" s="1"/>
  <c r="BE93" i="12" a="1"/>
  <c r="BE93" i="12" s="1"/>
  <c r="AE51" i="12" s="1"/>
  <c r="BL92" i="12" a="1"/>
  <c r="BL92" i="12" s="1"/>
  <c r="Y50" i="12" s="1"/>
  <c r="BK92" i="12" a="1"/>
  <c r="BK92" i="12" s="1"/>
  <c r="X50" i="12" s="1"/>
  <c r="BJ92" i="12" a="1"/>
  <c r="BJ92" i="12" s="1"/>
  <c r="AT50" i="12" s="1"/>
  <c r="BI92" i="12" a="1"/>
  <c r="BI92" i="12" s="1"/>
  <c r="AS50" i="12" s="1"/>
  <c r="BH92" i="12" a="1"/>
  <c r="BH92" i="12" s="1"/>
  <c r="AM50" i="12" s="1"/>
  <c r="BG92" i="12" a="1"/>
  <c r="BG92" i="12" s="1"/>
  <c r="AL50" i="12" s="1"/>
  <c r="BF92" i="12" a="1"/>
  <c r="BF92" i="12" s="1"/>
  <c r="AF50" i="12" s="1"/>
  <c r="BE92" i="12" a="1"/>
  <c r="BE92" i="12" s="1"/>
  <c r="AE50" i="12" s="1"/>
  <c r="BL91" i="12" a="1"/>
  <c r="BL91" i="12" s="1"/>
  <c r="Y49" i="12" s="1"/>
  <c r="BK91" i="12" a="1"/>
  <c r="BK91" i="12" s="1"/>
  <c r="X49" i="12" s="1"/>
  <c r="BJ91" i="12" a="1"/>
  <c r="BJ91" i="12" s="1"/>
  <c r="AT49" i="12" s="1"/>
  <c r="BI91" i="12" a="1"/>
  <c r="BI91" i="12" s="1"/>
  <c r="AS49" i="12" s="1"/>
  <c r="BH91" i="12" a="1"/>
  <c r="BH91" i="12" s="1"/>
  <c r="AM49" i="12" s="1"/>
  <c r="BG91" i="12" a="1"/>
  <c r="BG91" i="12" s="1"/>
  <c r="AL49" i="12" s="1"/>
  <c r="BF91" i="12" a="1"/>
  <c r="BF91" i="12" s="1"/>
  <c r="AF49" i="12" s="1"/>
  <c r="BE91" i="12" a="1"/>
  <c r="BE91" i="12" s="1"/>
  <c r="AE49" i="12" s="1"/>
  <c r="BL90" i="12" a="1"/>
  <c r="BL90" i="12" s="1"/>
  <c r="Y48" i="12" s="1"/>
  <c r="BK90" i="12" a="1"/>
  <c r="BK90" i="12" s="1"/>
  <c r="X48" i="12" s="1"/>
  <c r="BJ90" i="12" a="1"/>
  <c r="BJ90" i="12" s="1"/>
  <c r="AT48" i="12" s="1"/>
  <c r="BI90" i="12" a="1"/>
  <c r="BI90" i="12" s="1"/>
  <c r="AS48" i="12" s="1"/>
  <c r="BH90" i="12" a="1"/>
  <c r="BH90" i="12" s="1"/>
  <c r="AM48" i="12" s="1"/>
  <c r="BG90" i="12" a="1"/>
  <c r="BG90" i="12" s="1"/>
  <c r="AL48" i="12" s="1"/>
  <c r="BF90" i="12" a="1"/>
  <c r="BF90" i="12" s="1"/>
  <c r="AF48" i="12" s="1"/>
  <c r="BE90" i="12" a="1"/>
  <c r="BE90" i="12" s="1"/>
  <c r="AE48" i="12" s="1"/>
  <c r="BL89" i="12" a="1"/>
  <c r="BL89" i="12" s="1"/>
  <c r="Y47" i="12" s="1"/>
  <c r="BK89" i="12" a="1"/>
  <c r="BK89" i="12" s="1"/>
  <c r="X47" i="12" s="1"/>
  <c r="BJ89" i="12" a="1"/>
  <c r="BJ89" i="12" s="1"/>
  <c r="AT47" i="12" s="1"/>
  <c r="BI89" i="12" a="1"/>
  <c r="BI89" i="12" s="1"/>
  <c r="AS47" i="12" s="1"/>
  <c r="BH89" i="12" a="1"/>
  <c r="BH89" i="12" s="1"/>
  <c r="AM47" i="12" s="1"/>
  <c r="BG89" i="12" a="1"/>
  <c r="BG89" i="12" s="1"/>
  <c r="AL47" i="12" s="1"/>
  <c r="BF89" i="12" a="1"/>
  <c r="BF89" i="12" s="1"/>
  <c r="AF47" i="12" s="1"/>
  <c r="BE89" i="12" a="1"/>
  <c r="BE89" i="12" s="1"/>
  <c r="AE47" i="12" s="1"/>
  <c r="BL88" i="12" a="1"/>
  <c r="BL88" i="12" s="1"/>
  <c r="Y46" i="12" s="1"/>
  <c r="BK88" i="12" a="1"/>
  <c r="BK88" i="12" s="1"/>
  <c r="X46" i="12" s="1"/>
  <c r="BJ88" i="12" a="1"/>
  <c r="BJ88" i="12" s="1"/>
  <c r="AT46" i="12" s="1"/>
  <c r="BI88" i="12" a="1"/>
  <c r="BI88" i="12" s="1"/>
  <c r="AS46" i="12" s="1"/>
  <c r="BH88" i="12" a="1"/>
  <c r="BH88" i="12" s="1"/>
  <c r="AM46" i="12" s="1"/>
  <c r="BG88" i="12" a="1"/>
  <c r="BG88" i="12" s="1"/>
  <c r="AL46" i="12" s="1"/>
  <c r="BF88" i="12" a="1"/>
  <c r="BF88" i="12" s="1"/>
  <c r="AF46" i="12" s="1"/>
  <c r="BE88" i="12" a="1"/>
  <c r="BE88" i="12" s="1"/>
  <c r="AE46" i="12" s="1"/>
  <c r="BL87" i="12" a="1"/>
  <c r="BL87" i="12" s="1"/>
  <c r="Y45" i="12" s="1"/>
  <c r="BK87" i="12" a="1"/>
  <c r="BK87" i="12" s="1"/>
  <c r="X45" i="12" s="1"/>
  <c r="BJ87" i="12" a="1"/>
  <c r="BJ87" i="12" s="1"/>
  <c r="AT45" i="12" s="1"/>
  <c r="BI87" i="12" a="1"/>
  <c r="BI87" i="12" s="1"/>
  <c r="AS45" i="12" s="1"/>
  <c r="BH87" i="12" a="1"/>
  <c r="BH87" i="12" s="1"/>
  <c r="AM45" i="12" s="1"/>
  <c r="BG87" i="12" a="1"/>
  <c r="BG87" i="12" s="1"/>
  <c r="AL45" i="12" s="1"/>
  <c r="BF87" i="12" a="1"/>
  <c r="BF87" i="12" s="1"/>
  <c r="AF45" i="12" s="1"/>
  <c r="BE87" i="12" a="1"/>
  <c r="BE87" i="12" s="1"/>
  <c r="AE45" i="12" s="1"/>
  <c r="BL86" i="12" a="1"/>
  <c r="BL86" i="12" s="1"/>
  <c r="Y44" i="12" s="1"/>
  <c r="BK86" i="12" a="1"/>
  <c r="BK86" i="12" s="1"/>
  <c r="X44" i="12" s="1"/>
  <c r="BJ86" i="12" a="1"/>
  <c r="BJ86" i="12" s="1"/>
  <c r="AT44" i="12" s="1"/>
  <c r="BI86" i="12" a="1"/>
  <c r="BI86" i="12" s="1"/>
  <c r="AS44" i="12" s="1"/>
  <c r="BH86" i="12" a="1"/>
  <c r="BH86" i="12" s="1"/>
  <c r="AM44" i="12" s="1"/>
  <c r="BG86" i="12" a="1"/>
  <c r="BG86" i="12" s="1"/>
  <c r="AL44" i="12" s="1"/>
  <c r="BF86" i="12" a="1"/>
  <c r="BF86" i="12" s="1"/>
  <c r="AF44" i="12" s="1"/>
  <c r="BE86" i="12" a="1"/>
  <c r="BE86" i="12" s="1"/>
  <c r="AE44" i="12" s="1"/>
  <c r="BL85" i="12" a="1"/>
  <c r="BL85" i="12" s="1"/>
  <c r="Y43" i="12" s="1"/>
  <c r="BK85" i="12" a="1"/>
  <c r="BK85" i="12" s="1"/>
  <c r="X43" i="12" s="1"/>
  <c r="BJ85" i="12" a="1"/>
  <c r="BJ85" i="12" s="1"/>
  <c r="AT43" i="12" s="1"/>
  <c r="BI85" i="12" a="1"/>
  <c r="BI85" i="12" s="1"/>
  <c r="AS43" i="12" s="1"/>
  <c r="BH85" i="12" a="1"/>
  <c r="BH85" i="12" s="1"/>
  <c r="AM43" i="12" s="1"/>
  <c r="BG85" i="12" a="1"/>
  <c r="BG85" i="12" s="1"/>
  <c r="AL43" i="12" s="1"/>
  <c r="BF85" i="12" a="1"/>
  <c r="BF85" i="12" s="1"/>
  <c r="AF43" i="12" s="1"/>
  <c r="BE85" i="12" a="1"/>
  <c r="BE85" i="12" s="1"/>
  <c r="AE43" i="12" s="1"/>
  <c r="BL84" i="12" a="1"/>
  <c r="BL84" i="12" s="1"/>
  <c r="Y42" i="12" s="1"/>
  <c r="BK84" i="12" a="1"/>
  <c r="BK84" i="12" s="1"/>
  <c r="X42" i="12" s="1"/>
  <c r="BJ84" i="12" a="1"/>
  <c r="BJ84" i="12" s="1"/>
  <c r="AT42" i="12" s="1"/>
  <c r="BI84" i="12" a="1"/>
  <c r="BI84" i="12" s="1"/>
  <c r="AS42" i="12" s="1"/>
  <c r="BH84" i="12" a="1"/>
  <c r="BH84" i="12" s="1"/>
  <c r="AM42" i="12" s="1"/>
  <c r="BG84" i="12" a="1"/>
  <c r="BG84" i="12" s="1"/>
  <c r="AL42" i="12" s="1"/>
  <c r="BF84" i="12" a="1"/>
  <c r="BF84" i="12" s="1"/>
  <c r="AF42" i="12" s="1"/>
  <c r="BE84" i="12" a="1"/>
  <c r="BE84" i="12" s="1"/>
  <c r="AE42" i="12" s="1"/>
  <c r="BL83" i="12" a="1"/>
  <c r="BL83" i="12" s="1"/>
  <c r="Y41" i="12" s="1"/>
  <c r="BK83" i="12" a="1"/>
  <c r="BK83" i="12" s="1"/>
  <c r="X41" i="12" s="1"/>
  <c r="BJ83" i="12" a="1"/>
  <c r="BJ83" i="12" s="1"/>
  <c r="AT41" i="12" s="1"/>
  <c r="BI83" i="12" a="1"/>
  <c r="BI83" i="12" s="1"/>
  <c r="AS41" i="12" s="1"/>
  <c r="BH83" i="12" a="1"/>
  <c r="BH83" i="12" s="1"/>
  <c r="AM41" i="12" s="1"/>
  <c r="BG83" i="12" a="1"/>
  <c r="BG83" i="12" s="1"/>
  <c r="AL41" i="12" s="1"/>
  <c r="BF83" i="12" a="1"/>
  <c r="BF83" i="12" s="1"/>
  <c r="AF41" i="12" s="1"/>
  <c r="BE83" i="12" a="1"/>
  <c r="BE83" i="12" s="1"/>
  <c r="AE41" i="12" s="1"/>
  <c r="BL82" i="12" a="1"/>
  <c r="BL82" i="12" s="1"/>
  <c r="Y40" i="12" s="1"/>
  <c r="BK82" i="12" a="1"/>
  <c r="BK82" i="12" s="1"/>
  <c r="X40" i="12" s="1"/>
  <c r="BJ82" i="12" a="1"/>
  <c r="BJ82" i="12" s="1"/>
  <c r="AT40" i="12" s="1"/>
  <c r="BI82" i="12" a="1"/>
  <c r="BI82" i="12" s="1"/>
  <c r="AS40" i="12" s="1"/>
  <c r="BH82" i="12" a="1"/>
  <c r="BH82" i="12" s="1"/>
  <c r="AM40" i="12" s="1"/>
  <c r="BG82" i="12" a="1"/>
  <c r="BG82" i="12" s="1"/>
  <c r="AL40" i="12" s="1"/>
  <c r="BF82" i="12" a="1"/>
  <c r="BF82" i="12" s="1"/>
  <c r="AF40" i="12" s="1"/>
  <c r="BE82" i="12" a="1"/>
  <c r="BE82" i="12" s="1"/>
  <c r="AE40" i="12" s="1"/>
  <c r="BL81" i="12" a="1"/>
  <c r="BL81" i="12" s="1"/>
  <c r="Y39" i="12" s="1"/>
  <c r="BK81" i="12" a="1"/>
  <c r="BK81" i="12" s="1"/>
  <c r="X39" i="12" s="1"/>
  <c r="BJ81" i="12" a="1"/>
  <c r="BJ81" i="12" s="1"/>
  <c r="AT39" i="12" s="1"/>
  <c r="BI81" i="12" a="1"/>
  <c r="BI81" i="12" s="1"/>
  <c r="AS39" i="12" s="1"/>
  <c r="BH81" i="12" a="1"/>
  <c r="BH81" i="12" s="1"/>
  <c r="AM39" i="12" s="1"/>
  <c r="BG81" i="12" a="1"/>
  <c r="BG81" i="12" s="1"/>
  <c r="AL39" i="12" s="1"/>
  <c r="BF81" i="12" a="1"/>
  <c r="BF81" i="12" s="1"/>
  <c r="AF39" i="12" s="1"/>
  <c r="BE81" i="12" a="1"/>
  <c r="BE81" i="12" s="1"/>
  <c r="AE39" i="12" s="1"/>
  <c r="BL80" i="12" a="1"/>
  <c r="BL80" i="12" s="1"/>
  <c r="Y38" i="12" s="1"/>
  <c r="BK80" i="12" a="1"/>
  <c r="BK80" i="12" s="1"/>
  <c r="X38" i="12" s="1"/>
  <c r="BJ80" i="12" a="1"/>
  <c r="BJ80" i="12" s="1"/>
  <c r="AT38" i="12" s="1"/>
  <c r="BI80" i="12" a="1"/>
  <c r="BI80" i="12" s="1"/>
  <c r="AS38" i="12" s="1"/>
  <c r="BH80" i="12" a="1"/>
  <c r="BH80" i="12" s="1"/>
  <c r="AM38" i="12" s="1"/>
  <c r="BG80" i="12" a="1"/>
  <c r="BG80" i="12" s="1"/>
  <c r="AL38" i="12" s="1"/>
  <c r="BF80" i="12" a="1"/>
  <c r="BF80" i="12" s="1"/>
  <c r="AF38" i="12" s="1"/>
  <c r="BE80" i="12" a="1"/>
  <c r="BE80" i="12" s="1"/>
  <c r="AE38" i="12" s="1"/>
  <c r="BL79" i="12" a="1"/>
  <c r="BL79" i="12" s="1"/>
  <c r="Y37" i="12" s="1"/>
  <c r="BK79" i="12" a="1"/>
  <c r="BK79" i="12" s="1"/>
  <c r="X37" i="12" s="1"/>
  <c r="BJ79" i="12" a="1"/>
  <c r="BJ79" i="12" s="1"/>
  <c r="AT37" i="12" s="1"/>
  <c r="BI79" i="12" a="1"/>
  <c r="BI79" i="12" s="1"/>
  <c r="AS37" i="12" s="1"/>
  <c r="BH79" i="12" a="1"/>
  <c r="BH79" i="12" s="1"/>
  <c r="AM37" i="12" s="1"/>
  <c r="BG79" i="12" a="1"/>
  <c r="BG79" i="12" s="1"/>
  <c r="AL37" i="12" s="1"/>
  <c r="BF79" i="12" a="1"/>
  <c r="BF79" i="12" s="1"/>
  <c r="AF37" i="12" s="1"/>
  <c r="BE79" i="12" a="1"/>
  <c r="BE79" i="12" s="1"/>
  <c r="AE37" i="12" s="1"/>
  <c r="BL78" i="12" a="1"/>
  <c r="BL78" i="12" s="1"/>
  <c r="Y36" i="12" s="1"/>
  <c r="BK78" i="12" a="1"/>
  <c r="BK78" i="12" s="1"/>
  <c r="X36" i="12" s="1"/>
  <c r="BJ78" i="12" a="1"/>
  <c r="BJ78" i="12" s="1"/>
  <c r="AT36" i="12" s="1"/>
  <c r="BI78" i="12" a="1"/>
  <c r="BI78" i="12" s="1"/>
  <c r="AS36" i="12" s="1"/>
  <c r="BH78" i="12" a="1"/>
  <c r="BH78" i="12" s="1"/>
  <c r="AM36" i="12" s="1"/>
  <c r="BG78" i="12" a="1"/>
  <c r="BG78" i="12" s="1"/>
  <c r="AL36" i="12" s="1"/>
  <c r="BF78" i="12" a="1"/>
  <c r="BF78" i="12" s="1"/>
  <c r="AF36" i="12" s="1"/>
  <c r="BE78" i="12" a="1"/>
  <c r="BE78" i="12" s="1"/>
  <c r="AE36" i="12" s="1"/>
  <c r="BL77" i="12" a="1"/>
  <c r="BL77" i="12" s="1"/>
  <c r="Y35" i="12" s="1"/>
  <c r="BK77" i="12" a="1"/>
  <c r="BK77" i="12" s="1"/>
  <c r="X35" i="12" s="1"/>
  <c r="BJ77" i="12" a="1"/>
  <c r="BJ77" i="12" s="1"/>
  <c r="AT35" i="12" s="1"/>
  <c r="BI77" i="12" a="1"/>
  <c r="BI77" i="12" s="1"/>
  <c r="AS35" i="12" s="1"/>
  <c r="BH77" i="12" a="1"/>
  <c r="BH77" i="12" s="1"/>
  <c r="AM35" i="12" s="1"/>
  <c r="BG77" i="12" a="1"/>
  <c r="BG77" i="12" s="1"/>
  <c r="AL35" i="12" s="1"/>
  <c r="BF77" i="12" a="1"/>
  <c r="BF77" i="12" s="1"/>
  <c r="AF35" i="12" s="1"/>
  <c r="BE77" i="12" a="1"/>
  <c r="BE77" i="12" s="1"/>
  <c r="AE35" i="12" s="1"/>
  <c r="BL76" i="12" a="1"/>
  <c r="BL76" i="12" s="1"/>
  <c r="Y34" i="12" s="1"/>
  <c r="BK76" i="12" a="1"/>
  <c r="BK76" i="12" s="1"/>
  <c r="X34" i="12" s="1"/>
  <c r="BJ76" i="12" a="1"/>
  <c r="BJ76" i="12" s="1"/>
  <c r="AT34" i="12" s="1"/>
  <c r="BI76" i="12" a="1"/>
  <c r="BI76" i="12" s="1"/>
  <c r="AS34" i="12" s="1"/>
  <c r="BH76" i="12" a="1"/>
  <c r="BH76" i="12" s="1"/>
  <c r="AM34" i="12" s="1"/>
  <c r="BG76" i="12" a="1"/>
  <c r="BG76" i="12" s="1"/>
  <c r="AL34" i="12" s="1"/>
  <c r="BF76" i="12" a="1"/>
  <c r="BF76" i="12" s="1"/>
  <c r="AF34" i="12" s="1"/>
  <c r="BE76" i="12" a="1"/>
  <c r="BE76" i="12" s="1"/>
  <c r="AE34" i="12" s="1"/>
  <c r="BL75" i="12" a="1"/>
  <c r="BL75" i="12" s="1"/>
  <c r="Y33" i="12" s="1"/>
  <c r="BK75" i="12" a="1"/>
  <c r="BK75" i="12" s="1"/>
  <c r="X33" i="12" s="1"/>
  <c r="BJ75" i="12" a="1"/>
  <c r="BJ75" i="12" s="1"/>
  <c r="AT33" i="12" s="1"/>
  <c r="BI75" i="12" a="1"/>
  <c r="BI75" i="12" s="1"/>
  <c r="AS33" i="12" s="1"/>
  <c r="BH75" i="12" a="1"/>
  <c r="BH75" i="12" s="1"/>
  <c r="AM33" i="12" s="1"/>
  <c r="BG75" i="12" a="1"/>
  <c r="BG75" i="12" s="1"/>
  <c r="AL33" i="12" s="1"/>
  <c r="BF75" i="12" a="1"/>
  <c r="BF75" i="12" s="1"/>
  <c r="AF33" i="12" s="1"/>
  <c r="BE75" i="12" a="1"/>
  <c r="BE75" i="12" s="1"/>
  <c r="AE33" i="12" s="1"/>
  <c r="BL74" i="12" a="1"/>
  <c r="BL74" i="12" s="1"/>
  <c r="Y32" i="12" s="1"/>
  <c r="BK74" i="12" a="1"/>
  <c r="BK74" i="12" s="1"/>
  <c r="X32" i="12" s="1"/>
  <c r="BJ74" i="12" a="1"/>
  <c r="BJ74" i="12" s="1"/>
  <c r="AT32" i="12" s="1"/>
  <c r="BI74" i="12" a="1"/>
  <c r="BI74" i="12" s="1"/>
  <c r="AS32" i="12" s="1"/>
  <c r="BH74" i="12" a="1"/>
  <c r="BH74" i="12" s="1"/>
  <c r="AM32" i="12" s="1"/>
  <c r="BG74" i="12" a="1"/>
  <c r="BG74" i="12" s="1"/>
  <c r="AL32" i="12" s="1"/>
  <c r="BF74" i="12" a="1"/>
  <c r="BF74" i="12" s="1"/>
  <c r="AF32" i="12" s="1"/>
  <c r="BE74" i="12" a="1"/>
  <c r="BE74" i="12" s="1"/>
  <c r="AE32" i="12" s="1"/>
  <c r="BL73" i="12" a="1"/>
  <c r="BL73" i="12" s="1"/>
  <c r="Y31" i="12" s="1"/>
  <c r="BK73" i="12" a="1"/>
  <c r="BK73" i="12" s="1"/>
  <c r="X31" i="12" s="1"/>
  <c r="BJ73" i="12" a="1"/>
  <c r="BJ73" i="12" s="1"/>
  <c r="AT31" i="12" s="1"/>
  <c r="BI73" i="12" a="1"/>
  <c r="BI73" i="12" s="1"/>
  <c r="AS31" i="12" s="1"/>
  <c r="BH73" i="12" a="1"/>
  <c r="BH73" i="12" s="1"/>
  <c r="AM31" i="12" s="1"/>
  <c r="BG73" i="12" a="1"/>
  <c r="BG73" i="12" s="1"/>
  <c r="AL31" i="12" s="1"/>
  <c r="BF73" i="12" a="1"/>
  <c r="BF73" i="12" s="1"/>
  <c r="AF31" i="12" s="1"/>
  <c r="BE73" i="12" a="1"/>
  <c r="BE73" i="12" s="1"/>
  <c r="AE31" i="12" s="1"/>
  <c r="BL72" i="12" a="1"/>
  <c r="BL72" i="12" s="1"/>
  <c r="Y30" i="12" s="1"/>
  <c r="BK72" i="12" a="1"/>
  <c r="BK72" i="12" s="1"/>
  <c r="X30" i="12" s="1"/>
  <c r="BJ72" i="12" a="1"/>
  <c r="BJ72" i="12" s="1"/>
  <c r="AT30" i="12" s="1"/>
  <c r="BI72" i="12" a="1"/>
  <c r="BI72" i="12" s="1"/>
  <c r="AS30" i="12" s="1"/>
  <c r="BH72" i="12" a="1"/>
  <c r="BH72" i="12" s="1"/>
  <c r="AM30" i="12" s="1"/>
  <c r="BG72" i="12" a="1"/>
  <c r="BG72" i="12" s="1"/>
  <c r="AL30" i="12" s="1"/>
  <c r="BF72" i="12" a="1"/>
  <c r="BF72" i="12" s="1"/>
  <c r="AF30" i="12" s="1"/>
  <c r="BE72" i="12" a="1"/>
  <c r="BE72" i="12" s="1"/>
  <c r="AE30" i="12" s="1"/>
  <c r="BL71" i="12" a="1"/>
  <c r="BL71" i="12" s="1"/>
  <c r="Y29" i="12" s="1"/>
  <c r="BK71" i="12" a="1"/>
  <c r="BK71" i="12" s="1"/>
  <c r="X29" i="12" s="1"/>
  <c r="BJ71" i="12" a="1"/>
  <c r="BJ71" i="12" s="1"/>
  <c r="AT29" i="12" s="1"/>
  <c r="BI71" i="12" a="1"/>
  <c r="BI71" i="12" s="1"/>
  <c r="AS29" i="12" s="1"/>
  <c r="BH71" i="12" a="1"/>
  <c r="BH71" i="12" s="1"/>
  <c r="AM29" i="12" s="1"/>
  <c r="BG71" i="12" a="1"/>
  <c r="BG71" i="12" s="1"/>
  <c r="AL29" i="12" s="1"/>
  <c r="BF71" i="12" a="1"/>
  <c r="BF71" i="12" s="1"/>
  <c r="AF29" i="12" s="1"/>
  <c r="BE71" i="12" a="1"/>
  <c r="BE71" i="12" s="1"/>
  <c r="AE29" i="12" s="1"/>
  <c r="BL70" i="12" a="1"/>
  <c r="BL70" i="12" s="1"/>
  <c r="Y28" i="12" s="1"/>
  <c r="BK70" i="12" a="1"/>
  <c r="BK70" i="12" s="1"/>
  <c r="X28" i="12" s="1"/>
  <c r="BJ70" i="12" a="1"/>
  <c r="BJ70" i="12" s="1"/>
  <c r="AT28" i="12" s="1"/>
  <c r="BI70" i="12" a="1"/>
  <c r="BI70" i="12" s="1"/>
  <c r="AS28" i="12" s="1"/>
  <c r="BH70" i="12" a="1"/>
  <c r="BH70" i="12" s="1"/>
  <c r="AM28" i="12" s="1"/>
  <c r="BG70" i="12" a="1"/>
  <c r="BG70" i="12" s="1"/>
  <c r="AL28" i="12" s="1"/>
  <c r="BF70" i="12" a="1"/>
  <c r="BF70" i="12" s="1"/>
  <c r="AF28" i="12" s="1"/>
  <c r="BE70" i="12" a="1"/>
  <c r="BE70" i="12" s="1"/>
  <c r="AE28" i="12" s="1"/>
  <c r="BL69" i="12" a="1"/>
  <c r="BL69" i="12" s="1"/>
  <c r="Y27" i="12" s="1"/>
  <c r="BK69" i="12" a="1"/>
  <c r="BK69" i="12" s="1"/>
  <c r="X27" i="12" s="1"/>
  <c r="BJ69" i="12" a="1"/>
  <c r="BJ69" i="12" s="1"/>
  <c r="AT27" i="12" s="1"/>
  <c r="BI69" i="12" a="1"/>
  <c r="BI69" i="12" s="1"/>
  <c r="AS27" i="12" s="1"/>
  <c r="BH69" i="12" a="1"/>
  <c r="BH69" i="12" s="1"/>
  <c r="AM27" i="12" s="1"/>
  <c r="BG69" i="12" a="1"/>
  <c r="BG69" i="12" s="1"/>
  <c r="AL27" i="12" s="1"/>
  <c r="BF69" i="12" a="1"/>
  <c r="BF69" i="12" s="1"/>
  <c r="AF27" i="12" s="1"/>
  <c r="BE69" i="12" a="1"/>
  <c r="BE69" i="12" s="1"/>
  <c r="AE27" i="12" s="1"/>
  <c r="BL68" i="12" a="1"/>
  <c r="BL68" i="12" s="1"/>
  <c r="Y26" i="12" s="1"/>
  <c r="BK68" i="12" a="1"/>
  <c r="BK68" i="12" s="1"/>
  <c r="X26" i="12" s="1"/>
  <c r="BJ68" i="12" a="1"/>
  <c r="BJ68" i="12" s="1"/>
  <c r="AT26" i="12" s="1"/>
  <c r="BI68" i="12" a="1"/>
  <c r="BI68" i="12" s="1"/>
  <c r="AS26" i="12" s="1"/>
  <c r="BH68" i="12" a="1"/>
  <c r="BH68" i="12" s="1"/>
  <c r="AM26" i="12" s="1"/>
  <c r="BG68" i="12" a="1"/>
  <c r="BG68" i="12" s="1"/>
  <c r="AL26" i="12" s="1"/>
  <c r="BF68" i="12" a="1"/>
  <c r="BF68" i="12" s="1"/>
  <c r="AF26" i="12" s="1"/>
  <c r="BE68" i="12" a="1"/>
  <c r="BE68" i="12" s="1"/>
  <c r="AE26" i="12" s="1"/>
  <c r="BL67" i="12" a="1"/>
  <c r="BL67" i="12" s="1"/>
  <c r="Y25" i="12" s="1"/>
  <c r="BK67" i="12" a="1"/>
  <c r="BK67" i="12" s="1"/>
  <c r="X25" i="12" s="1"/>
  <c r="BJ67" i="12" a="1"/>
  <c r="BJ67" i="12" s="1"/>
  <c r="AT25" i="12" s="1"/>
  <c r="BI67" i="12" a="1"/>
  <c r="BI67" i="12" s="1"/>
  <c r="AS25" i="12" s="1"/>
  <c r="BH67" i="12" a="1"/>
  <c r="BH67" i="12" s="1"/>
  <c r="AM25" i="12" s="1"/>
  <c r="BG67" i="12" a="1"/>
  <c r="BG67" i="12" s="1"/>
  <c r="AL25" i="12" s="1"/>
  <c r="BF67" i="12" a="1"/>
  <c r="BF67" i="12" s="1"/>
  <c r="AF25" i="12" s="1"/>
  <c r="BE67" i="12" a="1"/>
  <c r="BE67" i="12" s="1"/>
  <c r="AE25" i="12" s="1"/>
  <c r="BL66" i="12" a="1"/>
  <c r="BL66" i="12" s="1"/>
  <c r="Y24" i="12" s="1"/>
  <c r="BK66" i="12" a="1"/>
  <c r="BK66" i="12" s="1"/>
  <c r="X24" i="12" s="1"/>
  <c r="BJ66" i="12" a="1"/>
  <c r="BJ66" i="12" s="1"/>
  <c r="AT24" i="12" s="1"/>
  <c r="BI66" i="12" a="1"/>
  <c r="BI66" i="12" s="1"/>
  <c r="AS24" i="12" s="1"/>
  <c r="BH66" i="12" a="1"/>
  <c r="BH66" i="12" s="1"/>
  <c r="AM24" i="12" s="1"/>
  <c r="BG66" i="12" a="1"/>
  <c r="BG66" i="12" s="1"/>
  <c r="AL24" i="12" s="1"/>
  <c r="BF66" i="12" a="1"/>
  <c r="BF66" i="12" s="1"/>
  <c r="AF24" i="12" s="1"/>
  <c r="BE66" i="12" a="1"/>
  <c r="BE66" i="12" s="1"/>
  <c r="AE24" i="12" s="1"/>
  <c r="BL65" i="12" a="1"/>
  <c r="BL65" i="12" s="1"/>
  <c r="Y23" i="12" s="1"/>
  <c r="BK65" i="12" a="1"/>
  <c r="BK65" i="12" s="1"/>
  <c r="X23" i="12" s="1"/>
  <c r="BJ65" i="12" a="1"/>
  <c r="BJ65" i="12" s="1"/>
  <c r="AT23" i="12" s="1"/>
  <c r="BI65" i="12" a="1"/>
  <c r="BI65" i="12" s="1"/>
  <c r="AS23" i="12" s="1"/>
  <c r="BH65" i="12" a="1"/>
  <c r="BH65" i="12" s="1"/>
  <c r="AM23" i="12" s="1"/>
  <c r="BG65" i="12" a="1"/>
  <c r="BG65" i="12" s="1"/>
  <c r="AL23" i="12" s="1"/>
  <c r="BF65" i="12" a="1"/>
  <c r="BF65" i="12" s="1"/>
  <c r="AF23" i="12" s="1"/>
  <c r="BE65" i="12" a="1"/>
  <c r="BE65" i="12" s="1"/>
  <c r="AE23" i="12" s="1"/>
  <c r="BL64" i="12" a="1"/>
  <c r="BL64" i="12" s="1"/>
  <c r="Y22" i="12" s="1"/>
  <c r="BK64" i="12" a="1"/>
  <c r="BK64" i="12" s="1"/>
  <c r="X22" i="12" s="1"/>
  <c r="BJ64" i="12" a="1"/>
  <c r="BJ64" i="12" s="1"/>
  <c r="AT22" i="12" s="1"/>
  <c r="BI64" i="12" a="1"/>
  <c r="BI64" i="12" s="1"/>
  <c r="AS22" i="12" s="1"/>
  <c r="BH64" i="12" a="1"/>
  <c r="BH64" i="12" s="1"/>
  <c r="AM22" i="12" s="1"/>
  <c r="BG64" i="12" a="1"/>
  <c r="BG64" i="12" s="1"/>
  <c r="AL22" i="12" s="1"/>
  <c r="BF64" i="12" a="1"/>
  <c r="BF64" i="12" s="1"/>
  <c r="AF22" i="12" s="1"/>
  <c r="BE64" i="12" a="1"/>
  <c r="BE64" i="12" s="1"/>
  <c r="AE22" i="12" s="1"/>
  <c r="BL63" i="12" a="1"/>
  <c r="BL63" i="12" s="1"/>
  <c r="Y21" i="12" s="1"/>
  <c r="BK63" i="12" a="1"/>
  <c r="BK63" i="12" s="1"/>
  <c r="X21" i="12" s="1"/>
  <c r="BJ63" i="12" a="1"/>
  <c r="BJ63" i="12" s="1"/>
  <c r="AT21" i="12" s="1"/>
  <c r="BI63" i="12" a="1"/>
  <c r="BI63" i="12" s="1"/>
  <c r="AS21" i="12" s="1"/>
  <c r="BH63" i="12" a="1"/>
  <c r="BH63" i="12" s="1"/>
  <c r="AM21" i="12" s="1"/>
  <c r="BG63" i="12" a="1"/>
  <c r="BG63" i="12" s="1"/>
  <c r="AL21" i="12" s="1"/>
  <c r="BF63" i="12" a="1"/>
  <c r="BF63" i="12" s="1"/>
  <c r="AF21" i="12" s="1"/>
  <c r="BE63" i="12" a="1"/>
  <c r="BE63" i="12" s="1"/>
  <c r="AE21" i="12" s="1"/>
  <c r="BL62" i="12" a="1"/>
  <c r="BL62" i="12" s="1"/>
  <c r="Y20" i="12" s="1"/>
  <c r="BK62" i="12" a="1"/>
  <c r="BK62" i="12" s="1"/>
  <c r="X20" i="12" s="1"/>
  <c r="BJ62" i="12" a="1"/>
  <c r="BJ62" i="12" s="1"/>
  <c r="AT20" i="12" s="1"/>
  <c r="BI62" i="12" a="1"/>
  <c r="BI62" i="12" s="1"/>
  <c r="AS20" i="12" s="1"/>
  <c r="BH62" i="12" a="1"/>
  <c r="BH62" i="12" s="1"/>
  <c r="AM20" i="12" s="1"/>
  <c r="BG62" i="12" a="1"/>
  <c r="BG62" i="12" s="1"/>
  <c r="AL20" i="12" s="1"/>
  <c r="BF62" i="12" a="1"/>
  <c r="BF62" i="12" s="1"/>
  <c r="AF20" i="12" s="1"/>
  <c r="BE62" i="12" a="1"/>
  <c r="BE62" i="12" s="1"/>
  <c r="AE20" i="12" s="1"/>
  <c r="BL61" i="12" a="1"/>
  <c r="BL61" i="12" s="1"/>
  <c r="Y19" i="12" s="1"/>
  <c r="BK61" i="12" a="1"/>
  <c r="BK61" i="12" s="1"/>
  <c r="X19" i="12" s="1"/>
  <c r="BJ61" i="12" a="1"/>
  <c r="BJ61" i="12" s="1"/>
  <c r="AT19" i="12" s="1"/>
  <c r="BI61" i="12" a="1"/>
  <c r="BI61" i="12" s="1"/>
  <c r="AS19" i="12" s="1"/>
  <c r="BH61" i="12" a="1"/>
  <c r="BH61" i="12" s="1"/>
  <c r="AM19" i="12" s="1"/>
  <c r="BG61" i="12" a="1"/>
  <c r="BG61" i="12" s="1"/>
  <c r="AL19" i="12" s="1"/>
  <c r="BF61" i="12" a="1"/>
  <c r="BF61" i="12" s="1"/>
  <c r="AF19" i="12" s="1"/>
  <c r="BE61" i="12" a="1"/>
  <c r="BE61" i="12" s="1"/>
  <c r="AE19" i="12" s="1"/>
  <c r="BL60" i="12" a="1"/>
  <c r="BL60" i="12" s="1"/>
  <c r="Y18" i="12" s="1"/>
  <c r="BK60" i="12" a="1"/>
  <c r="BK60" i="12" s="1"/>
  <c r="X18" i="12" s="1"/>
  <c r="BJ60" i="12" a="1"/>
  <c r="BJ60" i="12" s="1"/>
  <c r="AT18" i="12" s="1"/>
  <c r="BI60" i="12" a="1"/>
  <c r="BI60" i="12" s="1"/>
  <c r="AS18" i="12" s="1"/>
  <c r="BH60" i="12" a="1"/>
  <c r="BH60" i="12" s="1"/>
  <c r="AM18" i="12" s="1"/>
  <c r="BG60" i="12" a="1"/>
  <c r="BG60" i="12" s="1"/>
  <c r="AL18" i="12" s="1"/>
  <c r="BF60" i="12" a="1"/>
  <c r="BF60" i="12" s="1"/>
  <c r="AF18" i="12" s="1"/>
  <c r="BE60" i="12" a="1"/>
  <c r="BE60" i="12" s="1"/>
  <c r="AE18" i="12" s="1"/>
  <c r="BL59" i="12" a="1"/>
  <c r="BL59" i="12" s="1"/>
  <c r="Y17" i="12" s="1"/>
  <c r="BK59" i="12" a="1"/>
  <c r="BK59" i="12" s="1"/>
  <c r="X17" i="12" s="1"/>
  <c r="BJ59" i="12" a="1"/>
  <c r="BJ59" i="12" s="1"/>
  <c r="AT17" i="12" s="1"/>
  <c r="BI59" i="12" a="1"/>
  <c r="BI59" i="12" s="1"/>
  <c r="AS17" i="12" s="1"/>
  <c r="BH59" i="12" a="1"/>
  <c r="BH59" i="12" s="1"/>
  <c r="AM17" i="12" s="1"/>
  <c r="BG59" i="12" a="1"/>
  <c r="BG59" i="12" s="1"/>
  <c r="AL17" i="12" s="1"/>
  <c r="BF59" i="12" a="1"/>
  <c r="BF59" i="12" s="1"/>
  <c r="AF17" i="12" s="1"/>
  <c r="BE59" i="12" a="1"/>
  <c r="BE59" i="12" s="1"/>
  <c r="AE17" i="12" s="1"/>
  <c r="BL58" i="12" a="1"/>
  <c r="BL58" i="12" s="1"/>
  <c r="Y16" i="12" s="1"/>
  <c r="BK58" i="12" a="1"/>
  <c r="BK58" i="12" s="1"/>
  <c r="X16" i="12" s="1"/>
  <c r="BJ58" i="12" a="1"/>
  <c r="BJ58" i="12" s="1"/>
  <c r="AT16" i="12" s="1"/>
  <c r="BI58" i="12" a="1"/>
  <c r="BI58" i="12" s="1"/>
  <c r="AS16" i="12" s="1"/>
  <c r="BH58" i="12" a="1"/>
  <c r="BH58" i="12" s="1"/>
  <c r="AM16" i="12" s="1"/>
  <c r="BG58" i="12" a="1"/>
  <c r="BG58" i="12" s="1"/>
  <c r="AL16" i="12" s="1"/>
  <c r="BF58" i="12" a="1"/>
  <c r="BF58" i="12" s="1"/>
  <c r="AF16" i="12" s="1"/>
  <c r="BE58" i="12" a="1"/>
  <c r="BE58" i="12" s="1"/>
  <c r="AE16" i="12" s="1"/>
  <c r="AA58" i="12"/>
  <c r="BL57" i="12" a="1"/>
  <c r="BL57" i="12" s="1"/>
  <c r="Y15" i="12" s="1"/>
  <c r="BK57" i="12" a="1"/>
  <c r="BK57" i="12" s="1"/>
  <c r="X15" i="12" s="1"/>
  <c r="BJ57" i="12" a="1"/>
  <c r="BJ57" i="12" s="1"/>
  <c r="AT15" i="12" s="1"/>
  <c r="BI57" i="12" a="1"/>
  <c r="BI57" i="12" s="1"/>
  <c r="AS15" i="12" s="1"/>
  <c r="BH57" i="12" a="1"/>
  <c r="BH57" i="12" s="1"/>
  <c r="AM15" i="12" s="1"/>
  <c r="BG57" i="12" a="1"/>
  <c r="BG57" i="12" s="1"/>
  <c r="AL15" i="12" s="1"/>
  <c r="BF57" i="12" a="1"/>
  <c r="BF57" i="12" s="1"/>
  <c r="AF15" i="12" s="1"/>
  <c r="BE57" i="12" a="1"/>
  <c r="BE57" i="12" s="1"/>
  <c r="AE15" i="12" s="1"/>
  <c r="BL56" i="12" a="1"/>
  <c r="BL56" i="12" s="1"/>
  <c r="Y14" i="12" s="1"/>
  <c r="BK56" i="12" a="1"/>
  <c r="BK56" i="12" s="1"/>
  <c r="X14" i="12" s="1"/>
  <c r="BJ56" i="12" a="1"/>
  <c r="BJ56" i="12" s="1"/>
  <c r="AT14" i="12" s="1"/>
  <c r="BI56" i="12" a="1"/>
  <c r="BI56" i="12" s="1"/>
  <c r="AS14" i="12" s="1"/>
  <c r="BH56" i="12" a="1"/>
  <c r="BH56" i="12" s="1"/>
  <c r="AM14" i="12" s="1"/>
  <c r="BG56" i="12" a="1"/>
  <c r="BG56" i="12" s="1"/>
  <c r="AL14" i="12" s="1"/>
  <c r="BF56" i="12" a="1"/>
  <c r="BF56" i="12" s="1"/>
  <c r="AF14" i="12" s="1"/>
  <c r="BE56" i="12" a="1"/>
  <c r="BE56" i="12" s="1"/>
  <c r="AE14" i="12" s="1"/>
  <c r="BL55" i="12" a="1"/>
  <c r="BL55" i="12" s="1"/>
  <c r="Y13" i="12" s="1"/>
  <c r="BK55" i="12" a="1"/>
  <c r="BK55" i="12" s="1"/>
  <c r="X13" i="12" s="1"/>
  <c r="BJ55" i="12" a="1"/>
  <c r="BJ55" i="12" s="1"/>
  <c r="AT13" i="12" s="1"/>
  <c r="BI55" i="12" a="1"/>
  <c r="BI55" i="12" s="1"/>
  <c r="AS13" i="12" s="1"/>
  <c r="BH55" i="12" a="1"/>
  <c r="BH55" i="12" s="1"/>
  <c r="AM13" i="12" s="1"/>
  <c r="BG55" i="12" a="1"/>
  <c r="BG55" i="12" s="1"/>
  <c r="AL13" i="12" s="1"/>
  <c r="BF55" i="12" a="1"/>
  <c r="BF55" i="12" s="1"/>
  <c r="AF13" i="12" s="1"/>
  <c r="BE55" i="12" a="1"/>
  <c r="BE55" i="12" s="1"/>
  <c r="AE13" i="12" s="1"/>
  <c r="BL54" i="12" a="1"/>
  <c r="BL54" i="12" s="1"/>
  <c r="Y12" i="12" s="1"/>
  <c r="BK54" i="12" a="1"/>
  <c r="BK54" i="12" s="1"/>
  <c r="X12" i="12" s="1"/>
  <c r="BJ54" i="12" a="1"/>
  <c r="BJ54" i="12" s="1"/>
  <c r="AT12" i="12" s="1"/>
  <c r="BI54" i="12" a="1"/>
  <c r="BI54" i="12" s="1"/>
  <c r="AS12" i="12" s="1"/>
  <c r="BH54" i="12" a="1"/>
  <c r="BH54" i="12" s="1"/>
  <c r="AM12" i="12" s="1"/>
  <c r="BG54" i="12" a="1"/>
  <c r="BG54" i="12" s="1"/>
  <c r="AL12" i="12" s="1"/>
  <c r="BF54" i="12" a="1"/>
  <c r="BF54" i="12" s="1"/>
  <c r="AF12" i="12" s="1"/>
  <c r="BE54" i="12" a="1"/>
  <c r="BE54" i="12" s="1"/>
  <c r="AE12" i="12" s="1"/>
  <c r="BL53" i="12" a="1"/>
  <c r="BL53" i="12" s="1"/>
  <c r="Y11" i="12" s="1"/>
  <c r="BK53" i="12" a="1"/>
  <c r="BK53" i="12" s="1"/>
  <c r="X11" i="12" s="1"/>
  <c r="BJ53" i="12" a="1"/>
  <c r="BJ53" i="12" s="1"/>
  <c r="AT11" i="12" s="1"/>
  <c r="BI53" i="12" a="1"/>
  <c r="BI53" i="12" s="1"/>
  <c r="AS11" i="12" s="1"/>
  <c r="BH53" i="12" a="1"/>
  <c r="BH53" i="12" s="1"/>
  <c r="AM11" i="12" s="1"/>
  <c r="BG53" i="12" a="1"/>
  <c r="BG53" i="12" s="1"/>
  <c r="AL11" i="12" s="1"/>
  <c r="BF53" i="12" a="1"/>
  <c r="BF53" i="12" s="1"/>
  <c r="AF11" i="12" s="1"/>
  <c r="BE53" i="12" a="1"/>
  <c r="BE53" i="12" s="1"/>
  <c r="AE11" i="12" s="1"/>
  <c r="BL52" i="12" a="1"/>
  <c r="BL52" i="12" s="1"/>
  <c r="Y10" i="12" s="1"/>
  <c r="BK52" i="12" a="1"/>
  <c r="BK52" i="12" s="1"/>
  <c r="X10" i="12" s="1"/>
  <c r="BJ52" i="12" a="1"/>
  <c r="BJ52" i="12" s="1"/>
  <c r="AT10" i="12" s="1"/>
  <c r="BI52" i="12" a="1"/>
  <c r="BI52" i="12" s="1"/>
  <c r="AS10" i="12" s="1"/>
  <c r="BH52" i="12" a="1"/>
  <c r="BH52" i="12" s="1"/>
  <c r="AM10" i="12" s="1"/>
  <c r="BG52" i="12" a="1"/>
  <c r="BG52" i="12" s="1"/>
  <c r="AL10" i="12" s="1"/>
  <c r="BF52" i="12" a="1"/>
  <c r="BF52" i="12" s="1"/>
  <c r="AF10" i="12" s="1"/>
  <c r="BE52" i="12" a="1"/>
  <c r="BE52" i="12" s="1"/>
  <c r="AE10" i="12" s="1"/>
  <c r="BL51" i="12" a="1"/>
  <c r="BL51" i="12" s="1"/>
  <c r="W59" i="12" s="1"/>
  <c r="BK51" i="12" a="1"/>
  <c r="BK51" i="12" s="1"/>
  <c r="V59" i="12" s="1"/>
  <c r="BJ51" i="12" a="1"/>
  <c r="BJ51" i="12" s="1"/>
  <c r="AR59" i="12" s="1"/>
  <c r="BI51" i="12" a="1"/>
  <c r="BI51" i="12" s="1"/>
  <c r="AQ59" i="12" s="1"/>
  <c r="BH51" i="12" a="1"/>
  <c r="BH51" i="12" s="1"/>
  <c r="AK59" i="12" s="1"/>
  <c r="BG51" i="12" a="1"/>
  <c r="BG51" i="12" s="1"/>
  <c r="AJ59" i="12" s="1"/>
  <c r="BF51" i="12" a="1"/>
  <c r="BF51" i="12" s="1"/>
  <c r="AD59" i="12" s="1"/>
  <c r="BE51" i="12" a="1"/>
  <c r="BE51" i="12" s="1"/>
  <c r="AC59" i="12" s="1"/>
  <c r="BL50" i="12" a="1"/>
  <c r="BL50" i="12" s="1"/>
  <c r="W58" i="12" s="1"/>
  <c r="BK50" i="12" a="1"/>
  <c r="BK50" i="12" s="1"/>
  <c r="V58" i="12" s="1"/>
  <c r="BJ50" i="12" a="1"/>
  <c r="BJ50" i="12" s="1"/>
  <c r="AR58" i="12" s="1"/>
  <c r="BI50" i="12" a="1"/>
  <c r="BI50" i="12" s="1"/>
  <c r="AQ58" i="12" s="1"/>
  <c r="BH50" i="12" a="1"/>
  <c r="BH50" i="12" s="1"/>
  <c r="AK58" i="12" s="1"/>
  <c r="BG50" i="12" a="1"/>
  <c r="BG50" i="12" s="1"/>
  <c r="AJ58" i="12" s="1"/>
  <c r="BF50" i="12" a="1"/>
  <c r="BF50" i="12" s="1"/>
  <c r="AD58" i="12" s="1"/>
  <c r="BE50" i="12" a="1"/>
  <c r="BE50" i="12" s="1"/>
  <c r="AC58" i="12" s="1"/>
  <c r="BL49" i="12" a="1"/>
  <c r="BL49" i="12" s="1"/>
  <c r="W57" i="12" s="1"/>
  <c r="BK49" i="12" a="1"/>
  <c r="BK49" i="12" s="1"/>
  <c r="V57" i="12" s="1"/>
  <c r="BJ49" i="12" a="1"/>
  <c r="BJ49" i="12" s="1"/>
  <c r="AR57" i="12" s="1"/>
  <c r="BI49" i="12" a="1"/>
  <c r="BI49" i="12" s="1"/>
  <c r="AQ57" i="12" s="1"/>
  <c r="BH49" i="12" a="1"/>
  <c r="BH49" i="12" s="1"/>
  <c r="AK57" i="12" s="1"/>
  <c r="BG49" i="12" a="1"/>
  <c r="BG49" i="12" s="1"/>
  <c r="AJ57" i="12" s="1"/>
  <c r="BF49" i="12" a="1"/>
  <c r="BF49" i="12" s="1"/>
  <c r="AD57" i="12" s="1"/>
  <c r="BE49" i="12" a="1"/>
  <c r="BE49" i="12" s="1"/>
  <c r="AC57" i="12" s="1"/>
  <c r="BL48" i="12" a="1"/>
  <c r="BL48" i="12" s="1"/>
  <c r="W56" i="12" s="1"/>
  <c r="BK48" i="12" a="1"/>
  <c r="BK48" i="12" s="1"/>
  <c r="V56" i="12" s="1"/>
  <c r="BJ48" i="12" a="1"/>
  <c r="BJ48" i="12" s="1"/>
  <c r="AR56" i="12" s="1"/>
  <c r="BI48" i="12" a="1"/>
  <c r="BI48" i="12" s="1"/>
  <c r="AQ56" i="12" s="1"/>
  <c r="BH48" i="12" a="1"/>
  <c r="BH48" i="12" s="1"/>
  <c r="AK56" i="12" s="1"/>
  <c r="BG48" i="12" a="1"/>
  <c r="BG48" i="12" s="1"/>
  <c r="AJ56" i="12" s="1"/>
  <c r="BF48" i="12" a="1"/>
  <c r="BF48" i="12" s="1"/>
  <c r="AD56" i="12" s="1"/>
  <c r="BE48" i="12" a="1"/>
  <c r="BE48" i="12" s="1"/>
  <c r="AC56" i="12" s="1"/>
  <c r="BL47" i="12" a="1"/>
  <c r="BL47" i="12" s="1"/>
  <c r="W55" i="12" s="1"/>
  <c r="BK47" i="12" a="1"/>
  <c r="BK47" i="12" s="1"/>
  <c r="V55" i="12" s="1"/>
  <c r="BJ47" i="12" a="1"/>
  <c r="BJ47" i="12" s="1"/>
  <c r="AR55" i="12" s="1"/>
  <c r="BI47" i="12" a="1"/>
  <c r="BI47" i="12" s="1"/>
  <c r="AQ55" i="12" s="1"/>
  <c r="BH47" i="12" a="1"/>
  <c r="BH47" i="12" s="1"/>
  <c r="AK55" i="12" s="1"/>
  <c r="BG47" i="12" a="1"/>
  <c r="BG47" i="12" s="1"/>
  <c r="AJ55" i="12" s="1"/>
  <c r="BF47" i="12" a="1"/>
  <c r="BF47" i="12" s="1"/>
  <c r="AD55" i="12" s="1"/>
  <c r="BE47" i="12" a="1"/>
  <c r="BE47" i="12" s="1"/>
  <c r="AC55" i="12" s="1"/>
  <c r="BL46" i="12" a="1"/>
  <c r="BL46" i="12" s="1"/>
  <c r="W54" i="12" s="1"/>
  <c r="BK46" i="12" a="1"/>
  <c r="BK46" i="12" s="1"/>
  <c r="V54" i="12" s="1"/>
  <c r="BJ46" i="12" a="1"/>
  <c r="BJ46" i="12" s="1"/>
  <c r="AR54" i="12" s="1"/>
  <c r="BI46" i="12" a="1"/>
  <c r="BI46" i="12" s="1"/>
  <c r="AQ54" i="12" s="1"/>
  <c r="BH46" i="12" a="1"/>
  <c r="BH46" i="12" s="1"/>
  <c r="AK54" i="12" s="1"/>
  <c r="BG46" i="12" a="1"/>
  <c r="BG46" i="12" s="1"/>
  <c r="AJ54" i="12" s="1"/>
  <c r="BF46" i="12" a="1"/>
  <c r="BF46" i="12" s="1"/>
  <c r="AD54" i="12" s="1"/>
  <c r="BE46" i="12" a="1"/>
  <c r="BE46" i="12" s="1"/>
  <c r="AC54" i="12" s="1"/>
  <c r="BL45" i="12" a="1"/>
  <c r="BL45" i="12" s="1"/>
  <c r="W53" i="12" s="1"/>
  <c r="BK45" i="12" a="1"/>
  <c r="BK45" i="12" s="1"/>
  <c r="V53" i="12" s="1"/>
  <c r="BJ45" i="12" a="1"/>
  <c r="BJ45" i="12" s="1"/>
  <c r="AR53" i="12" s="1"/>
  <c r="BI45" i="12" a="1"/>
  <c r="BI45" i="12" s="1"/>
  <c r="AQ53" i="12" s="1"/>
  <c r="BH45" i="12" a="1"/>
  <c r="BH45" i="12" s="1"/>
  <c r="AK53" i="12" s="1"/>
  <c r="BG45" i="12" a="1"/>
  <c r="BG45" i="12" s="1"/>
  <c r="AJ53" i="12" s="1"/>
  <c r="BF45" i="12" a="1"/>
  <c r="BF45" i="12" s="1"/>
  <c r="AD53" i="12" s="1"/>
  <c r="BE45" i="12" a="1"/>
  <c r="BE45" i="12" s="1"/>
  <c r="AC53" i="12" s="1"/>
  <c r="BL44" i="12" a="1"/>
  <c r="BL44" i="12" s="1"/>
  <c r="W52" i="12" s="1"/>
  <c r="BK44" i="12" a="1"/>
  <c r="BK44" i="12" s="1"/>
  <c r="V52" i="12" s="1"/>
  <c r="BJ44" i="12" a="1"/>
  <c r="BJ44" i="12" s="1"/>
  <c r="AR52" i="12" s="1"/>
  <c r="BI44" i="12" a="1"/>
  <c r="BI44" i="12" s="1"/>
  <c r="AQ52" i="12" s="1"/>
  <c r="BH44" i="12" a="1"/>
  <c r="BH44" i="12" s="1"/>
  <c r="AK52" i="12" s="1"/>
  <c r="BG44" i="12" a="1"/>
  <c r="BG44" i="12" s="1"/>
  <c r="AJ52" i="12" s="1"/>
  <c r="BF44" i="12" a="1"/>
  <c r="BF44" i="12" s="1"/>
  <c r="AD52" i="12" s="1"/>
  <c r="BE44" i="12" a="1"/>
  <c r="BE44" i="12" s="1"/>
  <c r="AC52" i="12" s="1"/>
  <c r="BL43" i="12" a="1"/>
  <c r="BL43" i="12" s="1"/>
  <c r="W51" i="12" s="1"/>
  <c r="BK43" i="12" a="1"/>
  <c r="BK43" i="12" s="1"/>
  <c r="V51" i="12" s="1"/>
  <c r="BJ43" i="12" a="1"/>
  <c r="BJ43" i="12" s="1"/>
  <c r="AR51" i="12" s="1"/>
  <c r="BI43" i="12" a="1"/>
  <c r="BI43" i="12" s="1"/>
  <c r="AQ51" i="12" s="1"/>
  <c r="BH43" i="12" a="1"/>
  <c r="BH43" i="12" s="1"/>
  <c r="AK51" i="12" s="1"/>
  <c r="BG43" i="12" a="1"/>
  <c r="BG43" i="12" s="1"/>
  <c r="AJ51" i="12" s="1"/>
  <c r="BF43" i="12" a="1"/>
  <c r="BF43" i="12" s="1"/>
  <c r="AD51" i="12" s="1"/>
  <c r="BE43" i="12" a="1"/>
  <c r="BE43" i="12" s="1"/>
  <c r="AC51" i="12" s="1"/>
  <c r="BL42" i="12" a="1"/>
  <c r="BL42" i="12" s="1"/>
  <c r="W50" i="12" s="1"/>
  <c r="BK42" i="12" a="1"/>
  <c r="BK42" i="12" s="1"/>
  <c r="V50" i="12" s="1"/>
  <c r="BJ42" i="12" a="1"/>
  <c r="BJ42" i="12" s="1"/>
  <c r="AR50" i="12" s="1"/>
  <c r="BI42" i="12" a="1"/>
  <c r="BI42" i="12" s="1"/>
  <c r="AQ50" i="12" s="1"/>
  <c r="BH42" i="12" a="1"/>
  <c r="BH42" i="12" s="1"/>
  <c r="AK50" i="12" s="1"/>
  <c r="BG42" i="12" a="1"/>
  <c r="BG42" i="12" s="1"/>
  <c r="AJ50" i="12" s="1"/>
  <c r="BF42" i="12" a="1"/>
  <c r="BF42" i="12" s="1"/>
  <c r="AD50" i="12" s="1"/>
  <c r="BE42" i="12" a="1"/>
  <c r="BE42" i="12" s="1"/>
  <c r="AC50" i="12" s="1"/>
  <c r="BL41" i="12" a="1"/>
  <c r="BL41" i="12" s="1"/>
  <c r="W49" i="12" s="1"/>
  <c r="BK41" i="12" a="1"/>
  <c r="BK41" i="12" s="1"/>
  <c r="V49" i="12" s="1"/>
  <c r="BJ41" i="12" a="1"/>
  <c r="BJ41" i="12" s="1"/>
  <c r="AR49" i="12" s="1"/>
  <c r="BI41" i="12" a="1"/>
  <c r="BI41" i="12" s="1"/>
  <c r="AQ49" i="12" s="1"/>
  <c r="BH41" i="12" a="1"/>
  <c r="BH41" i="12" s="1"/>
  <c r="AK49" i="12" s="1"/>
  <c r="BG41" i="12" a="1"/>
  <c r="BG41" i="12" s="1"/>
  <c r="AJ49" i="12" s="1"/>
  <c r="BF41" i="12" a="1"/>
  <c r="BF41" i="12" s="1"/>
  <c r="AD49" i="12" s="1"/>
  <c r="BE41" i="12" a="1"/>
  <c r="BE41" i="12" s="1"/>
  <c r="AC49" i="12" s="1"/>
  <c r="BL40" i="12" a="1"/>
  <c r="BL40" i="12" s="1"/>
  <c r="W48" i="12" s="1"/>
  <c r="BK40" i="12" a="1"/>
  <c r="BK40" i="12" s="1"/>
  <c r="V48" i="12" s="1"/>
  <c r="BJ40" i="12" a="1"/>
  <c r="BJ40" i="12" s="1"/>
  <c r="AR48" i="12" s="1"/>
  <c r="BI40" i="12" a="1"/>
  <c r="BI40" i="12" s="1"/>
  <c r="AQ48" i="12" s="1"/>
  <c r="BH40" i="12" a="1"/>
  <c r="BH40" i="12" s="1"/>
  <c r="AK48" i="12" s="1"/>
  <c r="BG40" i="12" a="1"/>
  <c r="BG40" i="12" s="1"/>
  <c r="AJ48" i="12" s="1"/>
  <c r="BF40" i="12" a="1"/>
  <c r="BF40" i="12" s="1"/>
  <c r="AD48" i="12" s="1"/>
  <c r="BE40" i="12" a="1"/>
  <c r="BE40" i="12" s="1"/>
  <c r="AC48" i="12" s="1"/>
  <c r="BA40" i="12"/>
  <c r="AY40" i="12"/>
  <c r="BL39" i="12" a="1"/>
  <c r="BL39" i="12" s="1"/>
  <c r="W47" i="12" s="1"/>
  <c r="BK39" i="12" a="1"/>
  <c r="BK39" i="12" s="1"/>
  <c r="V47" i="12" s="1"/>
  <c r="BJ39" i="12" a="1"/>
  <c r="BJ39" i="12" s="1"/>
  <c r="AR47" i="12" s="1"/>
  <c r="BI39" i="12" a="1"/>
  <c r="BI39" i="12" s="1"/>
  <c r="AQ47" i="12" s="1"/>
  <c r="BH39" i="12" a="1"/>
  <c r="BH39" i="12" s="1"/>
  <c r="AK47" i="12" s="1"/>
  <c r="BG39" i="12" a="1"/>
  <c r="BG39" i="12" s="1"/>
  <c r="AJ47" i="12" s="1"/>
  <c r="BF39" i="12" a="1"/>
  <c r="BF39" i="12" s="1"/>
  <c r="AD47" i="12" s="1"/>
  <c r="BE39" i="12" a="1"/>
  <c r="BE39" i="12" s="1"/>
  <c r="AC47" i="12" s="1"/>
  <c r="BL38" i="12" a="1"/>
  <c r="BL38" i="12" s="1"/>
  <c r="W46" i="12" s="1"/>
  <c r="BK38" i="12" a="1"/>
  <c r="BK38" i="12" s="1"/>
  <c r="V46" i="12" s="1"/>
  <c r="BJ38" i="12" a="1"/>
  <c r="BJ38" i="12" s="1"/>
  <c r="AR46" i="12" s="1"/>
  <c r="BI38" i="12" a="1"/>
  <c r="BI38" i="12" s="1"/>
  <c r="AQ46" i="12" s="1"/>
  <c r="BH38" i="12" a="1"/>
  <c r="BH38" i="12" s="1"/>
  <c r="AK46" i="12" s="1"/>
  <c r="BG38" i="12" a="1"/>
  <c r="BG38" i="12" s="1"/>
  <c r="AJ46" i="12" s="1"/>
  <c r="BF38" i="12" a="1"/>
  <c r="BF38" i="12" s="1"/>
  <c r="AD46" i="12" s="1"/>
  <c r="BE38" i="12" a="1"/>
  <c r="BE38" i="12" s="1"/>
  <c r="AC46" i="12" s="1"/>
  <c r="BL37" i="12" a="1"/>
  <c r="BL37" i="12" s="1"/>
  <c r="W45" i="12" s="1"/>
  <c r="BK37" i="12" a="1"/>
  <c r="BK37" i="12" s="1"/>
  <c r="V45" i="12" s="1"/>
  <c r="BJ37" i="12" a="1"/>
  <c r="BJ37" i="12" s="1"/>
  <c r="AR45" i="12" s="1"/>
  <c r="BI37" i="12" a="1"/>
  <c r="BI37" i="12" s="1"/>
  <c r="AQ45" i="12" s="1"/>
  <c r="BH37" i="12" a="1"/>
  <c r="BH37" i="12" s="1"/>
  <c r="AK45" i="12" s="1"/>
  <c r="BG37" i="12" a="1"/>
  <c r="BG37" i="12" s="1"/>
  <c r="AJ45" i="12" s="1"/>
  <c r="BF37" i="12" a="1"/>
  <c r="BF37" i="12" s="1"/>
  <c r="AD45" i="12" s="1"/>
  <c r="BE37" i="12" a="1"/>
  <c r="BE37" i="12" s="1"/>
  <c r="AC45" i="12" s="1"/>
  <c r="BL36" i="12" a="1"/>
  <c r="BL36" i="12" s="1"/>
  <c r="W44" i="12" s="1"/>
  <c r="BK36" i="12" a="1"/>
  <c r="BK36" i="12" s="1"/>
  <c r="V44" i="12" s="1"/>
  <c r="BJ36" i="12" a="1"/>
  <c r="BJ36" i="12" s="1"/>
  <c r="AR44" i="12" s="1"/>
  <c r="BI36" i="12" a="1"/>
  <c r="BI36" i="12" s="1"/>
  <c r="AQ44" i="12" s="1"/>
  <c r="BH36" i="12" a="1"/>
  <c r="BH36" i="12" s="1"/>
  <c r="AK44" i="12" s="1"/>
  <c r="BG36" i="12" a="1"/>
  <c r="BG36" i="12" s="1"/>
  <c r="AJ44" i="12" s="1"/>
  <c r="BF36" i="12" a="1"/>
  <c r="BF36" i="12" s="1"/>
  <c r="AD44" i="12" s="1"/>
  <c r="BE36" i="12" a="1"/>
  <c r="BE36" i="12" s="1"/>
  <c r="AC44" i="12" s="1"/>
  <c r="BL35" i="12" a="1"/>
  <c r="BL35" i="12" s="1"/>
  <c r="W43" i="12" s="1"/>
  <c r="BK35" i="12" a="1"/>
  <c r="BK35" i="12" s="1"/>
  <c r="V43" i="12" s="1"/>
  <c r="BJ35" i="12" a="1"/>
  <c r="BJ35" i="12" s="1"/>
  <c r="AR43" i="12" s="1"/>
  <c r="BI35" i="12" a="1"/>
  <c r="BI35" i="12" s="1"/>
  <c r="AQ43" i="12" s="1"/>
  <c r="BH35" i="12" a="1"/>
  <c r="BH35" i="12" s="1"/>
  <c r="AK43" i="12" s="1"/>
  <c r="BG35" i="12" a="1"/>
  <c r="BG35" i="12" s="1"/>
  <c r="AJ43" i="12" s="1"/>
  <c r="BF35" i="12" a="1"/>
  <c r="BF35" i="12" s="1"/>
  <c r="AD43" i="12" s="1"/>
  <c r="BE35" i="12" a="1"/>
  <c r="BE35" i="12" s="1"/>
  <c r="AC43" i="12" s="1"/>
  <c r="BL34" i="12" a="1"/>
  <c r="BL34" i="12" s="1"/>
  <c r="W42" i="12" s="1"/>
  <c r="BK34" i="12" a="1"/>
  <c r="BK34" i="12" s="1"/>
  <c r="V42" i="12" s="1"/>
  <c r="BJ34" i="12" a="1"/>
  <c r="BJ34" i="12" s="1"/>
  <c r="AR42" i="12" s="1"/>
  <c r="BI34" i="12" a="1"/>
  <c r="BI34" i="12" s="1"/>
  <c r="AQ42" i="12" s="1"/>
  <c r="BH34" i="12" a="1"/>
  <c r="BH34" i="12" s="1"/>
  <c r="AK42" i="12" s="1"/>
  <c r="BG34" i="12" a="1"/>
  <c r="BG34" i="12" s="1"/>
  <c r="AJ42" i="12" s="1"/>
  <c r="BF34" i="12" a="1"/>
  <c r="BF34" i="12" s="1"/>
  <c r="AD42" i="12" s="1"/>
  <c r="BE34" i="12" a="1"/>
  <c r="BE34" i="12" s="1"/>
  <c r="AC42" i="12" s="1"/>
  <c r="BL33" i="12" a="1"/>
  <c r="BL33" i="12" s="1"/>
  <c r="W41" i="12" s="1"/>
  <c r="BK33" i="12" a="1"/>
  <c r="BK33" i="12" s="1"/>
  <c r="V41" i="12" s="1"/>
  <c r="BJ33" i="12" a="1"/>
  <c r="BJ33" i="12" s="1"/>
  <c r="AR41" i="12" s="1"/>
  <c r="BI33" i="12" a="1"/>
  <c r="BI33" i="12" s="1"/>
  <c r="AQ41" i="12" s="1"/>
  <c r="BH33" i="12" a="1"/>
  <c r="BH33" i="12" s="1"/>
  <c r="AK41" i="12" s="1"/>
  <c r="BG33" i="12" a="1"/>
  <c r="BG33" i="12" s="1"/>
  <c r="AJ41" i="12" s="1"/>
  <c r="BF33" i="12" a="1"/>
  <c r="BF33" i="12" s="1"/>
  <c r="AD41" i="12" s="1"/>
  <c r="BE33" i="12" a="1"/>
  <c r="BE33" i="12" s="1"/>
  <c r="AC41" i="12" s="1"/>
  <c r="BL32" i="12" a="1"/>
  <c r="BL32" i="12" s="1"/>
  <c r="W40" i="12" s="1"/>
  <c r="BK32" i="12" a="1"/>
  <c r="BK32" i="12" s="1"/>
  <c r="V40" i="12" s="1"/>
  <c r="BJ32" i="12" a="1"/>
  <c r="BJ32" i="12" s="1"/>
  <c r="AR40" i="12" s="1"/>
  <c r="BI32" i="12" a="1"/>
  <c r="BI32" i="12" s="1"/>
  <c r="AQ40" i="12" s="1"/>
  <c r="BH32" i="12" a="1"/>
  <c r="BH32" i="12" s="1"/>
  <c r="AK40" i="12" s="1"/>
  <c r="BG32" i="12" a="1"/>
  <c r="BG32" i="12" s="1"/>
  <c r="AJ40" i="12" s="1"/>
  <c r="BF32" i="12" a="1"/>
  <c r="BF32" i="12" s="1"/>
  <c r="AD40" i="12" s="1"/>
  <c r="BE32" i="12" a="1"/>
  <c r="BE32" i="12" s="1"/>
  <c r="AC40" i="12" s="1"/>
  <c r="BL31" i="12" a="1"/>
  <c r="BL31" i="12" s="1"/>
  <c r="W39" i="12" s="1"/>
  <c r="BK31" i="12" a="1"/>
  <c r="BK31" i="12" s="1"/>
  <c r="V39" i="12" s="1"/>
  <c r="BJ31" i="12" a="1"/>
  <c r="BJ31" i="12" s="1"/>
  <c r="AR39" i="12" s="1"/>
  <c r="BI31" i="12" a="1"/>
  <c r="BI31" i="12" s="1"/>
  <c r="AQ39" i="12" s="1"/>
  <c r="BH31" i="12" a="1"/>
  <c r="BH31" i="12" s="1"/>
  <c r="AK39" i="12" s="1"/>
  <c r="BG31" i="12" a="1"/>
  <c r="BG31" i="12" s="1"/>
  <c r="AJ39" i="12" s="1"/>
  <c r="BF31" i="12" a="1"/>
  <c r="BF31" i="12" s="1"/>
  <c r="AD39" i="12" s="1"/>
  <c r="BE31" i="12" a="1"/>
  <c r="BE31" i="12" s="1"/>
  <c r="AC39" i="12" s="1"/>
  <c r="BL30" i="12" a="1"/>
  <c r="BL30" i="12" s="1"/>
  <c r="W38" i="12" s="1"/>
  <c r="BK30" i="12" a="1"/>
  <c r="BK30" i="12" s="1"/>
  <c r="V38" i="12" s="1"/>
  <c r="BJ30" i="12" a="1"/>
  <c r="BJ30" i="12" s="1"/>
  <c r="AR38" i="12" s="1"/>
  <c r="BI30" i="12" a="1"/>
  <c r="BI30" i="12" s="1"/>
  <c r="AQ38" i="12" s="1"/>
  <c r="BH30" i="12" a="1"/>
  <c r="BH30" i="12" s="1"/>
  <c r="AK38" i="12" s="1"/>
  <c r="BG30" i="12" a="1"/>
  <c r="BG30" i="12" s="1"/>
  <c r="AJ38" i="12" s="1"/>
  <c r="BF30" i="12" a="1"/>
  <c r="BF30" i="12" s="1"/>
  <c r="AD38" i="12" s="1"/>
  <c r="BE30" i="12" a="1"/>
  <c r="BE30" i="12" s="1"/>
  <c r="AC38" i="12" s="1"/>
  <c r="BL29" i="12" a="1"/>
  <c r="BL29" i="12" s="1"/>
  <c r="W37" i="12" s="1"/>
  <c r="BK29" i="12" a="1"/>
  <c r="BK29" i="12" s="1"/>
  <c r="V37" i="12" s="1"/>
  <c r="BJ29" i="12" a="1"/>
  <c r="BJ29" i="12" s="1"/>
  <c r="AR37" i="12" s="1"/>
  <c r="BI29" i="12" a="1"/>
  <c r="BI29" i="12" s="1"/>
  <c r="AQ37" i="12" s="1"/>
  <c r="BH29" i="12" a="1"/>
  <c r="BH29" i="12" s="1"/>
  <c r="AK37" i="12" s="1"/>
  <c r="BG29" i="12" a="1"/>
  <c r="BG29" i="12" s="1"/>
  <c r="AJ37" i="12" s="1"/>
  <c r="BF29" i="12" a="1"/>
  <c r="BF29" i="12" s="1"/>
  <c r="AD37" i="12" s="1"/>
  <c r="BE29" i="12" a="1"/>
  <c r="BE29" i="12" s="1"/>
  <c r="AC37" i="12" s="1"/>
  <c r="BL28" i="12" a="1"/>
  <c r="BL28" i="12" s="1"/>
  <c r="W36" i="12" s="1"/>
  <c r="BK28" i="12" a="1"/>
  <c r="BK28" i="12" s="1"/>
  <c r="V36" i="12" s="1"/>
  <c r="BJ28" i="12" a="1"/>
  <c r="BJ28" i="12" s="1"/>
  <c r="AR36" i="12" s="1"/>
  <c r="BI28" i="12" a="1"/>
  <c r="BI28" i="12" s="1"/>
  <c r="AQ36" i="12" s="1"/>
  <c r="BH28" i="12" a="1"/>
  <c r="BH28" i="12" s="1"/>
  <c r="AK36" i="12" s="1"/>
  <c r="BG28" i="12" a="1"/>
  <c r="BG28" i="12" s="1"/>
  <c r="AJ36" i="12" s="1"/>
  <c r="BF28" i="12" a="1"/>
  <c r="BF28" i="12" s="1"/>
  <c r="AD36" i="12" s="1"/>
  <c r="BE28" i="12" a="1"/>
  <c r="BE28" i="12" s="1"/>
  <c r="AC36" i="12" s="1"/>
  <c r="BL27" i="12" a="1"/>
  <c r="BL27" i="12" s="1"/>
  <c r="W35" i="12" s="1"/>
  <c r="BK27" i="12" a="1"/>
  <c r="BK27" i="12" s="1"/>
  <c r="V35" i="12" s="1"/>
  <c r="BJ27" i="12" a="1"/>
  <c r="BJ27" i="12" s="1"/>
  <c r="AR35" i="12" s="1"/>
  <c r="BI27" i="12" a="1"/>
  <c r="BI27" i="12" s="1"/>
  <c r="AQ35" i="12" s="1"/>
  <c r="BH27" i="12" a="1"/>
  <c r="BH27" i="12" s="1"/>
  <c r="AK35" i="12" s="1"/>
  <c r="BG27" i="12" a="1"/>
  <c r="BG27" i="12" s="1"/>
  <c r="AJ35" i="12" s="1"/>
  <c r="BF27" i="12" a="1"/>
  <c r="BF27" i="12" s="1"/>
  <c r="AD35" i="12" s="1"/>
  <c r="BE27" i="12" a="1"/>
  <c r="BE27" i="12" s="1"/>
  <c r="AC35" i="12" s="1"/>
  <c r="BL26" i="12" a="1"/>
  <c r="BL26" i="12" s="1"/>
  <c r="W34" i="12" s="1"/>
  <c r="BK26" i="12" a="1"/>
  <c r="BK26" i="12" s="1"/>
  <c r="V34" i="12" s="1"/>
  <c r="BJ26" i="12" a="1"/>
  <c r="BJ26" i="12" s="1"/>
  <c r="AR34" i="12" s="1"/>
  <c r="BI26" i="12" a="1"/>
  <c r="BI26" i="12" s="1"/>
  <c r="AQ34" i="12" s="1"/>
  <c r="BH26" i="12" a="1"/>
  <c r="BH26" i="12" s="1"/>
  <c r="AK34" i="12" s="1"/>
  <c r="BG26" i="12" a="1"/>
  <c r="BG26" i="12" s="1"/>
  <c r="AJ34" i="12" s="1"/>
  <c r="BF26" i="12" a="1"/>
  <c r="BF26" i="12" s="1"/>
  <c r="AD34" i="12" s="1"/>
  <c r="BE26" i="12" a="1"/>
  <c r="BE26" i="12" s="1"/>
  <c r="AC34" i="12" s="1"/>
  <c r="BL25" i="12" a="1"/>
  <c r="BL25" i="12" s="1"/>
  <c r="W33" i="12" s="1"/>
  <c r="BK25" i="12" a="1"/>
  <c r="BK25" i="12" s="1"/>
  <c r="V33" i="12" s="1"/>
  <c r="BJ25" i="12" a="1"/>
  <c r="BJ25" i="12" s="1"/>
  <c r="AR33" i="12" s="1"/>
  <c r="BI25" i="12" a="1"/>
  <c r="BI25" i="12" s="1"/>
  <c r="AQ33" i="12" s="1"/>
  <c r="BH25" i="12" a="1"/>
  <c r="BH25" i="12" s="1"/>
  <c r="AK33" i="12" s="1"/>
  <c r="BG25" i="12" a="1"/>
  <c r="BG25" i="12" s="1"/>
  <c r="AJ33" i="12" s="1"/>
  <c r="BF25" i="12" a="1"/>
  <c r="BF25" i="12" s="1"/>
  <c r="AD33" i="12" s="1"/>
  <c r="BE25" i="12" a="1"/>
  <c r="BE25" i="12" s="1"/>
  <c r="AC33" i="12" s="1"/>
  <c r="BL24" i="12" a="1"/>
  <c r="BL24" i="12" s="1"/>
  <c r="W32" i="12" s="1"/>
  <c r="BK24" i="12" a="1"/>
  <c r="BK24" i="12" s="1"/>
  <c r="V32" i="12" s="1"/>
  <c r="BJ24" i="12" a="1"/>
  <c r="BJ24" i="12" s="1"/>
  <c r="AR32" i="12" s="1"/>
  <c r="BI24" i="12" a="1"/>
  <c r="BI24" i="12" s="1"/>
  <c r="AQ32" i="12" s="1"/>
  <c r="BH24" i="12" a="1"/>
  <c r="BH24" i="12" s="1"/>
  <c r="AK32" i="12" s="1"/>
  <c r="BG24" i="12" a="1"/>
  <c r="BG24" i="12" s="1"/>
  <c r="AJ32" i="12" s="1"/>
  <c r="BF24" i="12" a="1"/>
  <c r="BF24" i="12" s="1"/>
  <c r="AD32" i="12" s="1"/>
  <c r="BE24" i="12" a="1"/>
  <c r="BE24" i="12" s="1"/>
  <c r="AC32" i="12" s="1"/>
  <c r="BL23" i="12" a="1"/>
  <c r="BL23" i="12" s="1"/>
  <c r="W31" i="12" s="1"/>
  <c r="BK23" i="12" a="1"/>
  <c r="BK23" i="12" s="1"/>
  <c r="V31" i="12" s="1"/>
  <c r="BJ23" i="12" a="1"/>
  <c r="BJ23" i="12" s="1"/>
  <c r="AR31" i="12" s="1"/>
  <c r="BI23" i="12" a="1"/>
  <c r="BI23" i="12" s="1"/>
  <c r="AQ31" i="12" s="1"/>
  <c r="BH23" i="12" a="1"/>
  <c r="BH23" i="12" s="1"/>
  <c r="AK31" i="12" s="1"/>
  <c r="BG23" i="12" a="1"/>
  <c r="BG23" i="12" s="1"/>
  <c r="AJ31" i="12" s="1"/>
  <c r="BF23" i="12" a="1"/>
  <c r="BF23" i="12" s="1"/>
  <c r="AD31" i="12" s="1"/>
  <c r="BE23" i="12" a="1"/>
  <c r="BE23" i="12" s="1"/>
  <c r="AC31" i="12" s="1"/>
  <c r="BL22" i="12" a="1"/>
  <c r="BL22" i="12" s="1"/>
  <c r="W30" i="12" s="1"/>
  <c r="BK22" i="12" a="1"/>
  <c r="BK22" i="12" s="1"/>
  <c r="V30" i="12" s="1"/>
  <c r="BJ22" i="12" a="1"/>
  <c r="BJ22" i="12" s="1"/>
  <c r="AR30" i="12" s="1"/>
  <c r="BI22" i="12" a="1"/>
  <c r="BI22" i="12" s="1"/>
  <c r="AQ30" i="12" s="1"/>
  <c r="BH22" i="12" a="1"/>
  <c r="BH22" i="12" s="1"/>
  <c r="AK30" i="12" s="1"/>
  <c r="BG22" i="12" a="1"/>
  <c r="BG22" i="12" s="1"/>
  <c r="AJ30" i="12" s="1"/>
  <c r="BF22" i="12" a="1"/>
  <c r="BF22" i="12" s="1"/>
  <c r="AD30" i="12" s="1"/>
  <c r="BE22" i="12" a="1"/>
  <c r="BE22" i="12" s="1"/>
  <c r="AC30" i="12" s="1"/>
  <c r="BA22" i="12"/>
  <c r="BL21" i="12" a="1"/>
  <c r="BL21" i="12" s="1"/>
  <c r="W29" i="12" s="1"/>
  <c r="BK21" i="12" a="1"/>
  <c r="BK21" i="12" s="1"/>
  <c r="V29" i="12" s="1"/>
  <c r="BJ21" i="12" a="1"/>
  <c r="BJ21" i="12" s="1"/>
  <c r="AR29" i="12" s="1"/>
  <c r="BI21" i="12" a="1"/>
  <c r="BI21" i="12" s="1"/>
  <c r="AQ29" i="12" s="1"/>
  <c r="BH21" i="12" a="1"/>
  <c r="BH21" i="12" s="1"/>
  <c r="AK29" i="12" s="1"/>
  <c r="BG21" i="12" a="1"/>
  <c r="BG21" i="12" s="1"/>
  <c r="AJ29" i="12" s="1"/>
  <c r="BF21" i="12" a="1"/>
  <c r="BF21" i="12" s="1"/>
  <c r="AD29" i="12" s="1"/>
  <c r="BE21" i="12" a="1"/>
  <c r="BE21" i="12" s="1"/>
  <c r="AC29" i="12" s="1"/>
  <c r="BL20" i="12" a="1"/>
  <c r="BL20" i="12" s="1"/>
  <c r="W28" i="12" s="1"/>
  <c r="BK20" i="12" a="1"/>
  <c r="BK20" i="12" s="1"/>
  <c r="V28" i="12" s="1"/>
  <c r="BJ20" i="12" a="1"/>
  <c r="BJ20" i="12" s="1"/>
  <c r="AR28" i="12" s="1"/>
  <c r="BI20" i="12" a="1"/>
  <c r="BI20" i="12" s="1"/>
  <c r="AQ28" i="12" s="1"/>
  <c r="BH20" i="12" a="1"/>
  <c r="BH20" i="12" s="1"/>
  <c r="AK28" i="12" s="1"/>
  <c r="BG20" i="12" a="1"/>
  <c r="BG20" i="12" s="1"/>
  <c r="AJ28" i="12" s="1"/>
  <c r="BF20" i="12" a="1"/>
  <c r="BF20" i="12" s="1"/>
  <c r="AD28" i="12" s="1"/>
  <c r="BE20" i="12" a="1"/>
  <c r="BE20" i="12" s="1"/>
  <c r="AC28" i="12" s="1"/>
  <c r="BL19" i="12" a="1"/>
  <c r="BL19" i="12" s="1"/>
  <c r="W27" i="12" s="1"/>
  <c r="BK19" i="12" a="1"/>
  <c r="BK19" i="12" s="1"/>
  <c r="V27" i="12" s="1"/>
  <c r="BJ19" i="12" a="1"/>
  <c r="BJ19" i="12" s="1"/>
  <c r="AR27" i="12" s="1"/>
  <c r="BI19" i="12" a="1"/>
  <c r="BI19" i="12" s="1"/>
  <c r="AQ27" i="12" s="1"/>
  <c r="BH19" i="12" a="1"/>
  <c r="BH19" i="12" s="1"/>
  <c r="AK27" i="12" s="1"/>
  <c r="BG19" i="12" a="1"/>
  <c r="BG19" i="12" s="1"/>
  <c r="AJ27" i="12" s="1"/>
  <c r="BF19" i="12" a="1"/>
  <c r="BF19" i="12" s="1"/>
  <c r="AD27" i="12" s="1"/>
  <c r="BE19" i="12" a="1"/>
  <c r="BE19" i="12" s="1"/>
  <c r="AC27" i="12" s="1"/>
  <c r="BL18" i="12" a="1"/>
  <c r="BL18" i="12" s="1"/>
  <c r="W26" i="12" s="1"/>
  <c r="BK18" i="12" a="1"/>
  <c r="BK18" i="12" s="1"/>
  <c r="V26" i="12" s="1"/>
  <c r="BJ18" i="12" a="1"/>
  <c r="BJ18" i="12" s="1"/>
  <c r="AR26" i="12" s="1"/>
  <c r="BI18" i="12" a="1"/>
  <c r="BI18" i="12" s="1"/>
  <c r="AQ26" i="12" s="1"/>
  <c r="BH18" i="12" a="1"/>
  <c r="BH18" i="12" s="1"/>
  <c r="AK26" i="12" s="1"/>
  <c r="BG18" i="12" a="1"/>
  <c r="BG18" i="12" s="1"/>
  <c r="AJ26" i="12" s="1"/>
  <c r="BF18" i="12" a="1"/>
  <c r="BF18" i="12" s="1"/>
  <c r="AD26" i="12" s="1"/>
  <c r="BE18" i="12" a="1"/>
  <c r="BE18" i="12" s="1"/>
  <c r="AC26" i="12" s="1"/>
  <c r="BL17" i="12" a="1"/>
  <c r="BL17" i="12" s="1"/>
  <c r="W25" i="12" s="1"/>
  <c r="BK17" i="12" a="1"/>
  <c r="BK17" i="12" s="1"/>
  <c r="V25" i="12" s="1"/>
  <c r="BJ17" i="12" a="1"/>
  <c r="BJ17" i="12" s="1"/>
  <c r="AR25" i="12" s="1"/>
  <c r="BI17" i="12" a="1"/>
  <c r="BI17" i="12" s="1"/>
  <c r="AQ25" i="12" s="1"/>
  <c r="BH17" i="12" a="1"/>
  <c r="BH17" i="12" s="1"/>
  <c r="AK25" i="12" s="1"/>
  <c r="BG17" i="12" a="1"/>
  <c r="BG17" i="12" s="1"/>
  <c r="AJ25" i="12" s="1"/>
  <c r="BF17" i="12" a="1"/>
  <c r="BF17" i="12" s="1"/>
  <c r="AD25" i="12" s="1"/>
  <c r="BE17" i="12" a="1"/>
  <c r="BE17" i="12" s="1"/>
  <c r="AC25" i="12" s="1"/>
  <c r="BL16" i="12" a="1"/>
  <c r="BL16" i="12" s="1"/>
  <c r="W24" i="12" s="1"/>
  <c r="BK16" i="12" a="1"/>
  <c r="BK16" i="12" s="1"/>
  <c r="V24" i="12" s="1"/>
  <c r="BJ16" i="12" a="1"/>
  <c r="BJ16" i="12" s="1"/>
  <c r="AR24" i="12" s="1"/>
  <c r="BI16" i="12" a="1"/>
  <c r="BI16" i="12" s="1"/>
  <c r="AQ24" i="12" s="1"/>
  <c r="BH16" i="12" a="1"/>
  <c r="BH16" i="12" s="1"/>
  <c r="AK24" i="12" s="1"/>
  <c r="BG16" i="12" a="1"/>
  <c r="BG16" i="12" s="1"/>
  <c r="AJ24" i="12" s="1"/>
  <c r="BF16" i="12" a="1"/>
  <c r="BF16" i="12" s="1"/>
  <c r="AD24" i="12" s="1"/>
  <c r="BE16" i="12" a="1"/>
  <c r="BE16" i="12" s="1"/>
  <c r="AC24" i="12" s="1"/>
  <c r="BL15" i="12" a="1"/>
  <c r="BL15" i="12" s="1"/>
  <c r="W23" i="12" s="1"/>
  <c r="BK15" i="12" a="1"/>
  <c r="BK15" i="12" s="1"/>
  <c r="V23" i="12" s="1"/>
  <c r="BJ15" i="12" a="1"/>
  <c r="BJ15" i="12" s="1"/>
  <c r="AR23" i="12" s="1"/>
  <c r="BI15" i="12" a="1"/>
  <c r="BI15" i="12" s="1"/>
  <c r="AQ23" i="12" s="1"/>
  <c r="BH15" i="12" a="1"/>
  <c r="BH15" i="12" s="1"/>
  <c r="AK23" i="12" s="1"/>
  <c r="BG15" i="12" a="1"/>
  <c r="BG15" i="12" s="1"/>
  <c r="AJ23" i="12" s="1"/>
  <c r="BF15" i="12" a="1"/>
  <c r="BF15" i="12" s="1"/>
  <c r="AD23" i="12" s="1"/>
  <c r="BE15" i="12" a="1"/>
  <c r="BE15" i="12" s="1"/>
  <c r="AC23" i="12" s="1"/>
  <c r="BL14" i="12" a="1"/>
  <c r="BL14" i="12" s="1"/>
  <c r="W22" i="12" s="1"/>
  <c r="BK14" i="12" a="1"/>
  <c r="BK14" i="12" s="1"/>
  <c r="V22" i="12" s="1"/>
  <c r="BJ14" i="12" a="1"/>
  <c r="BJ14" i="12" s="1"/>
  <c r="AR22" i="12" s="1"/>
  <c r="BI14" i="12" a="1"/>
  <c r="BI14" i="12" s="1"/>
  <c r="AQ22" i="12" s="1"/>
  <c r="BH14" i="12" a="1"/>
  <c r="BH14" i="12" s="1"/>
  <c r="AK22" i="12" s="1"/>
  <c r="BG14" i="12" a="1"/>
  <c r="BG14" i="12" s="1"/>
  <c r="AJ22" i="12" s="1"/>
  <c r="BF14" i="12" a="1"/>
  <c r="BF14" i="12" s="1"/>
  <c r="AD22" i="12" s="1"/>
  <c r="BE14" i="12" a="1"/>
  <c r="BE14" i="12" s="1"/>
  <c r="AC22" i="12" s="1"/>
  <c r="BL13" i="12" a="1"/>
  <c r="BL13" i="12" s="1"/>
  <c r="W21" i="12" s="1"/>
  <c r="BK13" i="12" a="1"/>
  <c r="BK13" i="12" s="1"/>
  <c r="V21" i="12" s="1"/>
  <c r="BJ13" i="12" a="1"/>
  <c r="BJ13" i="12" s="1"/>
  <c r="AR21" i="12" s="1"/>
  <c r="BI13" i="12" a="1"/>
  <c r="BI13" i="12" s="1"/>
  <c r="AQ21" i="12" s="1"/>
  <c r="BH13" i="12" a="1"/>
  <c r="BH13" i="12" s="1"/>
  <c r="AK21" i="12" s="1"/>
  <c r="BG13" i="12" a="1"/>
  <c r="BG13" i="12" s="1"/>
  <c r="AJ21" i="12" s="1"/>
  <c r="BF13" i="12" a="1"/>
  <c r="BF13" i="12" s="1"/>
  <c r="AD21" i="12" s="1"/>
  <c r="BE13" i="12" a="1"/>
  <c r="BE13" i="12" s="1"/>
  <c r="AC21" i="12" s="1"/>
  <c r="BL12" i="12" a="1"/>
  <c r="BL12" i="12" s="1"/>
  <c r="W20" i="12" s="1"/>
  <c r="BK12" i="12" a="1"/>
  <c r="BK12" i="12" s="1"/>
  <c r="V20" i="12" s="1"/>
  <c r="BJ12" i="12" a="1"/>
  <c r="BJ12" i="12" s="1"/>
  <c r="AR20" i="12" s="1"/>
  <c r="BI12" i="12" a="1"/>
  <c r="BI12" i="12" s="1"/>
  <c r="AQ20" i="12" s="1"/>
  <c r="BH12" i="12" a="1"/>
  <c r="BH12" i="12" s="1"/>
  <c r="AK20" i="12" s="1"/>
  <c r="BG12" i="12" a="1"/>
  <c r="BG12" i="12" s="1"/>
  <c r="AJ20" i="12" s="1"/>
  <c r="BF12" i="12" a="1"/>
  <c r="BF12" i="12" s="1"/>
  <c r="AD20" i="12" s="1"/>
  <c r="BE12" i="12" a="1"/>
  <c r="BE12" i="12" s="1"/>
  <c r="AC20" i="12" s="1"/>
  <c r="BL11" i="12" a="1"/>
  <c r="BL11" i="12" s="1"/>
  <c r="W19" i="12" s="1"/>
  <c r="BK11" i="12" a="1"/>
  <c r="BK11" i="12" s="1"/>
  <c r="V19" i="12" s="1"/>
  <c r="BJ11" i="12" a="1"/>
  <c r="BJ11" i="12" s="1"/>
  <c r="AR19" i="12" s="1"/>
  <c r="BI11" i="12" a="1"/>
  <c r="BI11" i="12" s="1"/>
  <c r="AQ19" i="12" s="1"/>
  <c r="BH11" i="12" a="1"/>
  <c r="BH11" i="12" s="1"/>
  <c r="AK19" i="12" s="1"/>
  <c r="BG11" i="12" a="1"/>
  <c r="BG11" i="12" s="1"/>
  <c r="AJ19" i="12" s="1"/>
  <c r="BF11" i="12" a="1"/>
  <c r="BF11" i="12" s="1"/>
  <c r="AD19" i="12" s="1"/>
  <c r="BE11" i="12" a="1"/>
  <c r="BE11" i="12" s="1"/>
  <c r="AC19" i="12" s="1"/>
  <c r="BL10" i="12" a="1"/>
  <c r="BL10" i="12" s="1"/>
  <c r="W18" i="12" s="1"/>
  <c r="BK10" i="12" a="1"/>
  <c r="BK10" i="12" s="1"/>
  <c r="V18" i="12" s="1"/>
  <c r="BJ10" i="12" a="1"/>
  <c r="BJ10" i="12" s="1"/>
  <c r="AR18" i="12" s="1"/>
  <c r="BI10" i="12" a="1"/>
  <c r="BI10" i="12" s="1"/>
  <c r="AQ18" i="12" s="1"/>
  <c r="BH10" i="12" a="1"/>
  <c r="BH10" i="12" s="1"/>
  <c r="AK18" i="12" s="1"/>
  <c r="BG10" i="12" a="1"/>
  <c r="BG10" i="12" s="1"/>
  <c r="AJ18" i="12" s="1"/>
  <c r="BF10" i="12" a="1"/>
  <c r="BF10" i="12" s="1"/>
  <c r="AD18" i="12" s="1"/>
  <c r="BE10" i="12" a="1"/>
  <c r="BE10" i="12" s="1"/>
  <c r="AC18" i="12" s="1"/>
  <c r="BL9" i="12" a="1"/>
  <c r="BL9" i="12" s="1"/>
  <c r="W17" i="12" s="1"/>
  <c r="BK9" i="12" a="1"/>
  <c r="BK9" i="12" s="1"/>
  <c r="V17" i="12" s="1"/>
  <c r="BJ9" i="12" a="1"/>
  <c r="BJ9" i="12" s="1"/>
  <c r="AR17" i="12" s="1"/>
  <c r="BI9" i="12" a="1"/>
  <c r="BI9" i="12" s="1"/>
  <c r="AQ17" i="12" s="1"/>
  <c r="BH9" i="12" a="1"/>
  <c r="BH9" i="12" s="1"/>
  <c r="AK17" i="12" s="1"/>
  <c r="BG9" i="12" a="1"/>
  <c r="BG9" i="12" s="1"/>
  <c r="AJ17" i="12" s="1"/>
  <c r="BF9" i="12" a="1"/>
  <c r="BF9" i="12" s="1"/>
  <c r="AD17" i="12" s="1"/>
  <c r="BE9" i="12" a="1"/>
  <c r="BE9" i="12" s="1"/>
  <c r="AC17" i="12" s="1"/>
  <c r="BL8" i="12" a="1"/>
  <c r="BL8" i="12" s="1"/>
  <c r="W16" i="12" s="1"/>
  <c r="BK8" i="12" a="1"/>
  <c r="BK8" i="12" s="1"/>
  <c r="V16" i="12" s="1"/>
  <c r="BJ8" i="12" a="1"/>
  <c r="BJ8" i="12" s="1"/>
  <c r="AR16" i="12" s="1"/>
  <c r="BI8" i="12" a="1"/>
  <c r="BI8" i="12" s="1"/>
  <c r="AQ16" i="12" s="1"/>
  <c r="BH8" i="12" a="1"/>
  <c r="BH8" i="12" s="1"/>
  <c r="AK16" i="12" s="1"/>
  <c r="BG8" i="12" a="1"/>
  <c r="BG8" i="12" s="1"/>
  <c r="AJ16" i="12" s="1"/>
  <c r="BF8" i="12" a="1"/>
  <c r="BF8" i="12" s="1"/>
  <c r="AD16" i="12" s="1"/>
  <c r="BE8" i="12" a="1"/>
  <c r="BE8" i="12" s="1"/>
  <c r="AC16" i="12" s="1"/>
  <c r="J8" i="12"/>
  <c r="BL7" i="12" a="1"/>
  <c r="BL7" i="12" s="1"/>
  <c r="W15" i="12" s="1"/>
  <c r="BK7" i="12" a="1"/>
  <c r="BK7" i="12" s="1"/>
  <c r="V15" i="12" s="1"/>
  <c r="BJ7" i="12" a="1"/>
  <c r="BJ7" i="12" s="1"/>
  <c r="AR15" i="12" s="1"/>
  <c r="BI7" i="12" a="1"/>
  <c r="BI7" i="12" s="1"/>
  <c r="AQ15" i="12" s="1"/>
  <c r="BH7" i="12" a="1"/>
  <c r="BH7" i="12" s="1"/>
  <c r="AK15" i="12" s="1"/>
  <c r="BG7" i="12" a="1"/>
  <c r="BG7" i="12" s="1"/>
  <c r="AJ15" i="12" s="1"/>
  <c r="BF7" i="12" a="1"/>
  <c r="BF7" i="12" s="1"/>
  <c r="AD15" i="12" s="1"/>
  <c r="BE7" i="12" a="1"/>
  <c r="BE7" i="12" s="1"/>
  <c r="AC15" i="12" s="1"/>
  <c r="Q7" i="12"/>
  <c r="Q8" i="12" s="1"/>
  <c r="J7" i="12"/>
  <c r="C7" i="12"/>
  <c r="BL6" i="12" a="1"/>
  <c r="BL6" i="12" s="1"/>
  <c r="W14" i="12" s="1"/>
  <c r="BK6" i="12" a="1"/>
  <c r="BK6" i="12" s="1"/>
  <c r="V14" i="12" s="1"/>
  <c r="BJ6" i="12" a="1"/>
  <c r="BJ6" i="12" s="1"/>
  <c r="AR14" i="12" s="1"/>
  <c r="BI6" i="12" a="1"/>
  <c r="BI6" i="12" s="1"/>
  <c r="AQ14" i="12" s="1"/>
  <c r="BH6" i="12" a="1"/>
  <c r="BH6" i="12" s="1"/>
  <c r="AK14" i="12" s="1"/>
  <c r="BG6" i="12" a="1"/>
  <c r="BG6" i="12" s="1"/>
  <c r="AJ14" i="12" s="1"/>
  <c r="BF6" i="12" a="1"/>
  <c r="BF6" i="12" s="1"/>
  <c r="AD14" i="12" s="1"/>
  <c r="BE6" i="12" a="1"/>
  <c r="BE6" i="12" s="1"/>
  <c r="AC14" i="12" s="1"/>
  <c r="BL5" i="12" a="1"/>
  <c r="BL5" i="12" s="1"/>
  <c r="W13" i="12" s="1"/>
  <c r="BK5" i="12" a="1"/>
  <c r="BK5" i="12" s="1"/>
  <c r="V13" i="12" s="1"/>
  <c r="BJ5" i="12" a="1"/>
  <c r="BJ5" i="12" s="1"/>
  <c r="AR13" i="12" s="1"/>
  <c r="BI5" i="12" a="1"/>
  <c r="BI5" i="12" s="1"/>
  <c r="AQ13" i="12" s="1"/>
  <c r="BH5" i="12" a="1"/>
  <c r="BH5" i="12" s="1"/>
  <c r="AK13" i="12" s="1"/>
  <c r="BG5" i="12" a="1"/>
  <c r="BG5" i="12" s="1"/>
  <c r="AJ13" i="12" s="1"/>
  <c r="BF5" i="12" a="1"/>
  <c r="BF5" i="12" s="1"/>
  <c r="AD13" i="12" s="1"/>
  <c r="BE5" i="12" a="1"/>
  <c r="BE5" i="12" s="1"/>
  <c r="AC13" i="12" s="1"/>
  <c r="BL4" i="12" a="1"/>
  <c r="BL4" i="12" s="1"/>
  <c r="W12" i="12" s="1"/>
  <c r="BK4" i="12" a="1"/>
  <c r="BK4" i="12" s="1"/>
  <c r="V12" i="12" s="1"/>
  <c r="BJ4" i="12" a="1"/>
  <c r="BJ4" i="12" s="1"/>
  <c r="AR12" i="12" s="1"/>
  <c r="BI4" i="12" a="1"/>
  <c r="BI4" i="12" s="1"/>
  <c r="AQ12" i="12" s="1"/>
  <c r="BH4" i="12" a="1"/>
  <c r="BH4" i="12" s="1"/>
  <c r="AK12" i="12" s="1"/>
  <c r="BG4" i="12" a="1"/>
  <c r="BG4" i="12" s="1"/>
  <c r="AJ12" i="12" s="1"/>
  <c r="BF4" i="12" a="1"/>
  <c r="BF4" i="12" s="1"/>
  <c r="AD12" i="12" s="1"/>
  <c r="BE4" i="12" a="1"/>
  <c r="BE4" i="12" s="1"/>
  <c r="AC12" i="12" s="1"/>
  <c r="BA4" i="12"/>
  <c r="BL3" i="12" a="1"/>
  <c r="BL3" i="12" s="1"/>
  <c r="W11" i="12" s="1"/>
  <c r="BK3" i="12" a="1"/>
  <c r="BK3" i="12" s="1"/>
  <c r="V11" i="12" s="1"/>
  <c r="BJ3" i="12" a="1"/>
  <c r="BJ3" i="12" s="1"/>
  <c r="AR11" i="12" s="1"/>
  <c r="BI3" i="12" a="1"/>
  <c r="BI3" i="12" s="1"/>
  <c r="AQ11" i="12" s="1"/>
  <c r="BH3" i="12" a="1"/>
  <c r="BH3" i="12" s="1"/>
  <c r="AK11" i="12" s="1"/>
  <c r="BG3" i="12" a="1"/>
  <c r="BG3" i="12" s="1"/>
  <c r="AJ11" i="12" s="1"/>
  <c r="BF3" i="12" a="1"/>
  <c r="BF3" i="12" s="1"/>
  <c r="AD11" i="12" s="1"/>
  <c r="BE3" i="12" a="1"/>
  <c r="BE3" i="12" s="1"/>
  <c r="AC11" i="12" s="1"/>
  <c r="BK2" i="12" a="1"/>
  <c r="BK2" i="12" s="1"/>
  <c r="BI2" i="12" a="1"/>
  <c r="BI2" i="12" s="1"/>
  <c r="BH2" i="12" a="1"/>
  <c r="BH2" i="12" s="1"/>
  <c r="AK10" i="12" s="1"/>
  <c r="BG2" i="12" a="1"/>
  <c r="BG2" i="12" s="1"/>
  <c r="AJ10" i="12" s="1"/>
  <c r="BF2" i="12" a="1"/>
  <c r="BF2" i="12" s="1"/>
  <c r="AD10" i="12" s="1"/>
  <c r="BE2" i="12" a="1"/>
  <c r="BE2" i="12" s="1"/>
  <c r="AC10" i="12" s="1"/>
  <c r="AI366" i="5"/>
  <c r="AI365" i="5"/>
  <c r="AI364" i="5"/>
  <c r="AI363" i="5"/>
  <c r="AI362" i="5"/>
  <c r="AI361" i="5"/>
  <c r="AI360" i="5"/>
  <c r="AI359" i="5"/>
  <c r="AI358" i="5"/>
  <c r="AI357" i="5"/>
  <c r="AI356" i="5"/>
  <c r="AI355" i="5"/>
  <c r="AI354" i="5"/>
  <c r="AI353" i="5"/>
  <c r="AI352" i="5"/>
  <c r="AI351" i="5"/>
  <c r="AI350" i="5"/>
  <c r="AI349" i="5"/>
  <c r="AI348" i="5"/>
  <c r="AI347" i="5"/>
  <c r="AI346" i="5"/>
  <c r="AI345" i="5"/>
  <c r="AI344" i="5"/>
  <c r="AI343" i="5"/>
  <c r="AI342" i="5"/>
  <c r="AI341" i="5"/>
  <c r="AI340" i="5"/>
  <c r="AI339" i="5"/>
  <c r="AI338" i="5"/>
  <c r="AI337" i="5"/>
  <c r="AI336" i="5"/>
  <c r="AI335" i="5"/>
  <c r="AI334" i="5"/>
  <c r="AI333" i="5"/>
  <c r="AI332" i="5"/>
  <c r="AI331" i="5"/>
  <c r="AI330" i="5"/>
  <c r="AI329" i="5"/>
  <c r="AI328" i="5"/>
  <c r="AI327" i="5"/>
  <c r="AI326" i="5"/>
  <c r="AI325" i="5"/>
  <c r="AI324" i="5"/>
  <c r="AI323" i="5"/>
  <c r="AI322" i="5"/>
  <c r="AI321" i="5"/>
  <c r="AI320" i="5"/>
  <c r="AI319" i="5"/>
  <c r="AI318" i="5"/>
  <c r="AI317" i="5"/>
  <c r="AI316" i="5"/>
  <c r="AI315" i="5"/>
  <c r="AI314" i="5"/>
  <c r="AI313" i="5"/>
  <c r="AI312" i="5"/>
  <c r="AI311" i="5"/>
  <c r="AI310" i="5"/>
  <c r="AI309" i="5"/>
  <c r="AI308" i="5"/>
  <c r="AI307" i="5"/>
  <c r="AI306" i="5"/>
  <c r="AI305" i="5"/>
  <c r="AI304" i="5"/>
  <c r="AI303" i="5"/>
  <c r="AI302" i="5"/>
  <c r="AI301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BL7" i="36" s="1" a="1"/>
  <c r="BL7" i="36" s="1"/>
  <c r="W15" i="36" s="1"/>
  <c r="AI189" i="5"/>
  <c r="BL6" i="36" s="1" a="1"/>
  <c r="BL6" i="36" s="1"/>
  <c r="W14" i="36" s="1"/>
  <c r="AI188" i="5"/>
  <c r="AI187" i="5"/>
  <c r="AI186" i="5"/>
  <c r="AI185" i="5"/>
  <c r="AI184" i="5"/>
  <c r="AI183" i="5"/>
  <c r="AI182" i="5"/>
  <c r="AI181" i="5"/>
  <c r="AI180" i="5"/>
  <c r="AI179" i="5"/>
  <c r="BL4" i="36" s="1" a="1"/>
  <c r="BL4" i="36" s="1"/>
  <c r="W12" i="36" s="1"/>
  <c r="AI178" i="5"/>
  <c r="AI177" i="5"/>
  <c r="AI176" i="5"/>
  <c r="BL3" i="36" s="1" a="1"/>
  <c r="BL3" i="36" s="1"/>
  <c r="W11" i="36" s="1"/>
  <c r="AI175" i="5"/>
  <c r="BL2" i="36" s="1" a="1"/>
  <c r="BL2" i="36" s="1"/>
  <c r="W10" i="36" s="1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BL4" i="24" s="1" a="1"/>
  <c r="BL4" i="24" s="1"/>
  <c r="W12" i="24" s="1"/>
  <c r="AI158" i="5"/>
  <c r="BL3" i="24" s="1" a="1"/>
  <c r="BL3" i="24" s="1"/>
  <c r="W11" i="24" s="1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BL11" i="22" s="1" a="1"/>
  <c r="BL11" i="22" s="1"/>
  <c r="W19" i="22" s="1"/>
  <c r="AI130" i="5"/>
  <c r="BL10" i="22" s="1" a="1"/>
  <c r="BL10" i="22" s="1"/>
  <c r="W18" i="22" s="1"/>
  <c r="AI129" i="5"/>
  <c r="AI128" i="5"/>
  <c r="AI127" i="5"/>
  <c r="BL9" i="22" s="1" a="1"/>
  <c r="BL9" i="22" s="1"/>
  <c r="W17" i="22" s="1"/>
  <c r="AI126" i="5"/>
  <c r="BL8" i="22" s="1" a="1"/>
  <c r="BL8" i="22" s="1"/>
  <c r="W16" i="22" s="1"/>
  <c r="AI125" i="5"/>
  <c r="BL7" i="22" s="1" a="1"/>
  <c r="BL7" i="22" s="1"/>
  <c r="W15" i="22" s="1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BL3" i="17" s="1" a="1"/>
  <c r="BL3" i="17" s="1"/>
  <c r="W11" i="17" s="1"/>
  <c r="AI111" i="5"/>
  <c r="AI110" i="5"/>
  <c r="AI109" i="5"/>
  <c r="AI108" i="5"/>
  <c r="AI107" i="5"/>
  <c r="AI106" i="5"/>
  <c r="BL6" i="22" s="1" a="1"/>
  <c r="BL6" i="22" s="1"/>
  <c r="W14" i="22" s="1"/>
  <c r="AI105" i="5"/>
  <c r="BL5" i="22" s="1" a="1"/>
  <c r="BL5" i="22" s="1"/>
  <c r="W13" i="22" s="1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BL2" i="23" s="1" a="1"/>
  <c r="BL2" i="23" s="1"/>
  <c r="W10" i="23" s="1"/>
  <c r="AI91" i="5"/>
  <c r="BL2" i="16" s="1" a="1"/>
  <c r="BL2" i="16" s="1"/>
  <c r="W10" i="16" s="1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I44" i="5"/>
  <c r="AI43" i="5"/>
  <c r="AI42" i="5"/>
  <c r="BL2" i="17" s="1" a="1"/>
  <c r="BL2" i="17" s="1"/>
  <c r="W10" i="17" s="1"/>
  <c r="AI41" i="5"/>
  <c r="AI40" i="5"/>
  <c r="AI39" i="5"/>
  <c r="AI38" i="5"/>
  <c r="AI37" i="5"/>
  <c r="AI36" i="5"/>
  <c r="AI35" i="5"/>
  <c r="AI34" i="5"/>
  <c r="AI33" i="5"/>
  <c r="AI32" i="5"/>
  <c r="AI31" i="5"/>
  <c r="AI30" i="5"/>
  <c r="AI29" i="5"/>
  <c r="AI28" i="5"/>
  <c r="AI27" i="5"/>
  <c r="AI26" i="5"/>
  <c r="AI25" i="5"/>
  <c r="BL2" i="13" s="1" a="1"/>
  <c r="BL2" i="13" s="1"/>
  <c r="W10" i="13" s="1"/>
  <c r="AI24" i="5"/>
  <c r="AI23" i="5"/>
  <c r="AI22" i="5"/>
  <c r="AI21" i="5"/>
  <c r="AI20" i="5"/>
  <c r="AI19" i="5"/>
  <c r="BL2" i="14" s="1" a="1"/>
  <c r="BL2" i="14" s="1"/>
  <c r="W10" i="14" s="1"/>
  <c r="AI18" i="5"/>
  <c r="AI17" i="5"/>
  <c r="AI16" i="5"/>
  <c r="AI15" i="5"/>
  <c r="AI14" i="5"/>
  <c r="AI13" i="5"/>
  <c r="AI12" i="5"/>
  <c r="AI11" i="5"/>
  <c r="AI10" i="5"/>
  <c r="AI9" i="5"/>
  <c r="AI8" i="5"/>
  <c r="AI7" i="5"/>
  <c r="AI6" i="5"/>
  <c r="AI5" i="5"/>
  <c r="AI4" i="5"/>
  <c r="AI3" i="5"/>
  <c r="BL2" i="12" a="1"/>
  <c r="BL2" i="12" s="1"/>
  <c r="Z366" i="5"/>
  <c r="Z365" i="5"/>
  <c r="Z364" i="5"/>
  <c r="Z363" i="5"/>
  <c r="Z362" i="5"/>
  <c r="Z361" i="5"/>
  <c r="Z360" i="5"/>
  <c r="Z359" i="5"/>
  <c r="Z358" i="5"/>
  <c r="Z357" i="5"/>
  <c r="Z356" i="5"/>
  <c r="Z355" i="5"/>
  <c r="Z354" i="5"/>
  <c r="Z353" i="5"/>
  <c r="Z352" i="5"/>
  <c r="Z351" i="5"/>
  <c r="Z350" i="5"/>
  <c r="Z349" i="5"/>
  <c r="Z348" i="5"/>
  <c r="Z347" i="5"/>
  <c r="Z346" i="5"/>
  <c r="Z345" i="5"/>
  <c r="Z344" i="5"/>
  <c r="Z343" i="5"/>
  <c r="Z342" i="5"/>
  <c r="Z341" i="5"/>
  <c r="Z340" i="5"/>
  <c r="Z339" i="5"/>
  <c r="Z338" i="5"/>
  <c r="Z337" i="5"/>
  <c r="Z336" i="5"/>
  <c r="Z335" i="5"/>
  <c r="Z334" i="5"/>
  <c r="Z333" i="5"/>
  <c r="Z332" i="5"/>
  <c r="Z331" i="5"/>
  <c r="Z330" i="5"/>
  <c r="Z329" i="5"/>
  <c r="Z328" i="5"/>
  <c r="Z327" i="5"/>
  <c r="Z326" i="5"/>
  <c r="Z325" i="5"/>
  <c r="Z324" i="5"/>
  <c r="Z323" i="5"/>
  <c r="Z322" i="5"/>
  <c r="Z321" i="5"/>
  <c r="Z320" i="5"/>
  <c r="Z319" i="5"/>
  <c r="Z318" i="5"/>
  <c r="Z317" i="5"/>
  <c r="Z316" i="5"/>
  <c r="Z315" i="5"/>
  <c r="Z314" i="5"/>
  <c r="Z313" i="5"/>
  <c r="Z312" i="5"/>
  <c r="Z311" i="5"/>
  <c r="Z310" i="5"/>
  <c r="Z309" i="5"/>
  <c r="Z308" i="5"/>
  <c r="Z307" i="5"/>
  <c r="Z306" i="5"/>
  <c r="Z305" i="5"/>
  <c r="Z304" i="5"/>
  <c r="Z303" i="5"/>
  <c r="Z302" i="5"/>
  <c r="Z301" i="5"/>
  <c r="Z300" i="5"/>
  <c r="Z299" i="5"/>
  <c r="Z298" i="5"/>
  <c r="Z297" i="5"/>
  <c r="Z296" i="5"/>
  <c r="Z295" i="5"/>
  <c r="Z294" i="5"/>
  <c r="Z293" i="5"/>
  <c r="Z292" i="5"/>
  <c r="Z291" i="5"/>
  <c r="Z290" i="5"/>
  <c r="Z289" i="5"/>
  <c r="Z288" i="5"/>
  <c r="Z287" i="5"/>
  <c r="Z286" i="5"/>
  <c r="Z285" i="5"/>
  <c r="Z284" i="5"/>
  <c r="Z283" i="5"/>
  <c r="Z282" i="5"/>
  <c r="Z281" i="5"/>
  <c r="Z280" i="5"/>
  <c r="Z279" i="5"/>
  <c r="Z278" i="5"/>
  <c r="Z277" i="5"/>
  <c r="Z276" i="5"/>
  <c r="Z275" i="5"/>
  <c r="Z274" i="5"/>
  <c r="Z273" i="5"/>
  <c r="Z272" i="5"/>
  <c r="Z271" i="5"/>
  <c r="Z270" i="5"/>
  <c r="Z269" i="5"/>
  <c r="Z268" i="5"/>
  <c r="Z267" i="5"/>
  <c r="Z266" i="5"/>
  <c r="Z265" i="5"/>
  <c r="Z264" i="5"/>
  <c r="Z263" i="5"/>
  <c r="Z262" i="5"/>
  <c r="Z261" i="5"/>
  <c r="Z260" i="5"/>
  <c r="Z259" i="5"/>
  <c r="Z258" i="5"/>
  <c r="Z257" i="5"/>
  <c r="Z256" i="5"/>
  <c r="Z255" i="5"/>
  <c r="Z254" i="5"/>
  <c r="Z253" i="5"/>
  <c r="Z252" i="5"/>
  <c r="Z251" i="5"/>
  <c r="Z250" i="5"/>
  <c r="Z249" i="5"/>
  <c r="Z248" i="5"/>
  <c r="Z247" i="5"/>
  <c r="Z246" i="5"/>
  <c r="Z245" i="5"/>
  <c r="Z244" i="5"/>
  <c r="Z243" i="5"/>
  <c r="Z242" i="5"/>
  <c r="Z241" i="5"/>
  <c r="Z240" i="5"/>
  <c r="Z239" i="5"/>
  <c r="Z238" i="5"/>
  <c r="Z237" i="5"/>
  <c r="Z236" i="5"/>
  <c r="Z235" i="5"/>
  <c r="Z234" i="5"/>
  <c r="Z233" i="5"/>
  <c r="Z232" i="5"/>
  <c r="Z231" i="5"/>
  <c r="Z230" i="5"/>
  <c r="Z229" i="5"/>
  <c r="Z228" i="5"/>
  <c r="Z227" i="5"/>
  <c r="Z226" i="5"/>
  <c r="Z225" i="5"/>
  <c r="Z224" i="5"/>
  <c r="Z223" i="5"/>
  <c r="Z222" i="5"/>
  <c r="Z221" i="5"/>
  <c r="Z220" i="5"/>
  <c r="Z219" i="5"/>
  <c r="Z218" i="5"/>
  <c r="Z217" i="5"/>
  <c r="Z216" i="5"/>
  <c r="Z215" i="5"/>
  <c r="Z214" i="5"/>
  <c r="Z213" i="5"/>
  <c r="Z212" i="5"/>
  <c r="Z211" i="5"/>
  <c r="Z210" i="5"/>
  <c r="Z209" i="5"/>
  <c r="Z208" i="5"/>
  <c r="Z207" i="5"/>
  <c r="Z206" i="5"/>
  <c r="Z205" i="5"/>
  <c r="Z204" i="5"/>
  <c r="Z203" i="5"/>
  <c r="Z202" i="5"/>
  <c r="Z201" i="5"/>
  <c r="Z200" i="5"/>
  <c r="Z199" i="5"/>
  <c r="Z198" i="5"/>
  <c r="Z197" i="5"/>
  <c r="Z196" i="5"/>
  <c r="Z195" i="5"/>
  <c r="Z194" i="5"/>
  <c r="Z193" i="5"/>
  <c r="Z192" i="5"/>
  <c r="Z191" i="5"/>
  <c r="Z190" i="5"/>
  <c r="BJ7" i="36" s="1" a="1"/>
  <c r="BJ7" i="36" s="1"/>
  <c r="AR15" i="36" s="1"/>
  <c r="Z189" i="5"/>
  <c r="BJ6" i="36" s="1" a="1"/>
  <c r="BJ6" i="36" s="1"/>
  <c r="AR14" i="36" s="1"/>
  <c r="Z188" i="5"/>
  <c r="Z187" i="5"/>
  <c r="BJ5" i="36" s="1" a="1"/>
  <c r="BJ5" i="36" s="1"/>
  <c r="AR13" i="36" s="1"/>
  <c r="Z186" i="5"/>
  <c r="Z185" i="5"/>
  <c r="Z184" i="5"/>
  <c r="Z183" i="5"/>
  <c r="BJ3" i="36" s="1" a="1"/>
  <c r="BJ3" i="36" s="1"/>
  <c r="AR11" i="36" s="1"/>
  <c r="Z182" i="5"/>
  <c r="Z181" i="5"/>
  <c r="Z180" i="5"/>
  <c r="Z179" i="5"/>
  <c r="Z178" i="5"/>
  <c r="Z177" i="5"/>
  <c r="Z176" i="5"/>
  <c r="BJ4" i="36" s="1" a="1"/>
  <c r="BJ4" i="36" s="1"/>
  <c r="AR12" i="36" s="1"/>
  <c r="Z175" i="5"/>
  <c r="Z174" i="5"/>
  <c r="Z173" i="5"/>
  <c r="Z172" i="5"/>
  <c r="Z171" i="5"/>
  <c r="Z170" i="5"/>
  <c r="Z169" i="5"/>
  <c r="Z168" i="5"/>
  <c r="Z167" i="5"/>
  <c r="Z166" i="5"/>
  <c r="Z165" i="5"/>
  <c r="Z164" i="5"/>
  <c r="Z163" i="5"/>
  <c r="Z162" i="5"/>
  <c r="Z161" i="5"/>
  <c r="Z160" i="5"/>
  <c r="Z159" i="5"/>
  <c r="BJ10" i="24" s="1" a="1"/>
  <c r="BJ10" i="24" s="1"/>
  <c r="AR18" i="24" s="1"/>
  <c r="Z158" i="5"/>
  <c r="BJ9" i="24" s="1" a="1"/>
  <c r="BJ9" i="24" s="1"/>
  <c r="AR17" i="24" s="1"/>
  <c r="Z157" i="5"/>
  <c r="Z156" i="5"/>
  <c r="Z155" i="5"/>
  <c r="Z154" i="5"/>
  <c r="Z153" i="5"/>
  <c r="Z152" i="5"/>
  <c r="Z151" i="5"/>
  <c r="Z150" i="5"/>
  <c r="Z149" i="5"/>
  <c r="Z148" i="5"/>
  <c r="Z147" i="5"/>
  <c r="BJ8" i="24" s="1" a="1"/>
  <c r="BJ8" i="24" s="1"/>
  <c r="AR16" i="24" s="1"/>
  <c r="Z146" i="5"/>
  <c r="BJ7" i="24" s="1" a="1"/>
  <c r="BJ7" i="24" s="1"/>
  <c r="AR15" i="24" s="1"/>
  <c r="Z145" i="5"/>
  <c r="BJ6" i="24" s="1" a="1"/>
  <c r="BJ6" i="24" s="1"/>
  <c r="AR14" i="24" s="1"/>
  <c r="Z144" i="5"/>
  <c r="BJ5" i="24" s="1" a="1"/>
  <c r="BJ5" i="24" s="1"/>
  <c r="AR13" i="24" s="1"/>
  <c r="Z143" i="5"/>
  <c r="Z142" i="5"/>
  <c r="Z141" i="5"/>
  <c r="Z140" i="5"/>
  <c r="Z139" i="5"/>
  <c r="Z138" i="5"/>
  <c r="Z137" i="5"/>
  <c r="Z136" i="5"/>
  <c r="Z135" i="5"/>
  <c r="Z134" i="5"/>
  <c r="Z133" i="5"/>
  <c r="Z132" i="5"/>
  <c r="Z131" i="5"/>
  <c r="Z130" i="5"/>
  <c r="Z129" i="5"/>
  <c r="Z128" i="5"/>
  <c r="Z127" i="5"/>
  <c r="Z126" i="5"/>
  <c r="Z125" i="5"/>
  <c r="Z124" i="5"/>
  <c r="Z123" i="5"/>
  <c r="Z122" i="5"/>
  <c r="Z121" i="5"/>
  <c r="Z120" i="5"/>
  <c r="Z119" i="5"/>
  <c r="Z118" i="5"/>
  <c r="Z117" i="5"/>
  <c r="Z116" i="5"/>
  <c r="Z115" i="5"/>
  <c r="Z114" i="5"/>
  <c r="Z113" i="5"/>
  <c r="Z112" i="5"/>
  <c r="Z111" i="5"/>
  <c r="Z110" i="5"/>
  <c r="Z109" i="5"/>
  <c r="Z108" i="5"/>
  <c r="Z107" i="5"/>
  <c r="Z106" i="5"/>
  <c r="Z105" i="5"/>
  <c r="BJ3" i="22" s="1" a="1"/>
  <c r="BJ3" i="22" s="1"/>
  <c r="AR11" i="22" s="1"/>
  <c r="Z104" i="5"/>
  <c r="BJ2" i="22" s="1" a="1"/>
  <c r="BJ2" i="22" s="1"/>
  <c r="AR10" i="22" s="1"/>
  <c r="Z103" i="5"/>
  <c r="Z102" i="5"/>
  <c r="Z101" i="5"/>
  <c r="Z100" i="5"/>
  <c r="Z99" i="5"/>
  <c r="Z98" i="5"/>
  <c r="Z97" i="5"/>
  <c r="BJ4" i="24" s="1" a="1"/>
  <c r="BJ4" i="24" s="1"/>
  <c r="AR12" i="24" s="1"/>
  <c r="Z96" i="5"/>
  <c r="BJ3" i="24" s="1" a="1"/>
  <c r="BJ3" i="24" s="1"/>
  <c r="AR11" i="24" s="1"/>
  <c r="Z95" i="5"/>
  <c r="BJ2" i="24" s="1" a="1"/>
  <c r="BJ2" i="24" s="1"/>
  <c r="AR10" i="24" s="1"/>
  <c r="Z94" i="5"/>
  <c r="Z93" i="5"/>
  <c r="Z92" i="5"/>
  <c r="Z91" i="5"/>
  <c r="BJ2" i="16" s="1" a="1"/>
  <c r="BJ2" i="16" s="1"/>
  <c r="AR10" i="16" s="1"/>
  <c r="Z90" i="5"/>
  <c r="Z89" i="5"/>
  <c r="Z88" i="5"/>
  <c r="Z87" i="5"/>
  <c r="Z86" i="5"/>
  <c r="Z85" i="5"/>
  <c r="Z84" i="5"/>
  <c r="Z83" i="5"/>
  <c r="Z82" i="5"/>
  <c r="Z81" i="5"/>
  <c r="Z80" i="5"/>
  <c r="Z79" i="5"/>
  <c r="Z78" i="5"/>
  <c r="Z77" i="5"/>
  <c r="Z76" i="5"/>
  <c r="Z75" i="5"/>
  <c r="Z74" i="5"/>
  <c r="Z73" i="5"/>
  <c r="Z72" i="5"/>
  <c r="Z71" i="5"/>
  <c r="Z70" i="5"/>
  <c r="Z69" i="5"/>
  <c r="Z68" i="5"/>
  <c r="Z67" i="5"/>
  <c r="Z66" i="5"/>
  <c r="Z65" i="5"/>
  <c r="Z64" i="5"/>
  <c r="Z63" i="5"/>
  <c r="Z62" i="5"/>
  <c r="Z61" i="5"/>
  <c r="Z60" i="5"/>
  <c r="Z59" i="5"/>
  <c r="Z58" i="5"/>
  <c r="Z57" i="5"/>
  <c r="Z56" i="5"/>
  <c r="Z55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BJ2" i="17" s="1" a="1"/>
  <c r="BJ2" i="17" s="1"/>
  <c r="AR10" i="17" s="1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BJ2" i="13" s="1" a="1"/>
  <c r="BJ2" i="13" s="1"/>
  <c r="AR10" i="13" s="1"/>
  <c r="Z24" i="5"/>
  <c r="Z23" i="5"/>
  <c r="Z22" i="5"/>
  <c r="Z21" i="5"/>
  <c r="Z20" i="5"/>
  <c r="Z19" i="5"/>
  <c r="BJ2" i="14" s="1" a="1"/>
  <c r="BJ2" i="14" s="1"/>
  <c r="AR10" i="14" s="1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BJ2" i="12" a="1"/>
  <c r="BJ2" i="12" s="1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BH2" i="24" s="1" a="1"/>
  <c r="BH2" i="24" s="1"/>
  <c r="AK10" i="24" s="1"/>
  <c r="Q159" i="5"/>
  <c r="BH3" i="24" s="1" a="1"/>
  <c r="BH3" i="24" s="1"/>
  <c r="AK11" i="24" s="1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BF2" i="16" s="1" a="1"/>
  <c r="BF2" i="16" s="1"/>
  <c r="AD10" i="16" s="1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BF3" i="16" s="1" a="1"/>
  <c r="BF3" i="16" s="1"/>
  <c r="AD11" i="16" s="1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BF2" i="22" s="1" a="1"/>
  <c r="BF2" i="22" s="1"/>
  <c r="AD10" i="22" s="1"/>
  <c r="H82" i="5"/>
  <c r="BF3" i="22" s="1" a="1"/>
  <c r="BF3" i="22" s="1"/>
  <c r="AD11" i="22" s="1"/>
  <c r="H83" i="5"/>
  <c r="BF4" i="22" s="1" a="1"/>
  <c r="BF4" i="22" s="1"/>
  <c r="AD12" i="22" s="1"/>
  <c r="H84" i="5"/>
  <c r="H85" i="5"/>
  <c r="BF4" i="16" s="1" a="1"/>
  <c r="BF4" i="16" s="1"/>
  <c r="AD12" i="16" s="1"/>
  <c r="H86" i="5"/>
  <c r="H87" i="5"/>
  <c r="H88" i="5"/>
  <c r="H89" i="5"/>
  <c r="H90" i="5"/>
  <c r="BF5" i="16" s="1" a="1"/>
  <c r="BF5" i="16" s="1"/>
  <c r="AD13" i="16" s="1"/>
  <c r="H91" i="5"/>
  <c r="BF6" i="16" s="1" a="1"/>
  <c r="BF6" i="16" s="1"/>
  <c r="AD14" i="16" s="1"/>
  <c r="H92" i="5"/>
  <c r="H93" i="5"/>
  <c r="H94" i="5"/>
  <c r="H95" i="5"/>
  <c r="BF5" i="22" s="1" a="1"/>
  <c r="BF5" i="22" s="1"/>
  <c r="AD13" i="22" s="1"/>
  <c r="H96" i="5"/>
  <c r="BF6" i="22" s="1" a="1"/>
  <c r="BF6" i="22" s="1"/>
  <c r="AD14" i="22" s="1"/>
  <c r="H97" i="5"/>
  <c r="BF7" i="22" s="1" a="1"/>
  <c r="BF7" i="22" s="1"/>
  <c r="AD15" i="22" s="1"/>
  <c r="H98" i="5"/>
  <c r="H99" i="5"/>
  <c r="H100" i="5"/>
  <c r="H101" i="5"/>
  <c r="H102" i="5"/>
  <c r="H103" i="5"/>
  <c r="BF8" i="22" s="1" a="1"/>
  <c r="BF8" i="22" s="1"/>
  <c r="AD16" i="22" s="1"/>
  <c r="H104" i="5"/>
  <c r="BF9" i="22" s="1" a="1"/>
  <c r="BF9" i="22" s="1"/>
  <c r="AD17" i="22" s="1"/>
  <c r="H105" i="5"/>
  <c r="BF10" i="22" s="1" a="1"/>
  <c r="BF10" i="22" s="1"/>
  <c r="AD18" i="22" s="1"/>
  <c r="H106" i="5"/>
  <c r="BF11" i="22" s="1" a="1"/>
  <c r="BF11" i="22" s="1"/>
  <c r="AD19" i="22" s="1"/>
  <c r="H107" i="5"/>
  <c r="H108" i="5"/>
  <c r="H109" i="5"/>
  <c r="BF12" i="22" s="1" a="1"/>
  <c r="BF12" i="22" s="1"/>
  <c r="AD20" i="22" s="1"/>
  <c r="H110" i="5"/>
  <c r="H111" i="5"/>
  <c r="BF13" i="22" s="1" a="1"/>
  <c r="BF13" i="22" s="1"/>
  <c r="AD21" i="22" s="1"/>
  <c r="H112" i="5"/>
  <c r="BF14" i="22" s="1" a="1"/>
  <c r="BF14" i="22" s="1"/>
  <c r="AD22" i="22" s="1"/>
  <c r="H113" i="5"/>
  <c r="BF15" i="22" s="1" a="1"/>
  <c r="BF15" i="22" s="1"/>
  <c r="AD23" i="22" s="1"/>
  <c r="H114" i="5"/>
  <c r="H115" i="5"/>
  <c r="H116" i="5"/>
  <c r="BF16" i="22" s="1" a="1"/>
  <c r="BF16" i="22" s="1"/>
  <c r="AD24" i="22" s="1"/>
  <c r="H117" i="5"/>
  <c r="BF17" i="22" s="1" a="1"/>
  <c r="BF17" i="22" s="1"/>
  <c r="AD25" i="22" s="1"/>
  <c r="H118" i="5"/>
  <c r="BF18" i="22" s="1" a="1"/>
  <c r="BF18" i="22" s="1"/>
  <c r="AD26" i="22" s="1"/>
  <c r="H119" i="5"/>
  <c r="BF19" i="22" s="1" a="1"/>
  <c r="BF19" i="22" s="1"/>
  <c r="AD27" i="22" s="1"/>
  <c r="H120" i="5"/>
  <c r="BF20" i="22" s="1" a="1"/>
  <c r="BF20" i="22" s="1"/>
  <c r="AD28" i="22" s="1"/>
  <c r="H121" i="5"/>
  <c r="H122" i="5"/>
  <c r="H123" i="5"/>
  <c r="BF21" i="22" s="1" a="1"/>
  <c r="BF21" i="22" s="1"/>
  <c r="AD29" i="22" s="1"/>
  <c r="H124" i="5"/>
  <c r="H125" i="5"/>
  <c r="BF22" i="22" s="1" a="1"/>
  <c r="BF22" i="22" s="1"/>
  <c r="AD30" i="22" s="1"/>
  <c r="H126" i="5"/>
  <c r="BF23" i="22" s="1" a="1"/>
  <c r="BF23" i="22" s="1"/>
  <c r="AD31" i="22" s="1"/>
  <c r="H127" i="5"/>
  <c r="BF24" i="22" s="1" a="1"/>
  <c r="BF24" i="22" s="1"/>
  <c r="AD32" i="22" s="1"/>
  <c r="H128" i="5"/>
  <c r="H129" i="5"/>
  <c r="H130" i="5"/>
  <c r="BF25" i="22" s="1" a="1"/>
  <c r="BF25" i="22" s="1"/>
  <c r="AD33" i="22" s="1"/>
  <c r="H131" i="5"/>
  <c r="BF26" i="22" s="1" a="1"/>
  <c r="BF26" i="22" s="1"/>
  <c r="AD34" i="22" s="1"/>
  <c r="H132" i="5"/>
  <c r="BF27" i="22" s="1" a="1"/>
  <c r="BF27" i="22" s="1"/>
  <c r="AD35" i="22" s="1"/>
  <c r="H133" i="5"/>
  <c r="H134" i="5"/>
  <c r="H135" i="5"/>
  <c r="H136" i="5"/>
  <c r="H137" i="5"/>
  <c r="H138" i="5"/>
  <c r="H139" i="5"/>
  <c r="BF28" i="22" s="1" a="1"/>
  <c r="BF28" i="22" s="1"/>
  <c r="AD36" i="22" s="1"/>
  <c r="H140" i="5"/>
  <c r="BF29" i="22" s="1" a="1"/>
  <c r="BF29" i="22" s="1"/>
  <c r="AD37" i="22" s="1"/>
  <c r="H141" i="5"/>
  <c r="BF30" i="22" s="1" a="1"/>
  <c r="BF30" i="22" s="1"/>
  <c r="AD38" i="22" s="1"/>
  <c r="H142" i="5"/>
  <c r="H143" i="5"/>
  <c r="H144" i="5"/>
  <c r="H145" i="5"/>
  <c r="BF31" i="22" s="1" a="1"/>
  <c r="BF31" i="22" s="1"/>
  <c r="AD39" i="22" s="1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BE3" i="8" a="1"/>
  <c r="BE3" i="8" s="1"/>
  <c r="AC11" i="8" s="1"/>
  <c r="BF3" i="8" a="1"/>
  <c r="BF3" i="8" s="1"/>
  <c r="AD11" i="8" s="1"/>
  <c r="BG3" i="8" a="1"/>
  <c r="BG3" i="8" s="1"/>
  <c r="AJ11" i="8" s="1"/>
  <c r="BH3" i="8" a="1"/>
  <c r="BH3" i="8" s="1"/>
  <c r="AK11" i="8" s="1"/>
  <c r="BI3" i="8" a="1"/>
  <c r="BI3" i="8" s="1"/>
  <c r="AQ11" i="8" s="1"/>
  <c r="BJ3" i="8" a="1"/>
  <c r="BJ3" i="8" s="1"/>
  <c r="AR11" i="8" s="1"/>
  <c r="BK3" i="8" a="1"/>
  <c r="BK3" i="8" s="1"/>
  <c r="V11" i="8" s="1"/>
  <c r="BL3" i="8" a="1"/>
  <c r="BL3" i="8" s="1"/>
  <c r="W11" i="8" s="1"/>
  <c r="BE4" i="8" a="1"/>
  <c r="BE4" i="8" s="1"/>
  <c r="AC12" i="8" s="1"/>
  <c r="BF4" i="8" a="1"/>
  <c r="BF4" i="8" s="1"/>
  <c r="AD12" i="8" s="1"/>
  <c r="BG4" i="8" a="1"/>
  <c r="BG4" i="8" s="1"/>
  <c r="AJ12" i="8" s="1"/>
  <c r="BH4" i="8" a="1"/>
  <c r="BH4" i="8" s="1"/>
  <c r="AK12" i="8" s="1"/>
  <c r="BI4" i="8" a="1"/>
  <c r="BI4" i="8" s="1"/>
  <c r="AQ12" i="8" s="1"/>
  <c r="BJ4" i="8" a="1"/>
  <c r="BJ4" i="8" s="1"/>
  <c r="AR12" i="8" s="1"/>
  <c r="BK4" i="8" a="1"/>
  <c r="BK4" i="8" s="1"/>
  <c r="V12" i="8" s="1"/>
  <c r="BL4" i="8" a="1"/>
  <c r="BL4" i="8" s="1"/>
  <c r="W12" i="8" s="1"/>
  <c r="BE5" i="8" a="1"/>
  <c r="BE5" i="8" s="1"/>
  <c r="AC13" i="8" s="1"/>
  <c r="BF5" i="8" a="1"/>
  <c r="BF5" i="8" s="1"/>
  <c r="AD13" i="8" s="1"/>
  <c r="BG5" i="8" a="1"/>
  <c r="BG5" i="8" s="1"/>
  <c r="AJ13" i="8" s="1"/>
  <c r="BH5" i="8" a="1"/>
  <c r="BH5" i="8" s="1"/>
  <c r="AK13" i="8" s="1"/>
  <c r="BI5" i="8" a="1"/>
  <c r="BI5" i="8" s="1"/>
  <c r="AQ13" i="8" s="1"/>
  <c r="BJ5" i="8" a="1"/>
  <c r="BJ5" i="8" s="1"/>
  <c r="AR13" i="8" s="1"/>
  <c r="BK5" i="8" a="1"/>
  <c r="BK5" i="8" s="1"/>
  <c r="V13" i="8" s="1"/>
  <c r="BL5" i="8" a="1"/>
  <c r="BL5" i="8" s="1"/>
  <c r="W13" i="8" s="1"/>
  <c r="BE6" i="8" a="1"/>
  <c r="BE6" i="8" s="1"/>
  <c r="AC14" i="8" s="1"/>
  <c r="BF6" i="8" a="1"/>
  <c r="BF6" i="8" s="1"/>
  <c r="AD14" i="8" s="1"/>
  <c r="BG6" i="8" a="1"/>
  <c r="BG6" i="8" s="1"/>
  <c r="AJ14" i="8" s="1"/>
  <c r="BH6" i="8" a="1"/>
  <c r="BH6" i="8" s="1"/>
  <c r="AK14" i="8" s="1"/>
  <c r="BI6" i="8" a="1"/>
  <c r="BI6" i="8" s="1"/>
  <c r="AQ14" i="8" s="1"/>
  <c r="BJ6" i="8" a="1"/>
  <c r="BJ6" i="8" s="1"/>
  <c r="AR14" i="8" s="1"/>
  <c r="BK6" i="8" a="1"/>
  <c r="BK6" i="8" s="1"/>
  <c r="V14" i="8" s="1"/>
  <c r="BL6" i="8" a="1"/>
  <c r="BL6" i="8" s="1"/>
  <c r="W14" i="8" s="1"/>
  <c r="BE7" i="8" a="1"/>
  <c r="BE7" i="8" s="1"/>
  <c r="AC15" i="8" s="1"/>
  <c r="BF7" i="8" a="1"/>
  <c r="BF7" i="8" s="1"/>
  <c r="AD15" i="8" s="1"/>
  <c r="BG7" i="8" a="1"/>
  <c r="BG7" i="8" s="1"/>
  <c r="AJ15" i="8" s="1"/>
  <c r="BH7" i="8" a="1"/>
  <c r="BH7" i="8" s="1"/>
  <c r="AK15" i="8" s="1"/>
  <c r="BI7" i="8" a="1"/>
  <c r="BI7" i="8" s="1"/>
  <c r="AQ15" i="8" s="1"/>
  <c r="BJ7" i="8" a="1"/>
  <c r="BJ7" i="8" s="1"/>
  <c r="AR15" i="8" s="1"/>
  <c r="BK7" i="8" a="1"/>
  <c r="BK7" i="8" s="1"/>
  <c r="V15" i="8" s="1"/>
  <c r="BL7" i="8" a="1"/>
  <c r="BL7" i="8" s="1"/>
  <c r="W15" i="8" s="1"/>
  <c r="BE8" i="8" a="1"/>
  <c r="BE8" i="8" s="1"/>
  <c r="AC16" i="8" s="1"/>
  <c r="BF8" i="8" a="1"/>
  <c r="BF8" i="8" s="1"/>
  <c r="AD16" i="8" s="1"/>
  <c r="BG8" i="8" a="1"/>
  <c r="BG8" i="8" s="1"/>
  <c r="AJ16" i="8" s="1"/>
  <c r="BH8" i="8" a="1"/>
  <c r="BH8" i="8" s="1"/>
  <c r="AK16" i="8" s="1"/>
  <c r="BI8" i="8" a="1"/>
  <c r="BI8" i="8" s="1"/>
  <c r="AQ16" i="8" s="1"/>
  <c r="BJ8" i="8" a="1"/>
  <c r="BJ8" i="8" s="1"/>
  <c r="AR16" i="8" s="1"/>
  <c r="BK8" i="8" a="1"/>
  <c r="BK8" i="8" s="1"/>
  <c r="V16" i="8" s="1"/>
  <c r="BL8" i="8" a="1"/>
  <c r="BL8" i="8" s="1"/>
  <c r="W16" i="8" s="1"/>
  <c r="BE9" i="8" a="1"/>
  <c r="BE9" i="8" s="1"/>
  <c r="AC17" i="8" s="1"/>
  <c r="BF9" i="8" a="1"/>
  <c r="BF9" i="8" s="1"/>
  <c r="AD17" i="8" s="1"/>
  <c r="BG9" i="8" a="1"/>
  <c r="BG9" i="8" s="1"/>
  <c r="AJ17" i="8" s="1"/>
  <c r="BH9" i="8" a="1"/>
  <c r="BH9" i="8" s="1"/>
  <c r="AK17" i="8" s="1"/>
  <c r="BI9" i="8" a="1"/>
  <c r="BI9" i="8" s="1"/>
  <c r="AQ17" i="8" s="1"/>
  <c r="BJ9" i="8" a="1"/>
  <c r="BJ9" i="8" s="1"/>
  <c r="AR17" i="8" s="1"/>
  <c r="BK9" i="8" a="1"/>
  <c r="BK9" i="8" s="1"/>
  <c r="V17" i="8" s="1"/>
  <c r="BL9" i="8" a="1"/>
  <c r="BL9" i="8" s="1"/>
  <c r="W17" i="8" s="1"/>
  <c r="BE10" i="8" a="1"/>
  <c r="BE10" i="8" s="1"/>
  <c r="AC18" i="8" s="1"/>
  <c r="BF10" i="8" a="1"/>
  <c r="BF10" i="8" s="1"/>
  <c r="AD18" i="8" s="1"/>
  <c r="BG10" i="8" a="1"/>
  <c r="BG10" i="8" s="1"/>
  <c r="AJ18" i="8" s="1"/>
  <c r="BH10" i="8" a="1"/>
  <c r="BH10" i="8" s="1"/>
  <c r="AK18" i="8" s="1"/>
  <c r="BI10" i="8" a="1"/>
  <c r="BI10" i="8" s="1"/>
  <c r="AQ18" i="8" s="1"/>
  <c r="BJ10" i="8" a="1"/>
  <c r="BJ10" i="8" s="1"/>
  <c r="AR18" i="8" s="1"/>
  <c r="BK10" i="8" a="1"/>
  <c r="BK10" i="8" s="1"/>
  <c r="V18" i="8" s="1"/>
  <c r="BL10" i="8" a="1"/>
  <c r="BL10" i="8" s="1"/>
  <c r="W18" i="8" s="1"/>
  <c r="BE11" i="8" a="1"/>
  <c r="BE11" i="8" s="1"/>
  <c r="AC19" i="8" s="1"/>
  <c r="BF11" i="8" a="1"/>
  <c r="BF11" i="8" s="1"/>
  <c r="AD19" i="8" s="1"/>
  <c r="BG11" i="8" a="1"/>
  <c r="BG11" i="8" s="1"/>
  <c r="AJ19" i="8" s="1"/>
  <c r="BH11" i="8" a="1"/>
  <c r="BH11" i="8" s="1"/>
  <c r="AK19" i="8" s="1"/>
  <c r="BI11" i="8" a="1"/>
  <c r="BI11" i="8" s="1"/>
  <c r="AQ19" i="8" s="1"/>
  <c r="BJ11" i="8" a="1"/>
  <c r="BJ11" i="8" s="1"/>
  <c r="AR19" i="8" s="1"/>
  <c r="BK11" i="8" a="1"/>
  <c r="BK11" i="8" s="1"/>
  <c r="V19" i="8" s="1"/>
  <c r="BL11" i="8" a="1"/>
  <c r="BL11" i="8" s="1"/>
  <c r="W19" i="8" s="1"/>
  <c r="BE12" i="8" a="1"/>
  <c r="BE12" i="8" s="1"/>
  <c r="AC20" i="8" s="1"/>
  <c r="BF12" i="8" a="1"/>
  <c r="BF12" i="8" s="1"/>
  <c r="AD20" i="8" s="1"/>
  <c r="BG12" i="8" a="1"/>
  <c r="BG12" i="8" s="1"/>
  <c r="AJ20" i="8" s="1"/>
  <c r="BH12" i="8" a="1"/>
  <c r="BH12" i="8" s="1"/>
  <c r="AK20" i="8" s="1"/>
  <c r="BI12" i="8" a="1"/>
  <c r="BI12" i="8" s="1"/>
  <c r="AQ20" i="8" s="1"/>
  <c r="BJ12" i="8" a="1"/>
  <c r="BJ12" i="8" s="1"/>
  <c r="AR20" i="8" s="1"/>
  <c r="BK12" i="8" a="1"/>
  <c r="BK12" i="8" s="1"/>
  <c r="V20" i="8" s="1"/>
  <c r="BL12" i="8" a="1"/>
  <c r="BL12" i="8" s="1"/>
  <c r="W20" i="8" s="1"/>
  <c r="BE13" i="8" a="1"/>
  <c r="BE13" i="8" s="1"/>
  <c r="AC21" i="8" s="1"/>
  <c r="BF13" i="8" a="1"/>
  <c r="BF13" i="8" s="1"/>
  <c r="AD21" i="8" s="1"/>
  <c r="BG13" i="8" a="1"/>
  <c r="BG13" i="8" s="1"/>
  <c r="AJ21" i="8" s="1"/>
  <c r="BH13" i="8" a="1"/>
  <c r="BH13" i="8" s="1"/>
  <c r="AK21" i="8" s="1"/>
  <c r="BI13" i="8" a="1"/>
  <c r="BI13" i="8" s="1"/>
  <c r="AQ21" i="8" s="1"/>
  <c r="BJ13" i="8" a="1"/>
  <c r="BJ13" i="8" s="1"/>
  <c r="AR21" i="8" s="1"/>
  <c r="BK13" i="8" a="1"/>
  <c r="BK13" i="8" s="1"/>
  <c r="V21" i="8" s="1"/>
  <c r="BL13" i="8" a="1"/>
  <c r="BL13" i="8" s="1"/>
  <c r="W21" i="8" s="1"/>
  <c r="BE14" i="8" a="1"/>
  <c r="BE14" i="8" s="1"/>
  <c r="AC22" i="8" s="1"/>
  <c r="BF14" i="8" a="1"/>
  <c r="BF14" i="8" s="1"/>
  <c r="AD22" i="8" s="1"/>
  <c r="BG14" i="8" a="1"/>
  <c r="BG14" i="8" s="1"/>
  <c r="AJ22" i="8" s="1"/>
  <c r="BH14" i="8" a="1"/>
  <c r="BH14" i="8" s="1"/>
  <c r="AK22" i="8" s="1"/>
  <c r="BI14" i="8" a="1"/>
  <c r="BI14" i="8" s="1"/>
  <c r="AQ22" i="8" s="1"/>
  <c r="BJ14" i="8" a="1"/>
  <c r="BJ14" i="8" s="1"/>
  <c r="AR22" i="8" s="1"/>
  <c r="BK14" i="8" a="1"/>
  <c r="BK14" i="8" s="1"/>
  <c r="V22" i="8" s="1"/>
  <c r="BL14" i="8" a="1"/>
  <c r="BL14" i="8" s="1"/>
  <c r="W22" i="8" s="1"/>
  <c r="BE15" i="8" a="1"/>
  <c r="BE15" i="8" s="1"/>
  <c r="AC23" i="8" s="1"/>
  <c r="BF15" i="8" a="1"/>
  <c r="BF15" i="8" s="1"/>
  <c r="AD23" i="8" s="1"/>
  <c r="BG15" i="8" a="1"/>
  <c r="BG15" i="8" s="1"/>
  <c r="AJ23" i="8" s="1"/>
  <c r="BH15" i="8" a="1"/>
  <c r="BH15" i="8" s="1"/>
  <c r="AK23" i="8" s="1"/>
  <c r="BI15" i="8" a="1"/>
  <c r="BI15" i="8" s="1"/>
  <c r="AQ23" i="8" s="1"/>
  <c r="BJ15" i="8" a="1"/>
  <c r="BJ15" i="8" s="1"/>
  <c r="AR23" i="8" s="1"/>
  <c r="BK15" i="8" a="1"/>
  <c r="BK15" i="8" s="1"/>
  <c r="V23" i="8" s="1"/>
  <c r="BL15" i="8" a="1"/>
  <c r="BL15" i="8" s="1"/>
  <c r="W23" i="8" s="1"/>
  <c r="BE16" i="8" a="1"/>
  <c r="BE16" i="8" s="1"/>
  <c r="AC24" i="8" s="1"/>
  <c r="BF16" i="8" a="1"/>
  <c r="BF16" i="8" s="1"/>
  <c r="AD24" i="8" s="1"/>
  <c r="BG16" i="8" a="1"/>
  <c r="BG16" i="8" s="1"/>
  <c r="AJ24" i="8" s="1"/>
  <c r="BH16" i="8" a="1"/>
  <c r="BH16" i="8" s="1"/>
  <c r="AK24" i="8" s="1"/>
  <c r="BI16" i="8" a="1"/>
  <c r="BI16" i="8" s="1"/>
  <c r="AQ24" i="8" s="1"/>
  <c r="BJ16" i="8" a="1"/>
  <c r="BJ16" i="8" s="1"/>
  <c r="AR24" i="8" s="1"/>
  <c r="BK16" i="8" a="1"/>
  <c r="BK16" i="8" s="1"/>
  <c r="V24" i="8" s="1"/>
  <c r="BL16" i="8" a="1"/>
  <c r="BL16" i="8" s="1"/>
  <c r="W24" i="8" s="1"/>
  <c r="BE17" i="8" a="1"/>
  <c r="BE17" i="8" s="1"/>
  <c r="AC25" i="8" s="1"/>
  <c r="BF17" i="8" a="1"/>
  <c r="BF17" i="8" s="1"/>
  <c r="AD25" i="8" s="1"/>
  <c r="BG17" i="8" a="1"/>
  <c r="BG17" i="8" s="1"/>
  <c r="AJ25" i="8" s="1"/>
  <c r="BH17" i="8" a="1"/>
  <c r="BH17" i="8" s="1"/>
  <c r="AK25" i="8" s="1"/>
  <c r="BI17" i="8" a="1"/>
  <c r="BI17" i="8" s="1"/>
  <c r="AQ25" i="8" s="1"/>
  <c r="BJ17" i="8" a="1"/>
  <c r="BJ17" i="8" s="1"/>
  <c r="AR25" i="8" s="1"/>
  <c r="BK17" i="8" a="1"/>
  <c r="BK17" i="8" s="1"/>
  <c r="V25" i="8" s="1"/>
  <c r="BL17" i="8" a="1"/>
  <c r="BL17" i="8" s="1"/>
  <c r="W25" i="8" s="1"/>
  <c r="BE18" i="8" a="1"/>
  <c r="BE18" i="8" s="1"/>
  <c r="AC26" i="8" s="1"/>
  <c r="BF18" i="8" a="1"/>
  <c r="BF18" i="8" s="1"/>
  <c r="AD26" i="8" s="1"/>
  <c r="BG18" i="8" a="1"/>
  <c r="BG18" i="8" s="1"/>
  <c r="AJ26" i="8" s="1"/>
  <c r="BH18" i="8" a="1"/>
  <c r="BH18" i="8" s="1"/>
  <c r="AK26" i="8" s="1"/>
  <c r="BI18" i="8" a="1"/>
  <c r="BI18" i="8" s="1"/>
  <c r="AQ26" i="8" s="1"/>
  <c r="BJ18" i="8" a="1"/>
  <c r="BJ18" i="8" s="1"/>
  <c r="AR26" i="8" s="1"/>
  <c r="BK18" i="8" a="1"/>
  <c r="BK18" i="8" s="1"/>
  <c r="V26" i="8" s="1"/>
  <c r="BL18" i="8" a="1"/>
  <c r="BL18" i="8" s="1"/>
  <c r="W26" i="8" s="1"/>
  <c r="BE19" i="8" a="1"/>
  <c r="BE19" i="8" s="1"/>
  <c r="AC27" i="8" s="1"/>
  <c r="BF19" i="8" a="1"/>
  <c r="BF19" i="8" s="1"/>
  <c r="AD27" i="8" s="1"/>
  <c r="BG19" i="8" a="1"/>
  <c r="BG19" i="8" s="1"/>
  <c r="AJ27" i="8" s="1"/>
  <c r="BH19" i="8" a="1"/>
  <c r="BH19" i="8" s="1"/>
  <c r="AK27" i="8" s="1"/>
  <c r="BI19" i="8" a="1"/>
  <c r="BI19" i="8" s="1"/>
  <c r="AQ27" i="8" s="1"/>
  <c r="BJ19" i="8" a="1"/>
  <c r="BJ19" i="8" s="1"/>
  <c r="AR27" i="8" s="1"/>
  <c r="BK19" i="8" a="1"/>
  <c r="BK19" i="8" s="1"/>
  <c r="V27" i="8" s="1"/>
  <c r="BL19" i="8" a="1"/>
  <c r="BL19" i="8" s="1"/>
  <c r="W27" i="8" s="1"/>
  <c r="BE20" i="8" a="1"/>
  <c r="BE20" i="8" s="1"/>
  <c r="AC28" i="8" s="1"/>
  <c r="BF20" i="8" a="1"/>
  <c r="BF20" i="8" s="1"/>
  <c r="AD28" i="8" s="1"/>
  <c r="BG20" i="8" a="1"/>
  <c r="BG20" i="8" s="1"/>
  <c r="AJ28" i="8" s="1"/>
  <c r="BH20" i="8" a="1"/>
  <c r="BH20" i="8" s="1"/>
  <c r="AK28" i="8" s="1"/>
  <c r="BI20" i="8" a="1"/>
  <c r="BI20" i="8" s="1"/>
  <c r="AQ28" i="8" s="1"/>
  <c r="BJ20" i="8" a="1"/>
  <c r="BJ20" i="8" s="1"/>
  <c r="AR28" i="8" s="1"/>
  <c r="BK20" i="8" a="1"/>
  <c r="BK20" i="8" s="1"/>
  <c r="V28" i="8" s="1"/>
  <c r="BL20" i="8" a="1"/>
  <c r="BL20" i="8" s="1"/>
  <c r="W28" i="8" s="1"/>
  <c r="BE21" i="8" a="1"/>
  <c r="BE21" i="8" s="1"/>
  <c r="AC29" i="8" s="1"/>
  <c r="BF21" i="8" a="1"/>
  <c r="BF21" i="8" s="1"/>
  <c r="AD29" i="8" s="1"/>
  <c r="BG21" i="8" a="1"/>
  <c r="BG21" i="8" s="1"/>
  <c r="AJ29" i="8" s="1"/>
  <c r="BH21" i="8" a="1"/>
  <c r="BH21" i="8" s="1"/>
  <c r="AK29" i="8" s="1"/>
  <c r="BI21" i="8" a="1"/>
  <c r="BI21" i="8" s="1"/>
  <c r="AQ29" i="8" s="1"/>
  <c r="BJ21" i="8" a="1"/>
  <c r="BJ21" i="8" s="1"/>
  <c r="AR29" i="8" s="1"/>
  <c r="BK21" i="8" a="1"/>
  <c r="BK21" i="8" s="1"/>
  <c r="V29" i="8" s="1"/>
  <c r="BL21" i="8" a="1"/>
  <c r="BL21" i="8" s="1"/>
  <c r="W29" i="8" s="1"/>
  <c r="BE22" i="8" a="1"/>
  <c r="BE22" i="8" s="1"/>
  <c r="AC30" i="8" s="1"/>
  <c r="BF22" i="8" a="1"/>
  <c r="BF22" i="8" s="1"/>
  <c r="AD30" i="8" s="1"/>
  <c r="BG22" i="8" a="1"/>
  <c r="BG22" i="8" s="1"/>
  <c r="AJ30" i="8" s="1"/>
  <c r="BH22" i="8" a="1"/>
  <c r="BH22" i="8" s="1"/>
  <c r="AK30" i="8" s="1"/>
  <c r="BI22" i="8" a="1"/>
  <c r="BI22" i="8" s="1"/>
  <c r="AQ30" i="8" s="1"/>
  <c r="BJ22" i="8" a="1"/>
  <c r="BJ22" i="8" s="1"/>
  <c r="AR30" i="8" s="1"/>
  <c r="BK22" i="8" a="1"/>
  <c r="BK22" i="8" s="1"/>
  <c r="V30" i="8" s="1"/>
  <c r="BL22" i="8" a="1"/>
  <c r="BL22" i="8" s="1"/>
  <c r="W30" i="8" s="1"/>
  <c r="BE23" i="8" a="1"/>
  <c r="BE23" i="8" s="1"/>
  <c r="AC31" i="8" s="1"/>
  <c r="BF23" i="8" a="1"/>
  <c r="BF23" i="8" s="1"/>
  <c r="AD31" i="8" s="1"/>
  <c r="BG23" i="8" a="1"/>
  <c r="BG23" i="8" s="1"/>
  <c r="AJ31" i="8" s="1"/>
  <c r="BH23" i="8" a="1"/>
  <c r="BH23" i="8" s="1"/>
  <c r="AK31" i="8" s="1"/>
  <c r="BI23" i="8" a="1"/>
  <c r="BI23" i="8" s="1"/>
  <c r="AQ31" i="8" s="1"/>
  <c r="BJ23" i="8" a="1"/>
  <c r="BJ23" i="8" s="1"/>
  <c r="AR31" i="8" s="1"/>
  <c r="BK23" i="8" a="1"/>
  <c r="BK23" i="8" s="1"/>
  <c r="V31" i="8" s="1"/>
  <c r="BL23" i="8" a="1"/>
  <c r="BL23" i="8" s="1"/>
  <c r="W31" i="8" s="1"/>
  <c r="BE24" i="8" a="1"/>
  <c r="BE24" i="8" s="1"/>
  <c r="AC32" i="8" s="1"/>
  <c r="BF24" i="8" a="1"/>
  <c r="BF24" i="8" s="1"/>
  <c r="AD32" i="8" s="1"/>
  <c r="BG24" i="8" a="1"/>
  <c r="BG24" i="8" s="1"/>
  <c r="AJ32" i="8" s="1"/>
  <c r="BH24" i="8" a="1"/>
  <c r="BH24" i="8" s="1"/>
  <c r="AK32" i="8" s="1"/>
  <c r="BI24" i="8" a="1"/>
  <c r="BI24" i="8" s="1"/>
  <c r="AQ32" i="8" s="1"/>
  <c r="BJ24" i="8" a="1"/>
  <c r="BJ24" i="8" s="1"/>
  <c r="AR32" i="8" s="1"/>
  <c r="BK24" i="8" a="1"/>
  <c r="BK24" i="8" s="1"/>
  <c r="V32" i="8" s="1"/>
  <c r="BL24" i="8" a="1"/>
  <c r="BL24" i="8" s="1"/>
  <c r="W32" i="8" s="1"/>
  <c r="BE25" i="8" a="1"/>
  <c r="BE25" i="8" s="1"/>
  <c r="AC33" i="8" s="1"/>
  <c r="BF25" i="8" a="1"/>
  <c r="BF25" i="8" s="1"/>
  <c r="AD33" i="8" s="1"/>
  <c r="BG25" i="8" a="1"/>
  <c r="BG25" i="8" s="1"/>
  <c r="AJ33" i="8" s="1"/>
  <c r="BH25" i="8" a="1"/>
  <c r="BH25" i="8" s="1"/>
  <c r="AK33" i="8" s="1"/>
  <c r="BI25" i="8" a="1"/>
  <c r="BI25" i="8" s="1"/>
  <c r="AQ33" i="8" s="1"/>
  <c r="BJ25" i="8" a="1"/>
  <c r="BJ25" i="8" s="1"/>
  <c r="AR33" i="8" s="1"/>
  <c r="BK25" i="8" a="1"/>
  <c r="BK25" i="8" s="1"/>
  <c r="V33" i="8" s="1"/>
  <c r="BL25" i="8" a="1"/>
  <c r="BL25" i="8" s="1"/>
  <c r="W33" i="8" s="1"/>
  <c r="BE26" i="8" a="1"/>
  <c r="BE26" i="8" s="1"/>
  <c r="AC34" i="8" s="1"/>
  <c r="BF26" i="8" a="1"/>
  <c r="BF26" i="8" s="1"/>
  <c r="AD34" i="8" s="1"/>
  <c r="BG26" i="8" a="1"/>
  <c r="BG26" i="8" s="1"/>
  <c r="AJ34" i="8" s="1"/>
  <c r="BH26" i="8" a="1"/>
  <c r="BH26" i="8" s="1"/>
  <c r="AK34" i="8" s="1"/>
  <c r="BI26" i="8" a="1"/>
  <c r="BI26" i="8" s="1"/>
  <c r="AQ34" i="8" s="1"/>
  <c r="BJ26" i="8" a="1"/>
  <c r="BJ26" i="8" s="1"/>
  <c r="AR34" i="8" s="1"/>
  <c r="BK26" i="8" a="1"/>
  <c r="BK26" i="8" s="1"/>
  <c r="V34" i="8" s="1"/>
  <c r="BL26" i="8" a="1"/>
  <c r="BL26" i="8" s="1"/>
  <c r="W34" i="8" s="1"/>
  <c r="BE27" i="8" a="1"/>
  <c r="BE27" i="8" s="1"/>
  <c r="AC35" i="8" s="1"/>
  <c r="BF27" i="8" a="1"/>
  <c r="BF27" i="8" s="1"/>
  <c r="AD35" i="8" s="1"/>
  <c r="BG27" i="8" a="1"/>
  <c r="BG27" i="8" s="1"/>
  <c r="AJ35" i="8" s="1"/>
  <c r="BH27" i="8" a="1"/>
  <c r="BH27" i="8" s="1"/>
  <c r="AK35" i="8" s="1"/>
  <c r="BI27" i="8" a="1"/>
  <c r="BI27" i="8" s="1"/>
  <c r="AQ35" i="8" s="1"/>
  <c r="BJ27" i="8" a="1"/>
  <c r="BJ27" i="8" s="1"/>
  <c r="AR35" i="8" s="1"/>
  <c r="BK27" i="8" a="1"/>
  <c r="BK27" i="8" s="1"/>
  <c r="V35" i="8" s="1"/>
  <c r="BL27" i="8" a="1"/>
  <c r="BL27" i="8" s="1"/>
  <c r="W35" i="8" s="1"/>
  <c r="BE28" i="8" a="1"/>
  <c r="BE28" i="8" s="1"/>
  <c r="AC36" i="8" s="1"/>
  <c r="BF28" i="8" a="1"/>
  <c r="BF28" i="8" s="1"/>
  <c r="AD36" i="8" s="1"/>
  <c r="BG28" i="8" a="1"/>
  <c r="BG28" i="8" s="1"/>
  <c r="AJ36" i="8" s="1"/>
  <c r="BH28" i="8" a="1"/>
  <c r="BH28" i="8" s="1"/>
  <c r="AK36" i="8" s="1"/>
  <c r="BI28" i="8" a="1"/>
  <c r="BI28" i="8" s="1"/>
  <c r="AQ36" i="8" s="1"/>
  <c r="BJ28" i="8" a="1"/>
  <c r="BJ28" i="8" s="1"/>
  <c r="AR36" i="8" s="1"/>
  <c r="BK28" i="8" a="1"/>
  <c r="BK28" i="8" s="1"/>
  <c r="V36" i="8" s="1"/>
  <c r="BL28" i="8" a="1"/>
  <c r="BL28" i="8" s="1"/>
  <c r="W36" i="8" s="1"/>
  <c r="BE29" i="8" a="1"/>
  <c r="BE29" i="8" s="1"/>
  <c r="AC37" i="8" s="1"/>
  <c r="BF29" i="8" a="1"/>
  <c r="BF29" i="8" s="1"/>
  <c r="AD37" i="8" s="1"/>
  <c r="BG29" i="8" a="1"/>
  <c r="BG29" i="8" s="1"/>
  <c r="AJ37" i="8" s="1"/>
  <c r="BH29" i="8" a="1"/>
  <c r="BH29" i="8" s="1"/>
  <c r="AK37" i="8" s="1"/>
  <c r="BI29" i="8" a="1"/>
  <c r="BI29" i="8" s="1"/>
  <c r="AQ37" i="8" s="1"/>
  <c r="BJ29" i="8" a="1"/>
  <c r="BJ29" i="8" s="1"/>
  <c r="AR37" i="8" s="1"/>
  <c r="BK29" i="8" a="1"/>
  <c r="BK29" i="8" s="1"/>
  <c r="V37" i="8" s="1"/>
  <c r="BL29" i="8" a="1"/>
  <c r="BL29" i="8" s="1"/>
  <c r="W37" i="8" s="1"/>
  <c r="BE30" i="8" a="1"/>
  <c r="BE30" i="8" s="1"/>
  <c r="AC38" i="8" s="1"/>
  <c r="BF30" i="8" a="1"/>
  <c r="BF30" i="8" s="1"/>
  <c r="AD38" i="8" s="1"/>
  <c r="BG30" i="8" a="1"/>
  <c r="BG30" i="8" s="1"/>
  <c r="AJ38" i="8" s="1"/>
  <c r="BH30" i="8" a="1"/>
  <c r="BH30" i="8" s="1"/>
  <c r="AK38" i="8" s="1"/>
  <c r="BI30" i="8" a="1"/>
  <c r="BI30" i="8" s="1"/>
  <c r="AQ38" i="8" s="1"/>
  <c r="BJ30" i="8" a="1"/>
  <c r="BJ30" i="8" s="1"/>
  <c r="AR38" i="8" s="1"/>
  <c r="BK30" i="8" a="1"/>
  <c r="BK30" i="8" s="1"/>
  <c r="V38" i="8" s="1"/>
  <c r="BL30" i="8" a="1"/>
  <c r="BL30" i="8" s="1"/>
  <c r="W38" i="8" s="1"/>
  <c r="BE31" i="8" a="1"/>
  <c r="BE31" i="8" s="1"/>
  <c r="AC39" i="8" s="1"/>
  <c r="BF31" i="8" a="1"/>
  <c r="BF31" i="8" s="1"/>
  <c r="AD39" i="8" s="1"/>
  <c r="BG31" i="8" a="1"/>
  <c r="BG31" i="8" s="1"/>
  <c r="AJ39" i="8" s="1"/>
  <c r="BH31" i="8" a="1"/>
  <c r="BH31" i="8" s="1"/>
  <c r="AK39" i="8" s="1"/>
  <c r="BI31" i="8" a="1"/>
  <c r="BI31" i="8" s="1"/>
  <c r="AQ39" i="8" s="1"/>
  <c r="BJ31" i="8" a="1"/>
  <c r="BJ31" i="8" s="1"/>
  <c r="AR39" i="8" s="1"/>
  <c r="BK31" i="8" a="1"/>
  <c r="BK31" i="8" s="1"/>
  <c r="V39" i="8" s="1"/>
  <c r="BL31" i="8" a="1"/>
  <c r="BL31" i="8" s="1"/>
  <c r="W39" i="8" s="1"/>
  <c r="BE32" i="8" a="1"/>
  <c r="BE32" i="8" s="1"/>
  <c r="AC40" i="8" s="1"/>
  <c r="BF32" i="8" a="1"/>
  <c r="BF32" i="8" s="1"/>
  <c r="AD40" i="8" s="1"/>
  <c r="BG32" i="8" a="1"/>
  <c r="BG32" i="8" s="1"/>
  <c r="AJ40" i="8" s="1"/>
  <c r="BH32" i="8" a="1"/>
  <c r="BH32" i="8" s="1"/>
  <c r="AK40" i="8" s="1"/>
  <c r="BI32" i="8" a="1"/>
  <c r="BI32" i="8" s="1"/>
  <c r="AQ40" i="8" s="1"/>
  <c r="BJ32" i="8" a="1"/>
  <c r="BJ32" i="8" s="1"/>
  <c r="AR40" i="8" s="1"/>
  <c r="BK32" i="8" a="1"/>
  <c r="BK32" i="8" s="1"/>
  <c r="V40" i="8" s="1"/>
  <c r="BL32" i="8" a="1"/>
  <c r="BL32" i="8" s="1"/>
  <c r="W40" i="8" s="1"/>
  <c r="BE33" i="8" a="1"/>
  <c r="BE33" i="8" s="1"/>
  <c r="AC41" i="8" s="1"/>
  <c r="BF33" i="8" a="1"/>
  <c r="BF33" i="8" s="1"/>
  <c r="AD41" i="8" s="1"/>
  <c r="BG33" i="8" a="1"/>
  <c r="BG33" i="8" s="1"/>
  <c r="AJ41" i="8" s="1"/>
  <c r="BH33" i="8" a="1"/>
  <c r="BH33" i="8" s="1"/>
  <c r="AK41" i="8" s="1"/>
  <c r="BI33" i="8" a="1"/>
  <c r="BI33" i="8" s="1"/>
  <c r="AQ41" i="8" s="1"/>
  <c r="BJ33" i="8" a="1"/>
  <c r="BJ33" i="8" s="1"/>
  <c r="AR41" i="8" s="1"/>
  <c r="BK33" i="8" a="1"/>
  <c r="BK33" i="8" s="1"/>
  <c r="V41" i="8" s="1"/>
  <c r="BL33" i="8" a="1"/>
  <c r="BL33" i="8" s="1"/>
  <c r="W41" i="8" s="1"/>
  <c r="BE34" i="8" a="1"/>
  <c r="BE34" i="8" s="1"/>
  <c r="AC42" i="8" s="1"/>
  <c r="BF34" i="8" a="1"/>
  <c r="BF34" i="8" s="1"/>
  <c r="AD42" i="8" s="1"/>
  <c r="BG34" i="8" a="1"/>
  <c r="BG34" i="8" s="1"/>
  <c r="AJ42" i="8" s="1"/>
  <c r="BH34" i="8" a="1"/>
  <c r="BH34" i="8" s="1"/>
  <c r="AK42" i="8" s="1"/>
  <c r="BI34" i="8" a="1"/>
  <c r="BI34" i="8" s="1"/>
  <c r="AQ42" i="8" s="1"/>
  <c r="BJ34" i="8" a="1"/>
  <c r="BJ34" i="8" s="1"/>
  <c r="AR42" i="8" s="1"/>
  <c r="BK34" i="8" a="1"/>
  <c r="BK34" i="8" s="1"/>
  <c r="V42" i="8" s="1"/>
  <c r="BL34" i="8" a="1"/>
  <c r="BL34" i="8" s="1"/>
  <c r="W42" i="8" s="1"/>
  <c r="BE35" i="8" a="1"/>
  <c r="BE35" i="8" s="1"/>
  <c r="AC43" i="8" s="1"/>
  <c r="BF35" i="8" a="1"/>
  <c r="BF35" i="8" s="1"/>
  <c r="AD43" i="8" s="1"/>
  <c r="BG35" i="8" a="1"/>
  <c r="BG35" i="8" s="1"/>
  <c r="AJ43" i="8" s="1"/>
  <c r="BH35" i="8" a="1"/>
  <c r="BH35" i="8" s="1"/>
  <c r="AK43" i="8" s="1"/>
  <c r="BI35" i="8" a="1"/>
  <c r="BI35" i="8" s="1"/>
  <c r="AQ43" i="8" s="1"/>
  <c r="BJ35" i="8" a="1"/>
  <c r="BJ35" i="8" s="1"/>
  <c r="AR43" i="8" s="1"/>
  <c r="BK35" i="8" a="1"/>
  <c r="BK35" i="8" s="1"/>
  <c r="V43" i="8" s="1"/>
  <c r="BL35" i="8" a="1"/>
  <c r="BL35" i="8" s="1"/>
  <c r="W43" i="8" s="1"/>
  <c r="BE36" i="8" a="1"/>
  <c r="BE36" i="8" s="1"/>
  <c r="AC44" i="8" s="1"/>
  <c r="BF36" i="8" a="1"/>
  <c r="BF36" i="8" s="1"/>
  <c r="AD44" i="8" s="1"/>
  <c r="BG36" i="8" a="1"/>
  <c r="BG36" i="8" s="1"/>
  <c r="AJ44" i="8" s="1"/>
  <c r="BH36" i="8" a="1"/>
  <c r="BH36" i="8" s="1"/>
  <c r="AK44" i="8" s="1"/>
  <c r="BI36" i="8" a="1"/>
  <c r="BI36" i="8" s="1"/>
  <c r="AQ44" i="8" s="1"/>
  <c r="BJ36" i="8" a="1"/>
  <c r="BJ36" i="8" s="1"/>
  <c r="AR44" i="8" s="1"/>
  <c r="BK36" i="8" a="1"/>
  <c r="BK36" i="8" s="1"/>
  <c r="V44" i="8" s="1"/>
  <c r="BL36" i="8" a="1"/>
  <c r="BL36" i="8" s="1"/>
  <c r="W44" i="8" s="1"/>
  <c r="BE37" i="8" a="1"/>
  <c r="BE37" i="8" s="1"/>
  <c r="AC45" i="8" s="1"/>
  <c r="BF37" i="8" a="1"/>
  <c r="BF37" i="8" s="1"/>
  <c r="AD45" i="8" s="1"/>
  <c r="BG37" i="8" a="1"/>
  <c r="BG37" i="8" s="1"/>
  <c r="AJ45" i="8" s="1"/>
  <c r="BH37" i="8" a="1"/>
  <c r="BH37" i="8" s="1"/>
  <c r="AK45" i="8" s="1"/>
  <c r="BI37" i="8" a="1"/>
  <c r="BI37" i="8" s="1"/>
  <c r="AQ45" i="8" s="1"/>
  <c r="BJ37" i="8" a="1"/>
  <c r="BJ37" i="8" s="1"/>
  <c r="AR45" i="8" s="1"/>
  <c r="BK37" i="8" a="1"/>
  <c r="BK37" i="8" s="1"/>
  <c r="V45" i="8" s="1"/>
  <c r="BL37" i="8" a="1"/>
  <c r="BL37" i="8" s="1"/>
  <c r="W45" i="8" s="1"/>
  <c r="BE38" i="8" a="1"/>
  <c r="BE38" i="8" s="1"/>
  <c r="AC46" i="8" s="1"/>
  <c r="BF38" i="8" a="1"/>
  <c r="BF38" i="8" s="1"/>
  <c r="AD46" i="8" s="1"/>
  <c r="BG38" i="8" a="1"/>
  <c r="BG38" i="8" s="1"/>
  <c r="AJ46" i="8" s="1"/>
  <c r="BH38" i="8" a="1"/>
  <c r="BH38" i="8" s="1"/>
  <c r="AK46" i="8" s="1"/>
  <c r="BI38" i="8" a="1"/>
  <c r="BI38" i="8" s="1"/>
  <c r="AQ46" i="8" s="1"/>
  <c r="BJ38" i="8" a="1"/>
  <c r="BJ38" i="8" s="1"/>
  <c r="AR46" i="8" s="1"/>
  <c r="BK38" i="8" a="1"/>
  <c r="BK38" i="8" s="1"/>
  <c r="V46" i="8" s="1"/>
  <c r="BL38" i="8" a="1"/>
  <c r="BL38" i="8" s="1"/>
  <c r="W46" i="8" s="1"/>
  <c r="BE39" i="8" a="1"/>
  <c r="BE39" i="8" s="1"/>
  <c r="AC47" i="8" s="1"/>
  <c r="BF39" i="8" a="1"/>
  <c r="BF39" i="8" s="1"/>
  <c r="AD47" i="8" s="1"/>
  <c r="BG39" i="8" a="1"/>
  <c r="BG39" i="8" s="1"/>
  <c r="AJ47" i="8" s="1"/>
  <c r="BH39" i="8" a="1"/>
  <c r="BH39" i="8" s="1"/>
  <c r="AK47" i="8" s="1"/>
  <c r="BI39" i="8" a="1"/>
  <c r="BI39" i="8" s="1"/>
  <c r="AQ47" i="8" s="1"/>
  <c r="BJ39" i="8" a="1"/>
  <c r="BJ39" i="8" s="1"/>
  <c r="AR47" i="8" s="1"/>
  <c r="BK39" i="8" a="1"/>
  <c r="BK39" i="8" s="1"/>
  <c r="V47" i="8" s="1"/>
  <c r="BL39" i="8" a="1"/>
  <c r="BL39" i="8" s="1"/>
  <c r="W47" i="8" s="1"/>
  <c r="BE40" i="8" a="1"/>
  <c r="BE40" i="8" s="1"/>
  <c r="AC48" i="8" s="1"/>
  <c r="BF40" i="8" a="1"/>
  <c r="BF40" i="8" s="1"/>
  <c r="AD48" i="8" s="1"/>
  <c r="BG40" i="8" a="1"/>
  <c r="BG40" i="8" s="1"/>
  <c r="AJ48" i="8" s="1"/>
  <c r="BH40" i="8" a="1"/>
  <c r="BH40" i="8" s="1"/>
  <c r="AK48" i="8" s="1"/>
  <c r="BI40" i="8" a="1"/>
  <c r="BI40" i="8" s="1"/>
  <c r="AQ48" i="8" s="1"/>
  <c r="BJ40" i="8" a="1"/>
  <c r="BJ40" i="8" s="1"/>
  <c r="AR48" i="8" s="1"/>
  <c r="BK40" i="8" a="1"/>
  <c r="BK40" i="8" s="1"/>
  <c r="V48" i="8" s="1"/>
  <c r="BL40" i="8" a="1"/>
  <c r="BL40" i="8" s="1"/>
  <c r="W48" i="8" s="1"/>
  <c r="BE41" i="8" a="1"/>
  <c r="BE41" i="8" s="1"/>
  <c r="AC49" i="8" s="1"/>
  <c r="BF41" i="8" a="1"/>
  <c r="BF41" i="8" s="1"/>
  <c r="AD49" i="8" s="1"/>
  <c r="BG41" i="8" a="1"/>
  <c r="BG41" i="8" s="1"/>
  <c r="AJ49" i="8" s="1"/>
  <c r="BH41" i="8" a="1"/>
  <c r="BH41" i="8" s="1"/>
  <c r="AK49" i="8" s="1"/>
  <c r="BI41" i="8" a="1"/>
  <c r="BI41" i="8" s="1"/>
  <c r="AQ49" i="8" s="1"/>
  <c r="BJ41" i="8" a="1"/>
  <c r="BJ41" i="8" s="1"/>
  <c r="AR49" i="8" s="1"/>
  <c r="BK41" i="8" a="1"/>
  <c r="BK41" i="8" s="1"/>
  <c r="V49" i="8" s="1"/>
  <c r="BL41" i="8" a="1"/>
  <c r="BL41" i="8" s="1"/>
  <c r="W49" i="8" s="1"/>
  <c r="BE42" i="8" a="1"/>
  <c r="BE42" i="8" s="1"/>
  <c r="AC50" i="8" s="1"/>
  <c r="BF42" i="8" a="1"/>
  <c r="BF42" i="8" s="1"/>
  <c r="AD50" i="8" s="1"/>
  <c r="BG42" i="8" a="1"/>
  <c r="BG42" i="8" s="1"/>
  <c r="AJ50" i="8" s="1"/>
  <c r="BH42" i="8" a="1"/>
  <c r="BH42" i="8" s="1"/>
  <c r="AK50" i="8" s="1"/>
  <c r="BI42" i="8" a="1"/>
  <c r="BI42" i="8" s="1"/>
  <c r="AQ50" i="8" s="1"/>
  <c r="BJ42" i="8" a="1"/>
  <c r="BJ42" i="8" s="1"/>
  <c r="AR50" i="8" s="1"/>
  <c r="BK42" i="8" a="1"/>
  <c r="BK42" i="8" s="1"/>
  <c r="V50" i="8" s="1"/>
  <c r="BL42" i="8" a="1"/>
  <c r="BL42" i="8" s="1"/>
  <c r="W50" i="8" s="1"/>
  <c r="BE43" i="8" a="1"/>
  <c r="BE43" i="8" s="1"/>
  <c r="AC51" i="8" s="1"/>
  <c r="BF43" i="8" a="1"/>
  <c r="BF43" i="8" s="1"/>
  <c r="AD51" i="8" s="1"/>
  <c r="BG43" i="8" a="1"/>
  <c r="BG43" i="8" s="1"/>
  <c r="AJ51" i="8" s="1"/>
  <c r="BH43" i="8" a="1"/>
  <c r="BH43" i="8" s="1"/>
  <c r="AK51" i="8" s="1"/>
  <c r="BI43" i="8" a="1"/>
  <c r="BI43" i="8" s="1"/>
  <c r="AQ51" i="8" s="1"/>
  <c r="BJ43" i="8" a="1"/>
  <c r="BJ43" i="8" s="1"/>
  <c r="AR51" i="8" s="1"/>
  <c r="BK43" i="8" a="1"/>
  <c r="BK43" i="8" s="1"/>
  <c r="V51" i="8" s="1"/>
  <c r="BL43" i="8" a="1"/>
  <c r="BL43" i="8" s="1"/>
  <c r="W51" i="8" s="1"/>
  <c r="BE44" i="8" a="1"/>
  <c r="BE44" i="8" s="1"/>
  <c r="AC52" i="8" s="1"/>
  <c r="BF44" i="8" a="1"/>
  <c r="BF44" i="8" s="1"/>
  <c r="AD52" i="8" s="1"/>
  <c r="BG44" i="8" a="1"/>
  <c r="BG44" i="8" s="1"/>
  <c r="AJ52" i="8" s="1"/>
  <c r="BH44" i="8" a="1"/>
  <c r="BH44" i="8" s="1"/>
  <c r="AK52" i="8" s="1"/>
  <c r="BI44" i="8" a="1"/>
  <c r="BI44" i="8" s="1"/>
  <c r="AQ52" i="8" s="1"/>
  <c r="BJ44" i="8" a="1"/>
  <c r="BJ44" i="8" s="1"/>
  <c r="AR52" i="8" s="1"/>
  <c r="BK44" i="8" a="1"/>
  <c r="BK44" i="8" s="1"/>
  <c r="V52" i="8" s="1"/>
  <c r="BL44" i="8" a="1"/>
  <c r="BL44" i="8" s="1"/>
  <c r="W52" i="8" s="1"/>
  <c r="BE45" i="8" a="1"/>
  <c r="BE45" i="8" s="1"/>
  <c r="AC53" i="8" s="1"/>
  <c r="BF45" i="8" a="1"/>
  <c r="BF45" i="8" s="1"/>
  <c r="AD53" i="8" s="1"/>
  <c r="BG45" i="8" a="1"/>
  <c r="BG45" i="8" s="1"/>
  <c r="AJ53" i="8" s="1"/>
  <c r="BH45" i="8" a="1"/>
  <c r="BH45" i="8" s="1"/>
  <c r="AK53" i="8" s="1"/>
  <c r="BI45" i="8" a="1"/>
  <c r="BI45" i="8" s="1"/>
  <c r="AQ53" i="8" s="1"/>
  <c r="BJ45" i="8" a="1"/>
  <c r="BJ45" i="8" s="1"/>
  <c r="AR53" i="8" s="1"/>
  <c r="BK45" i="8" a="1"/>
  <c r="BK45" i="8" s="1"/>
  <c r="V53" i="8" s="1"/>
  <c r="BL45" i="8" a="1"/>
  <c r="BL45" i="8" s="1"/>
  <c r="W53" i="8" s="1"/>
  <c r="BE46" i="8" a="1"/>
  <c r="BE46" i="8" s="1"/>
  <c r="AC54" i="8" s="1"/>
  <c r="BF46" i="8" a="1"/>
  <c r="BF46" i="8" s="1"/>
  <c r="AD54" i="8" s="1"/>
  <c r="BG46" i="8" a="1"/>
  <c r="BG46" i="8" s="1"/>
  <c r="AJ54" i="8" s="1"/>
  <c r="BH46" i="8" a="1"/>
  <c r="BH46" i="8" s="1"/>
  <c r="AK54" i="8" s="1"/>
  <c r="BI46" i="8" a="1"/>
  <c r="BI46" i="8" s="1"/>
  <c r="AQ54" i="8" s="1"/>
  <c r="BJ46" i="8" a="1"/>
  <c r="BJ46" i="8" s="1"/>
  <c r="AR54" i="8" s="1"/>
  <c r="BK46" i="8" a="1"/>
  <c r="BK46" i="8" s="1"/>
  <c r="V54" i="8" s="1"/>
  <c r="BL46" i="8" a="1"/>
  <c r="BL46" i="8" s="1"/>
  <c r="W54" i="8" s="1"/>
  <c r="BE47" i="8" a="1"/>
  <c r="BE47" i="8" s="1"/>
  <c r="AC55" i="8" s="1"/>
  <c r="BF47" i="8" a="1"/>
  <c r="BF47" i="8" s="1"/>
  <c r="AD55" i="8" s="1"/>
  <c r="BG47" i="8" a="1"/>
  <c r="BG47" i="8" s="1"/>
  <c r="AJ55" i="8" s="1"/>
  <c r="BH47" i="8" a="1"/>
  <c r="BH47" i="8" s="1"/>
  <c r="AK55" i="8" s="1"/>
  <c r="BI47" i="8" a="1"/>
  <c r="BI47" i="8" s="1"/>
  <c r="AQ55" i="8" s="1"/>
  <c r="BJ47" i="8" a="1"/>
  <c r="BJ47" i="8" s="1"/>
  <c r="AR55" i="8" s="1"/>
  <c r="BK47" i="8" a="1"/>
  <c r="BK47" i="8" s="1"/>
  <c r="V55" i="8" s="1"/>
  <c r="BL47" i="8" a="1"/>
  <c r="BL47" i="8" s="1"/>
  <c r="W55" i="8" s="1"/>
  <c r="BE48" i="8" a="1"/>
  <c r="BE48" i="8" s="1"/>
  <c r="AC56" i="8" s="1"/>
  <c r="BF48" i="8" a="1"/>
  <c r="BF48" i="8" s="1"/>
  <c r="AD56" i="8" s="1"/>
  <c r="BG48" i="8" a="1"/>
  <c r="BG48" i="8" s="1"/>
  <c r="AJ56" i="8" s="1"/>
  <c r="BH48" i="8" a="1"/>
  <c r="BH48" i="8" s="1"/>
  <c r="AK56" i="8" s="1"/>
  <c r="BI48" i="8" a="1"/>
  <c r="BI48" i="8" s="1"/>
  <c r="AQ56" i="8" s="1"/>
  <c r="BJ48" i="8" a="1"/>
  <c r="BJ48" i="8" s="1"/>
  <c r="AR56" i="8" s="1"/>
  <c r="BK48" i="8" a="1"/>
  <c r="BK48" i="8" s="1"/>
  <c r="V56" i="8" s="1"/>
  <c r="BL48" i="8" a="1"/>
  <c r="BL48" i="8" s="1"/>
  <c r="W56" i="8" s="1"/>
  <c r="BE49" i="8" a="1"/>
  <c r="BE49" i="8" s="1"/>
  <c r="AC57" i="8" s="1"/>
  <c r="BF49" i="8" a="1"/>
  <c r="BF49" i="8" s="1"/>
  <c r="AD57" i="8" s="1"/>
  <c r="BG49" i="8" a="1"/>
  <c r="BG49" i="8" s="1"/>
  <c r="AJ57" i="8" s="1"/>
  <c r="BH49" i="8" a="1"/>
  <c r="BH49" i="8" s="1"/>
  <c r="AK57" i="8" s="1"/>
  <c r="BI49" i="8" a="1"/>
  <c r="BI49" i="8" s="1"/>
  <c r="AQ57" i="8" s="1"/>
  <c r="BJ49" i="8" a="1"/>
  <c r="BJ49" i="8" s="1"/>
  <c r="AR57" i="8" s="1"/>
  <c r="BK49" i="8" a="1"/>
  <c r="BK49" i="8" s="1"/>
  <c r="V57" i="8" s="1"/>
  <c r="BL49" i="8" a="1"/>
  <c r="BL49" i="8" s="1"/>
  <c r="W57" i="8" s="1"/>
  <c r="BE50" i="8" a="1"/>
  <c r="BE50" i="8" s="1"/>
  <c r="AC58" i="8" s="1"/>
  <c r="BF50" i="8" a="1"/>
  <c r="BF50" i="8" s="1"/>
  <c r="AD58" i="8" s="1"/>
  <c r="BG50" i="8" a="1"/>
  <c r="BG50" i="8" s="1"/>
  <c r="AJ58" i="8" s="1"/>
  <c r="BH50" i="8" a="1"/>
  <c r="BH50" i="8" s="1"/>
  <c r="AK58" i="8" s="1"/>
  <c r="BI50" i="8" a="1"/>
  <c r="BI50" i="8" s="1"/>
  <c r="AQ58" i="8" s="1"/>
  <c r="BJ50" i="8" a="1"/>
  <c r="BJ50" i="8" s="1"/>
  <c r="AR58" i="8" s="1"/>
  <c r="BK50" i="8" a="1"/>
  <c r="BK50" i="8" s="1"/>
  <c r="V58" i="8" s="1"/>
  <c r="BL50" i="8" a="1"/>
  <c r="BL50" i="8" s="1"/>
  <c r="W58" i="8" s="1"/>
  <c r="BE51" i="8" a="1"/>
  <c r="BE51" i="8" s="1"/>
  <c r="AC59" i="8" s="1"/>
  <c r="BF51" i="8" a="1"/>
  <c r="BF51" i="8" s="1"/>
  <c r="AD59" i="8" s="1"/>
  <c r="BG51" i="8" a="1"/>
  <c r="BG51" i="8" s="1"/>
  <c r="AJ59" i="8" s="1"/>
  <c r="BH51" i="8" a="1"/>
  <c r="BH51" i="8" s="1"/>
  <c r="AK59" i="8" s="1"/>
  <c r="BI51" i="8" a="1"/>
  <c r="BI51" i="8" s="1"/>
  <c r="AQ59" i="8" s="1"/>
  <c r="BJ51" i="8" a="1"/>
  <c r="BJ51" i="8" s="1"/>
  <c r="AR59" i="8" s="1"/>
  <c r="BK51" i="8" a="1"/>
  <c r="BK51" i="8" s="1"/>
  <c r="V59" i="8" s="1"/>
  <c r="BL51" i="8" a="1"/>
  <c r="BL51" i="8" s="1"/>
  <c r="W59" i="8" s="1"/>
  <c r="BE52" i="8" a="1"/>
  <c r="BE52" i="8" s="1"/>
  <c r="AE10" i="8" s="1"/>
  <c r="BF52" i="8" a="1"/>
  <c r="BF52" i="8" s="1"/>
  <c r="AF10" i="8" s="1"/>
  <c r="BG52" i="8" a="1"/>
  <c r="BG52" i="8" s="1"/>
  <c r="AL10" i="8" s="1"/>
  <c r="BH52" i="8" a="1"/>
  <c r="BH52" i="8" s="1"/>
  <c r="AM10" i="8" s="1"/>
  <c r="BI52" i="8" a="1"/>
  <c r="BI52" i="8" s="1"/>
  <c r="AS10" i="8" s="1"/>
  <c r="BJ52" i="8" a="1"/>
  <c r="BJ52" i="8" s="1"/>
  <c r="AT10" i="8" s="1"/>
  <c r="BK52" i="8" a="1"/>
  <c r="BK52" i="8" s="1"/>
  <c r="X10" i="8" s="1"/>
  <c r="BL52" i="8" a="1"/>
  <c r="BL52" i="8" s="1"/>
  <c r="Y10" i="8" s="1"/>
  <c r="BE53" i="8" a="1"/>
  <c r="BE53" i="8" s="1"/>
  <c r="AE11" i="8" s="1"/>
  <c r="BF53" i="8" a="1"/>
  <c r="BF53" i="8" s="1"/>
  <c r="AF11" i="8" s="1"/>
  <c r="BG53" i="8" a="1"/>
  <c r="BG53" i="8" s="1"/>
  <c r="AL11" i="8" s="1"/>
  <c r="BH53" i="8" a="1"/>
  <c r="BH53" i="8" s="1"/>
  <c r="AM11" i="8" s="1"/>
  <c r="BI53" i="8" a="1"/>
  <c r="BI53" i="8" s="1"/>
  <c r="AS11" i="8" s="1"/>
  <c r="BJ53" i="8" a="1"/>
  <c r="BJ53" i="8" s="1"/>
  <c r="AT11" i="8" s="1"/>
  <c r="BK53" i="8" a="1"/>
  <c r="BK53" i="8" s="1"/>
  <c r="X11" i="8" s="1"/>
  <c r="BL53" i="8" a="1"/>
  <c r="BL53" i="8" s="1"/>
  <c r="Y11" i="8" s="1"/>
  <c r="BE54" i="8" a="1"/>
  <c r="BE54" i="8" s="1"/>
  <c r="AE12" i="8" s="1"/>
  <c r="BF54" i="8" a="1"/>
  <c r="BF54" i="8" s="1"/>
  <c r="AF12" i="8" s="1"/>
  <c r="BG54" i="8" a="1"/>
  <c r="BG54" i="8" s="1"/>
  <c r="AL12" i="8" s="1"/>
  <c r="BH54" i="8" a="1"/>
  <c r="BH54" i="8" s="1"/>
  <c r="AM12" i="8" s="1"/>
  <c r="BI54" i="8" a="1"/>
  <c r="BI54" i="8" s="1"/>
  <c r="AS12" i="8" s="1"/>
  <c r="BJ54" i="8" a="1"/>
  <c r="BJ54" i="8" s="1"/>
  <c r="AT12" i="8" s="1"/>
  <c r="BK54" i="8" a="1"/>
  <c r="BK54" i="8" s="1"/>
  <c r="X12" i="8" s="1"/>
  <c r="BL54" i="8" a="1"/>
  <c r="BL54" i="8" s="1"/>
  <c r="Y12" i="8" s="1"/>
  <c r="BE55" i="8" a="1"/>
  <c r="BE55" i="8" s="1"/>
  <c r="AE13" i="8" s="1"/>
  <c r="BF55" i="8" a="1"/>
  <c r="BF55" i="8" s="1"/>
  <c r="AF13" i="8" s="1"/>
  <c r="BG55" i="8" a="1"/>
  <c r="BG55" i="8" s="1"/>
  <c r="AL13" i="8" s="1"/>
  <c r="BH55" i="8" a="1"/>
  <c r="BH55" i="8" s="1"/>
  <c r="AM13" i="8" s="1"/>
  <c r="BI55" i="8" a="1"/>
  <c r="BI55" i="8" s="1"/>
  <c r="AS13" i="8" s="1"/>
  <c r="BJ55" i="8" a="1"/>
  <c r="BJ55" i="8" s="1"/>
  <c r="AT13" i="8" s="1"/>
  <c r="BK55" i="8" a="1"/>
  <c r="BK55" i="8" s="1"/>
  <c r="X13" i="8" s="1"/>
  <c r="BL55" i="8" a="1"/>
  <c r="BL55" i="8" s="1"/>
  <c r="Y13" i="8" s="1"/>
  <c r="BE56" i="8" a="1"/>
  <c r="BE56" i="8" s="1"/>
  <c r="AE14" i="8" s="1"/>
  <c r="BF56" i="8" a="1"/>
  <c r="BF56" i="8" s="1"/>
  <c r="AF14" i="8" s="1"/>
  <c r="BG56" i="8" a="1"/>
  <c r="BG56" i="8" s="1"/>
  <c r="AL14" i="8" s="1"/>
  <c r="BH56" i="8" a="1"/>
  <c r="BH56" i="8" s="1"/>
  <c r="AM14" i="8" s="1"/>
  <c r="BI56" i="8" a="1"/>
  <c r="BI56" i="8" s="1"/>
  <c r="AS14" i="8" s="1"/>
  <c r="BJ56" i="8" a="1"/>
  <c r="BJ56" i="8" s="1"/>
  <c r="AT14" i="8" s="1"/>
  <c r="BK56" i="8" a="1"/>
  <c r="BK56" i="8" s="1"/>
  <c r="X14" i="8" s="1"/>
  <c r="BL56" i="8" a="1"/>
  <c r="BL56" i="8" s="1"/>
  <c r="Y14" i="8" s="1"/>
  <c r="BE57" i="8" a="1"/>
  <c r="BE57" i="8" s="1"/>
  <c r="AE15" i="8" s="1"/>
  <c r="BF57" i="8" a="1"/>
  <c r="BF57" i="8" s="1"/>
  <c r="AF15" i="8" s="1"/>
  <c r="BG57" i="8" a="1"/>
  <c r="BG57" i="8" s="1"/>
  <c r="AL15" i="8" s="1"/>
  <c r="BH57" i="8" a="1"/>
  <c r="BH57" i="8" s="1"/>
  <c r="AM15" i="8" s="1"/>
  <c r="BI57" i="8" a="1"/>
  <c r="BI57" i="8" s="1"/>
  <c r="AS15" i="8" s="1"/>
  <c r="BJ57" i="8" a="1"/>
  <c r="BJ57" i="8" s="1"/>
  <c r="AT15" i="8" s="1"/>
  <c r="BK57" i="8" a="1"/>
  <c r="BK57" i="8" s="1"/>
  <c r="X15" i="8" s="1"/>
  <c r="BL57" i="8" a="1"/>
  <c r="BL57" i="8" s="1"/>
  <c r="Y15" i="8" s="1"/>
  <c r="BE58" i="8" a="1"/>
  <c r="BE58" i="8" s="1"/>
  <c r="AE16" i="8" s="1"/>
  <c r="BF58" i="8" a="1"/>
  <c r="BF58" i="8" s="1"/>
  <c r="AF16" i="8" s="1"/>
  <c r="BG58" i="8" a="1"/>
  <c r="BG58" i="8" s="1"/>
  <c r="AL16" i="8" s="1"/>
  <c r="BH58" i="8" a="1"/>
  <c r="BH58" i="8" s="1"/>
  <c r="AM16" i="8" s="1"/>
  <c r="BI58" i="8" a="1"/>
  <c r="BI58" i="8" s="1"/>
  <c r="AS16" i="8" s="1"/>
  <c r="BJ58" i="8" a="1"/>
  <c r="BJ58" i="8" s="1"/>
  <c r="AT16" i="8" s="1"/>
  <c r="BK58" i="8" a="1"/>
  <c r="BK58" i="8" s="1"/>
  <c r="X16" i="8" s="1"/>
  <c r="BL58" i="8" a="1"/>
  <c r="BL58" i="8" s="1"/>
  <c r="Y16" i="8" s="1"/>
  <c r="BE59" i="8" a="1"/>
  <c r="BE59" i="8" s="1"/>
  <c r="AE17" i="8" s="1"/>
  <c r="BF59" i="8" a="1"/>
  <c r="BF59" i="8" s="1"/>
  <c r="AF17" i="8" s="1"/>
  <c r="BG59" i="8" a="1"/>
  <c r="BG59" i="8" s="1"/>
  <c r="AL17" i="8" s="1"/>
  <c r="BH59" i="8" a="1"/>
  <c r="BH59" i="8" s="1"/>
  <c r="AM17" i="8" s="1"/>
  <c r="BI59" i="8" a="1"/>
  <c r="BI59" i="8" s="1"/>
  <c r="AS17" i="8" s="1"/>
  <c r="BJ59" i="8" a="1"/>
  <c r="BJ59" i="8" s="1"/>
  <c r="AT17" i="8" s="1"/>
  <c r="BK59" i="8" a="1"/>
  <c r="BK59" i="8" s="1"/>
  <c r="X17" i="8" s="1"/>
  <c r="BL59" i="8" a="1"/>
  <c r="BL59" i="8" s="1"/>
  <c r="Y17" i="8" s="1"/>
  <c r="BE60" i="8" a="1"/>
  <c r="BE60" i="8" s="1"/>
  <c r="AE18" i="8" s="1"/>
  <c r="BF60" i="8" a="1"/>
  <c r="BF60" i="8" s="1"/>
  <c r="AF18" i="8" s="1"/>
  <c r="BG60" i="8" a="1"/>
  <c r="BG60" i="8" s="1"/>
  <c r="AL18" i="8" s="1"/>
  <c r="BH60" i="8" a="1"/>
  <c r="BH60" i="8" s="1"/>
  <c r="AM18" i="8" s="1"/>
  <c r="BI60" i="8" a="1"/>
  <c r="BI60" i="8" s="1"/>
  <c r="AS18" i="8" s="1"/>
  <c r="BJ60" i="8" a="1"/>
  <c r="BJ60" i="8" s="1"/>
  <c r="AT18" i="8" s="1"/>
  <c r="BK60" i="8" a="1"/>
  <c r="BK60" i="8" s="1"/>
  <c r="X18" i="8" s="1"/>
  <c r="BL60" i="8" a="1"/>
  <c r="BL60" i="8" s="1"/>
  <c r="Y18" i="8" s="1"/>
  <c r="BE61" i="8" a="1"/>
  <c r="BE61" i="8" s="1"/>
  <c r="AE19" i="8" s="1"/>
  <c r="BF61" i="8" a="1"/>
  <c r="BF61" i="8" s="1"/>
  <c r="AF19" i="8" s="1"/>
  <c r="BG61" i="8" a="1"/>
  <c r="BG61" i="8" s="1"/>
  <c r="AL19" i="8" s="1"/>
  <c r="BH61" i="8" a="1"/>
  <c r="BH61" i="8" s="1"/>
  <c r="AM19" i="8" s="1"/>
  <c r="BI61" i="8" a="1"/>
  <c r="BI61" i="8" s="1"/>
  <c r="AS19" i="8" s="1"/>
  <c r="BJ61" i="8" a="1"/>
  <c r="BJ61" i="8" s="1"/>
  <c r="AT19" i="8" s="1"/>
  <c r="BK61" i="8" a="1"/>
  <c r="BK61" i="8" s="1"/>
  <c r="X19" i="8" s="1"/>
  <c r="BL61" i="8" a="1"/>
  <c r="BL61" i="8" s="1"/>
  <c r="Y19" i="8" s="1"/>
  <c r="BE62" i="8" a="1"/>
  <c r="BE62" i="8" s="1"/>
  <c r="AE20" i="8" s="1"/>
  <c r="BF62" i="8" a="1"/>
  <c r="BF62" i="8" s="1"/>
  <c r="AF20" i="8" s="1"/>
  <c r="BG62" i="8" a="1"/>
  <c r="BG62" i="8" s="1"/>
  <c r="AL20" i="8" s="1"/>
  <c r="BH62" i="8" a="1"/>
  <c r="BH62" i="8" s="1"/>
  <c r="AM20" i="8" s="1"/>
  <c r="BI62" i="8" a="1"/>
  <c r="BI62" i="8" s="1"/>
  <c r="AS20" i="8" s="1"/>
  <c r="BJ62" i="8" a="1"/>
  <c r="BJ62" i="8" s="1"/>
  <c r="AT20" i="8" s="1"/>
  <c r="BK62" i="8" a="1"/>
  <c r="BK62" i="8" s="1"/>
  <c r="X20" i="8" s="1"/>
  <c r="BL62" i="8" a="1"/>
  <c r="BL62" i="8" s="1"/>
  <c r="Y20" i="8" s="1"/>
  <c r="BE63" i="8" a="1"/>
  <c r="BE63" i="8" s="1"/>
  <c r="AE21" i="8" s="1"/>
  <c r="BF63" i="8" a="1"/>
  <c r="BF63" i="8" s="1"/>
  <c r="AF21" i="8" s="1"/>
  <c r="BG63" i="8" a="1"/>
  <c r="BG63" i="8" s="1"/>
  <c r="AL21" i="8" s="1"/>
  <c r="BH63" i="8" a="1"/>
  <c r="BH63" i="8" s="1"/>
  <c r="AM21" i="8" s="1"/>
  <c r="BI63" i="8" a="1"/>
  <c r="BI63" i="8" s="1"/>
  <c r="AS21" i="8" s="1"/>
  <c r="BJ63" i="8" a="1"/>
  <c r="BJ63" i="8" s="1"/>
  <c r="AT21" i="8" s="1"/>
  <c r="BK63" i="8" a="1"/>
  <c r="BK63" i="8" s="1"/>
  <c r="X21" i="8" s="1"/>
  <c r="BL63" i="8" a="1"/>
  <c r="BL63" i="8" s="1"/>
  <c r="Y21" i="8" s="1"/>
  <c r="BE64" i="8" a="1"/>
  <c r="BE64" i="8" s="1"/>
  <c r="AE22" i="8" s="1"/>
  <c r="BF64" i="8" a="1"/>
  <c r="BF64" i="8" s="1"/>
  <c r="AF22" i="8" s="1"/>
  <c r="BG64" i="8" a="1"/>
  <c r="BG64" i="8" s="1"/>
  <c r="AL22" i="8" s="1"/>
  <c r="BH64" i="8" a="1"/>
  <c r="BH64" i="8" s="1"/>
  <c r="AM22" i="8" s="1"/>
  <c r="BI64" i="8" a="1"/>
  <c r="BI64" i="8" s="1"/>
  <c r="AS22" i="8" s="1"/>
  <c r="BJ64" i="8" a="1"/>
  <c r="BJ64" i="8" s="1"/>
  <c r="AT22" i="8" s="1"/>
  <c r="BK64" i="8" a="1"/>
  <c r="BK64" i="8" s="1"/>
  <c r="X22" i="8" s="1"/>
  <c r="BL64" i="8" a="1"/>
  <c r="BL64" i="8" s="1"/>
  <c r="Y22" i="8" s="1"/>
  <c r="BE65" i="8" a="1"/>
  <c r="BE65" i="8" s="1"/>
  <c r="AE23" i="8" s="1"/>
  <c r="BF65" i="8" a="1"/>
  <c r="BF65" i="8" s="1"/>
  <c r="AF23" i="8" s="1"/>
  <c r="BG65" i="8" a="1"/>
  <c r="BG65" i="8" s="1"/>
  <c r="AL23" i="8" s="1"/>
  <c r="BH65" i="8" a="1"/>
  <c r="BH65" i="8" s="1"/>
  <c r="AM23" i="8" s="1"/>
  <c r="BI65" i="8" a="1"/>
  <c r="BI65" i="8" s="1"/>
  <c r="AS23" i="8" s="1"/>
  <c r="BJ65" i="8" a="1"/>
  <c r="BJ65" i="8" s="1"/>
  <c r="AT23" i="8" s="1"/>
  <c r="BK65" i="8" a="1"/>
  <c r="BK65" i="8" s="1"/>
  <c r="X23" i="8" s="1"/>
  <c r="BL65" i="8" a="1"/>
  <c r="BL65" i="8" s="1"/>
  <c r="Y23" i="8" s="1"/>
  <c r="BE66" i="8" a="1"/>
  <c r="BE66" i="8" s="1"/>
  <c r="AE24" i="8" s="1"/>
  <c r="BF66" i="8" a="1"/>
  <c r="BF66" i="8" s="1"/>
  <c r="AF24" i="8" s="1"/>
  <c r="BG66" i="8" a="1"/>
  <c r="BG66" i="8" s="1"/>
  <c r="AL24" i="8" s="1"/>
  <c r="BH66" i="8" a="1"/>
  <c r="BH66" i="8" s="1"/>
  <c r="AM24" i="8" s="1"/>
  <c r="BI66" i="8" a="1"/>
  <c r="BI66" i="8" s="1"/>
  <c r="AS24" i="8" s="1"/>
  <c r="BJ66" i="8" a="1"/>
  <c r="BJ66" i="8" s="1"/>
  <c r="AT24" i="8" s="1"/>
  <c r="BK66" i="8" a="1"/>
  <c r="BK66" i="8" s="1"/>
  <c r="X24" i="8" s="1"/>
  <c r="BL66" i="8" a="1"/>
  <c r="BL66" i="8" s="1"/>
  <c r="Y24" i="8" s="1"/>
  <c r="BE67" i="8" a="1"/>
  <c r="BE67" i="8" s="1"/>
  <c r="AE25" i="8" s="1"/>
  <c r="BF67" i="8" a="1"/>
  <c r="BF67" i="8" s="1"/>
  <c r="AF25" i="8" s="1"/>
  <c r="BG67" i="8" a="1"/>
  <c r="BG67" i="8" s="1"/>
  <c r="AL25" i="8" s="1"/>
  <c r="BH67" i="8" a="1"/>
  <c r="BH67" i="8" s="1"/>
  <c r="AM25" i="8" s="1"/>
  <c r="BI67" i="8" a="1"/>
  <c r="BI67" i="8" s="1"/>
  <c r="AS25" i="8" s="1"/>
  <c r="BJ67" i="8" a="1"/>
  <c r="BJ67" i="8" s="1"/>
  <c r="AT25" i="8" s="1"/>
  <c r="BK67" i="8" a="1"/>
  <c r="BK67" i="8" s="1"/>
  <c r="X25" i="8" s="1"/>
  <c r="BL67" i="8" a="1"/>
  <c r="BL67" i="8" s="1"/>
  <c r="Y25" i="8" s="1"/>
  <c r="BE68" i="8" a="1"/>
  <c r="BE68" i="8" s="1"/>
  <c r="AE26" i="8" s="1"/>
  <c r="BF68" i="8" a="1"/>
  <c r="BF68" i="8" s="1"/>
  <c r="AF26" i="8" s="1"/>
  <c r="BG68" i="8" a="1"/>
  <c r="BG68" i="8" s="1"/>
  <c r="AL26" i="8" s="1"/>
  <c r="BH68" i="8" a="1"/>
  <c r="BH68" i="8" s="1"/>
  <c r="AM26" i="8" s="1"/>
  <c r="BI68" i="8" a="1"/>
  <c r="BI68" i="8" s="1"/>
  <c r="AS26" i="8" s="1"/>
  <c r="BJ68" i="8" a="1"/>
  <c r="BJ68" i="8" s="1"/>
  <c r="AT26" i="8" s="1"/>
  <c r="BK68" i="8" a="1"/>
  <c r="BK68" i="8" s="1"/>
  <c r="X26" i="8" s="1"/>
  <c r="BL68" i="8" a="1"/>
  <c r="BL68" i="8" s="1"/>
  <c r="Y26" i="8" s="1"/>
  <c r="BE69" i="8" a="1"/>
  <c r="BE69" i="8" s="1"/>
  <c r="AE27" i="8" s="1"/>
  <c r="BF69" i="8" a="1"/>
  <c r="BF69" i="8" s="1"/>
  <c r="AF27" i="8" s="1"/>
  <c r="BG69" i="8" a="1"/>
  <c r="BG69" i="8" s="1"/>
  <c r="AL27" i="8" s="1"/>
  <c r="BH69" i="8" a="1"/>
  <c r="BH69" i="8" s="1"/>
  <c r="AM27" i="8" s="1"/>
  <c r="BI69" i="8" a="1"/>
  <c r="BI69" i="8" s="1"/>
  <c r="AS27" i="8" s="1"/>
  <c r="BJ69" i="8" a="1"/>
  <c r="BJ69" i="8" s="1"/>
  <c r="AT27" i="8" s="1"/>
  <c r="BK69" i="8" a="1"/>
  <c r="BK69" i="8" s="1"/>
  <c r="X27" i="8" s="1"/>
  <c r="BL69" i="8" a="1"/>
  <c r="BL69" i="8" s="1"/>
  <c r="Y27" i="8" s="1"/>
  <c r="BE70" i="8" a="1"/>
  <c r="BE70" i="8" s="1"/>
  <c r="AE28" i="8" s="1"/>
  <c r="BF70" i="8" a="1"/>
  <c r="BF70" i="8" s="1"/>
  <c r="AF28" i="8" s="1"/>
  <c r="BG70" i="8" a="1"/>
  <c r="BG70" i="8" s="1"/>
  <c r="AL28" i="8" s="1"/>
  <c r="BH70" i="8" a="1"/>
  <c r="BH70" i="8" s="1"/>
  <c r="AM28" i="8" s="1"/>
  <c r="BI70" i="8" a="1"/>
  <c r="BI70" i="8" s="1"/>
  <c r="AS28" i="8" s="1"/>
  <c r="BJ70" i="8" a="1"/>
  <c r="BJ70" i="8" s="1"/>
  <c r="AT28" i="8" s="1"/>
  <c r="BK70" i="8" a="1"/>
  <c r="BK70" i="8" s="1"/>
  <c r="X28" i="8" s="1"/>
  <c r="BL70" i="8" a="1"/>
  <c r="BL70" i="8" s="1"/>
  <c r="Y28" i="8" s="1"/>
  <c r="BE71" i="8" a="1"/>
  <c r="BE71" i="8" s="1"/>
  <c r="AE29" i="8" s="1"/>
  <c r="BF71" i="8" a="1"/>
  <c r="BF71" i="8" s="1"/>
  <c r="AF29" i="8" s="1"/>
  <c r="BG71" i="8" a="1"/>
  <c r="BG71" i="8" s="1"/>
  <c r="AL29" i="8" s="1"/>
  <c r="BH71" i="8" a="1"/>
  <c r="BH71" i="8" s="1"/>
  <c r="AM29" i="8" s="1"/>
  <c r="BI71" i="8" a="1"/>
  <c r="BI71" i="8" s="1"/>
  <c r="AS29" i="8" s="1"/>
  <c r="BJ71" i="8" a="1"/>
  <c r="BJ71" i="8" s="1"/>
  <c r="AT29" i="8" s="1"/>
  <c r="BK71" i="8" a="1"/>
  <c r="BK71" i="8" s="1"/>
  <c r="X29" i="8" s="1"/>
  <c r="BL71" i="8" a="1"/>
  <c r="BL71" i="8" s="1"/>
  <c r="Y29" i="8" s="1"/>
  <c r="BE72" i="8" a="1"/>
  <c r="BE72" i="8" s="1"/>
  <c r="AE30" i="8" s="1"/>
  <c r="BF72" i="8" a="1"/>
  <c r="BF72" i="8" s="1"/>
  <c r="AF30" i="8" s="1"/>
  <c r="BG72" i="8" a="1"/>
  <c r="BG72" i="8" s="1"/>
  <c r="AL30" i="8" s="1"/>
  <c r="BH72" i="8" a="1"/>
  <c r="BH72" i="8" s="1"/>
  <c r="AM30" i="8" s="1"/>
  <c r="BI72" i="8" a="1"/>
  <c r="BI72" i="8" s="1"/>
  <c r="AS30" i="8" s="1"/>
  <c r="BJ72" i="8" a="1"/>
  <c r="BJ72" i="8" s="1"/>
  <c r="AT30" i="8" s="1"/>
  <c r="BK72" i="8" a="1"/>
  <c r="BK72" i="8" s="1"/>
  <c r="X30" i="8" s="1"/>
  <c r="BL72" i="8" a="1"/>
  <c r="BL72" i="8" s="1"/>
  <c r="Y30" i="8" s="1"/>
  <c r="BE73" i="8" a="1"/>
  <c r="BE73" i="8" s="1"/>
  <c r="AE31" i="8" s="1"/>
  <c r="BF73" i="8" a="1"/>
  <c r="BF73" i="8" s="1"/>
  <c r="AF31" i="8" s="1"/>
  <c r="BG73" i="8" a="1"/>
  <c r="BG73" i="8" s="1"/>
  <c r="AL31" i="8" s="1"/>
  <c r="BH73" i="8" a="1"/>
  <c r="BH73" i="8" s="1"/>
  <c r="AM31" i="8" s="1"/>
  <c r="BI73" i="8" a="1"/>
  <c r="BI73" i="8" s="1"/>
  <c r="AS31" i="8" s="1"/>
  <c r="BJ73" i="8" a="1"/>
  <c r="BJ73" i="8" s="1"/>
  <c r="AT31" i="8" s="1"/>
  <c r="BK73" i="8" a="1"/>
  <c r="BK73" i="8" s="1"/>
  <c r="X31" i="8" s="1"/>
  <c r="BL73" i="8" a="1"/>
  <c r="BL73" i="8" s="1"/>
  <c r="Y31" i="8" s="1"/>
  <c r="BE74" i="8" a="1"/>
  <c r="BE74" i="8" s="1"/>
  <c r="AE32" i="8" s="1"/>
  <c r="BF74" i="8" a="1"/>
  <c r="BF74" i="8" s="1"/>
  <c r="AF32" i="8" s="1"/>
  <c r="BG74" i="8" a="1"/>
  <c r="BG74" i="8" s="1"/>
  <c r="AL32" i="8" s="1"/>
  <c r="BH74" i="8" a="1"/>
  <c r="BH74" i="8" s="1"/>
  <c r="AM32" i="8" s="1"/>
  <c r="BI74" i="8" a="1"/>
  <c r="BI74" i="8" s="1"/>
  <c r="AS32" i="8" s="1"/>
  <c r="BJ74" i="8" a="1"/>
  <c r="BJ74" i="8" s="1"/>
  <c r="AT32" i="8" s="1"/>
  <c r="BK74" i="8" a="1"/>
  <c r="BK74" i="8" s="1"/>
  <c r="X32" i="8" s="1"/>
  <c r="BL74" i="8" a="1"/>
  <c r="BL74" i="8" s="1"/>
  <c r="Y32" i="8" s="1"/>
  <c r="BE75" i="8" a="1"/>
  <c r="BE75" i="8" s="1"/>
  <c r="AE33" i="8" s="1"/>
  <c r="BF75" i="8" a="1"/>
  <c r="BF75" i="8" s="1"/>
  <c r="AF33" i="8" s="1"/>
  <c r="BG75" i="8" a="1"/>
  <c r="BG75" i="8" s="1"/>
  <c r="AL33" i="8" s="1"/>
  <c r="BH75" i="8" a="1"/>
  <c r="BH75" i="8" s="1"/>
  <c r="AM33" i="8" s="1"/>
  <c r="BI75" i="8" a="1"/>
  <c r="BI75" i="8" s="1"/>
  <c r="AS33" i="8" s="1"/>
  <c r="BJ75" i="8" a="1"/>
  <c r="BJ75" i="8" s="1"/>
  <c r="AT33" i="8" s="1"/>
  <c r="BK75" i="8" a="1"/>
  <c r="BK75" i="8" s="1"/>
  <c r="X33" i="8" s="1"/>
  <c r="BL75" i="8" a="1"/>
  <c r="BL75" i="8" s="1"/>
  <c r="Y33" i="8" s="1"/>
  <c r="BE76" i="8" a="1"/>
  <c r="BE76" i="8" s="1"/>
  <c r="AE34" i="8" s="1"/>
  <c r="BF76" i="8" a="1"/>
  <c r="BF76" i="8" s="1"/>
  <c r="AF34" i="8" s="1"/>
  <c r="BG76" i="8" a="1"/>
  <c r="BG76" i="8" s="1"/>
  <c r="AL34" i="8" s="1"/>
  <c r="BH76" i="8" a="1"/>
  <c r="BH76" i="8" s="1"/>
  <c r="AM34" i="8" s="1"/>
  <c r="BI76" i="8" a="1"/>
  <c r="BI76" i="8" s="1"/>
  <c r="AS34" i="8" s="1"/>
  <c r="BJ76" i="8" a="1"/>
  <c r="BJ76" i="8" s="1"/>
  <c r="AT34" i="8" s="1"/>
  <c r="BK76" i="8" a="1"/>
  <c r="BK76" i="8" s="1"/>
  <c r="X34" i="8" s="1"/>
  <c r="BL76" i="8" a="1"/>
  <c r="BL76" i="8" s="1"/>
  <c r="Y34" i="8" s="1"/>
  <c r="BE77" i="8" a="1"/>
  <c r="BE77" i="8" s="1"/>
  <c r="AE35" i="8" s="1"/>
  <c r="BF77" i="8" a="1"/>
  <c r="BF77" i="8" s="1"/>
  <c r="AF35" i="8" s="1"/>
  <c r="BG77" i="8" a="1"/>
  <c r="BG77" i="8" s="1"/>
  <c r="AL35" i="8" s="1"/>
  <c r="BH77" i="8" a="1"/>
  <c r="BH77" i="8" s="1"/>
  <c r="AM35" i="8" s="1"/>
  <c r="BI77" i="8" a="1"/>
  <c r="BI77" i="8" s="1"/>
  <c r="AS35" i="8" s="1"/>
  <c r="BJ77" i="8" a="1"/>
  <c r="BJ77" i="8" s="1"/>
  <c r="AT35" i="8" s="1"/>
  <c r="BK77" i="8" a="1"/>
  <c r="BK77" i="8" s="1"/>
  <c r="X35" i="8" s="1"/>
  <c r="BL77" i="8" a="1"/>
  <c r="BL77" i="8" s="1"/>
  <c r="Y35" i="8" s="1"/>
  <c r="BE78" i="8" a="1"/>
  <c r="BE78" i="8" s="1"/>
  <c r="AE36" i="8" s="1"/>
  <c r="BF78" i="8" a="1"/>
  <c r="BF78" i="8" s="1"/>
  <c r="AF36" i="8" s="1"/>
  <c r="BG78" i="8" a="1"/>
  <c r="BG78" i="8" s="1"/>
  <c r="AL36" i="8" s="1"/>
  <c r="BH78" i="8" a="1"/>
  <c r="BH78" i="8" s="1"/>
  <c r="AM36" i="8" s="1"/>
  <c r="BI78" i="8" a="1"/>
  <c r="BI78" i="8" s="1"/>
  <c r="AS36" i="8" s="1"/>
  <c r="BJ78" i="8" a="1"/>
  <c r="BJ78" i="8" s="1"/>
  <c r="AT36" i="8" s="1"/>
  <c r="BK78" i="8" a="1"/>
  <c r="BK78" i="8" s="1"/>
  <c r="X36" i="8" s="1"/>
  <c r="BL78" i="8" a="1"/>
  <c r="BL78" i="8" s="1"/>
  <c r="Y36" i="8" s="1"/>
  <c r="BE79" i="8" a="1"/>
  <c r="BE79" i="8" s="1"/>
  <c r="AE37" i="8" s="1"/>
  <c r="BF79" i="8" a="1"/>
  <c r="BF79" i="8" s="1"/>
  <c r="AF37" i="8" s="1"/>
  <c r="BG79" i="8" a="1"/>
  <c r="BG79" i="8" s="1"/>
  <c r="AL37" i="8" s="1"/>
  <c r="BH79" i="8" a="1"/>
  <c r="BH79" i="8" s="1"/>
  <c r="AM37" i="8" s="1"/>
  <c r="BI79" i="8" a="1"/>
  <c r="BI79" i="8" s="1"/>
  <c r="AS37" i="8" s="1"/>
  <c r="BJ79" i="8" a="1"/>
  <c r="BJ79" i="8" s="1"/>
  <c r="AT37" i="8" s="1"/>
  <c r="BK79" i="8" a="1"/>
  <c r="BK79" i="8" s="1"/>
  <c r="X37" i="8" s="1"/>
  <c r="BL79" i="8" a="1"/>
  <c r="BL79" i="8" s="1"/>
  <c r="Y37" i="8" s="1"/>
  <c r="BE80" i="8" a="1"/>
  <c r="BE80" i="8" s="1"/>
  <c r="AE38" i="8" s="1"/>
  <c r="BF80" i="8" a="1"/>
  <c r="BF80" i="8" s="1"/>
  <c r="AF38" i="8" s="1"/>
  <c r="BG80" i="8" a="1"/>
  <c r="BG80" i="8" s="1"/>
  <c r="AL38" i="8" s="1"/>
  <c r="BH80" i="8" a="1"/>
  <c r="BH80" i="8" s="1"/>
  <c r="AM38" i="8" s="1"/>
  <c r="BI80" i="8" a="1"/>
  <c r="BI80" i="8" s="1"/>
  <c r="AS38" i="8" s="1"/>
  <c r="BJ80" i="8" a="1"/>
  <c r="BJ80" i="8" s="1"/>
  <c r="AT38" i="8" s="1"/>
  <c r="BK80" i="8" a="1"/>
  <c r="BK80" i="8" s="1"/>
  <c r="X38" i="8" s="1"/>
  <c r="BL80" i="8" a="1"/>
  <c r="BL80" i="8" s="1"/>
  <c r="Y38" i="8" s="1"/>
  <c r="BE81" i="8" a="1"/>
  <c r="BE81" i="8" s="1"/>
  <c r="AE39" i="8" s="1"/>
  <c r="BF81" i="8" a="1"/>
  <c r="BF81" i="8" s="1"/>
  <c r="AF39" i="8" s="1"/>
  <c r="BG81" i="8" a="1"/>
  <c r="BG81" i="8" s="1"/>
  <c r="AL39" i="8" s="1"/>
  <c r="BH81" i="8" a="1"/>
  <c r="BH81" i="8" s="1"/>
  <c r="AM39" i="8" s="1"/>
  <c r="BI81" i="8" a="1"/>
  <c r="BI81" i="8" s="1"/>
  <c r="AS39" i="8" s="1"/>
  <c r="BJ81" i="8" a="1"/>
  <c r="BJ81" i="8" s="1"/>
  <c r="AT39" i="8" s="1"/>
  <c r="BK81" i="8" a="1"/>
  <c r="BK81" i="8" s="1"/>
  <c r="X39" i="8" s="1"/>
  <c r="BL81" i="8" a="1"/>
  <c r="BL81" i="8" s="1"/>
  <c r="Y39" i="8" s="1"/>
  <c r="BE82" i="8" a="1"/>
  <c r="BE82" i="8" s="1"/>
  <c r="AE40" i="8" s="1"/>
  <c r="BF82" i="8" a="1"/>
  <c r="BF82" i="8" s="1"/>
  <c r="AF40" i="8" s="1"/>
  <c r="BG82" i="8" a="1"/>
  <c r="BG82" i="8" s="1"/>
  <c r="AL40" i="8" s="1"/>
  <c r="BH82" i="8" a="1"/>
  <c r="BH82" i="8" s="1"/>
  <c r="AM40" i="8" s="1"/>
  <c r="BI82" i="8" a="1"/>
  <c r="BI82" i="8" s="1"/>
  <c r="AS40" i="8" s="1"/>
  <c r="BJ82" i="8" a="1"/>
  <c r="BJ82" i="8" s="1"/>
  <c r="AT40" i="8" s="1"/>
  <c r="BK82" i="8" a="1"/>
  <c r="BK82" i="8" s="1"/>
  <c r="X40" i="8" s="1"/>
  <c r="BL82" i="8" a="1"/>
  <c r="BL82" i="8" s="1"/>
  <c r="Y40" i="8" s="1"/>
  <c r="BE83" i="8" a="1"/>
  <c r="BE83" i="8" s="1"/>
  <c r="AE41" i="8" s="1"/>
  <c r="BF83" i="8" a="1"/>
  <c r="BF83" i="8" s="1"/>
  <c r="AF41" i="8" s="1"/>
  <c r="BG83" i="8" a="1"/>
  <c r="BG83" i="8" s="1"/>
  <c r="AL41" i="8" s="1"/>
  <c r="BH83" i="8" a="1"/>
  <c r="BH83" i="8" s="1"/>
  <c r="AM41" i="8" s="1"/>
  <c r="BI83" i="8" a="1"/>
  <c r="BI83" i="8" s="1"/>
  <c r="AS41" i="8" s="1"/>
  <c r="BJ83" i="8" a="1"/>
  <c r="BJ83" i="8" s="1"/>
  <c r="AT41" i="8" s="1"/>
  <c r="BK83" i="8" a="1"/>
  <c r="BK83" i="8" s="1"/>
  <c r="X41" i="8" s="1"/>
  <c r="BL83" i="8" a="1"/>
  <c r="BL83" i="8" s="1"/>
  <c r="Y41" i="8" s="1"/>
  <c r="BE84" i="8" a="1"/>
  <c r="BE84" i="8" s="1"/>
  <c r="AE42" i="8" s="1"/>
  <c r="BF84" i="8" a="1"/>
  <c r="BF84" i="8" s="1"/>
  <c r="AF42" i="8" s="1"/>
  <c r="BG84" i="8" a="1"/>
  <c r="BG84" i="8" s="1"/>
  <c r="AL42" i="8" s="1"/>
  <c r="BH84" i="8" a="1"/>
  <c r="BH84" i="8" s="1"/>
  <c r="AM42" i="8" s="1"/>
  <c r="BI84" i="8" a="1"/>
  <c r="BI84" i="8" s="1"/>
  <c r="AS42" i="8" s="1"/>
  <c r="BJ84" i="8" a="1"/>
  <c r="BJ84" i="8" s="1"/>
  <c r="AT42" i="8" s="1"/>
  <c r="BK84" i="8" a="1"/>
  <c r="BK84" i="8" s="1"/>
  <c r="X42" i="8" s="1"/>
  <c r="BL84" i="8" a="1"/>
  <c r="BL84" i="8" s="1"/>
  <c r="Y42" i="8" s="1"/>
  <c r="BE85" i="8" a="1"/>
  <c r="BE85" i="8" s="1"/>
  <c r="AE43" i="8" s="1"/>
  <c r="BF85" i="8" a="1"/>
  <c r="BF85" i="8" s="1"/>
  <c r="AF43" i="8" s="1"/>
  <c r="BG85" i="8" a="1"/>
  <c r="BG85" i="8" s="1"/>
  <c r="AL43" i="8" s="1"/>
  <c r="BH85" i="8" a="1"/>
  <c r="BH85" i="8" s="1"/>
  <c r="AM43" i="8" s="1"/>
  <c r="BI85" i="8" a="1"/>
  <c r="BI85" i="8" s="1"/>
  <c r="AS43" i="8" s="1"/>
  <c r="BJ85" i="8" a="1"/>
  <c r="BJ85" i="8" s="1"/>
  <c r="AT43" i="8" s="1"/>
  <c r="BK85" i="8" a="1"/>
  <c r="BK85" i="8" s="1"/>
  <c r="X43" i="8" s="1"/>
  <c r="BL85" i="8" a="1"/>
  <c r="BL85" i="8" s="1"/>
  <c r="Y43" i="8" s="1"/>
  <c r="BE86" i="8" a="1"/>
  <c r="BE86" i="8" s="1"/>
  <c r="AE44" i="8" s="1"/>
  <c r="BF86" i="8" a="1"/>
  <c r="BF86" i="8" s="1"/>
  <c r="AF44" i="8" s="1"/>
  <c r="BG86" i="8" a="1"/>
  <c r="BG86" i="8" s="1"/>
  <c r="AL44" i="8" s="1"/>
  <c r="BH86" i="8" a="1"/>
  <c r="BH86" i="8" s="1"/>
  <c r="AM44" i="8" s="1"/>
  <c r="BI86" i="8" a="1"/>
  <c r="BI86" i="8" s="1"/>
  <c r="AS44" i="8" s="1"/>
  <c r="BJ86" i="8" a="1"/>
  <c r="BJ86" i="8" s="1"/>
  <c r="AT44" i="8" s="1"/>
  <c r="BK86" i="8" a="1"/>
  <c r="BK86" i="8" s="1"/>
  <c r="X44" i="8" s="1"/>
  <c r="BL86" i="8" a="1"/>
  <c r="BL86" i="8" s="1"/>
  <c r="Y44" i="8" s="1"/>
  <c r="BE87" i="8" a="1"/>
  <c r="BE87" i="8" s="1"/>
  <c r="AE45" i="8" s="1"/>
  <c r="BF87" i="8" a="1"/>
  <c r="BF87" i="8" s="1"/>
  <c r="AF45" i="8" s="1"/>
  <c r="BG87" i="8" a="1"/>
  <c r="BG87" i="8" s="1"/>
  <c r="AL45" i="8" s="1"/>
  <c r="BH87" i="8" a="1"/>
  <c r="BH87" i="8" s="1"/>
  <c r="AM45" i="8" s="1"/>
  <c r="BI87" i="8" a="1"/>
  <c r="BI87" i="8" s="1"/>
  <c r="AS45" i="8" s="1"/>
  <c r="BJ87" i="8" a="1"/>
  <c r="BJ87" i="8" s="1"/>
  <c r="AT45" i="8" s="1"/>
  <c r="BK87" i="8" a="1"/>
  <c r="BK87" i="8" s="1"/>
  <c r="X45" i="8" s="1"/>
  <c r="BL87" i="8" a="1"/>
  <c r="BL87" i="8" s="1"/>
  <c r="Y45" i="8" s="1"/>
  <c r="BE88" i="8" a="1"/>
  <c r="BE88" i="8" s="1"/>
  <c r="AE46" i="8" s="1"/>
  <c r="BF88" i="8" a="1"/>
  <c r="BF88" i="8" s="1"/>
  <c r="AF46" i="8" s="1"/>
  <c r="BG88" i="8" a="1"/>
  <c r="BG88" i="8" s="1"/>
  <c r="AL46" i="8" s="1"/>
  <c r="BH88" i="8" a="1"/>
  <c r="BH88" i="8" s="1"/>
  <c r="AM46" i="8" s="1"/>
  <c r="BI88" i="8" a="1"/>
  <c r="BI88" i="8" s="1"/>
  <c r="AS46" i="8" s="1"/>
  <c r="BJ88" i="8" a="1"/>
  <c r="BJ88" i="8" s="1"/>
  <c r="AT46" i="8" s="1"/>
  <c r="BK88" i="8" a="1"/>
  <c r="BK88" i="8" s="1"/>
  <c r="X46" i="8" s="1"/>
  <c r="BL88" i="8" a="1"/>
  <c r="BL88" i="8" s="1"/>
  <c r="Y46" i="8" s="1"/>
  <c r="BE89" i="8" a="1"/>
  <c r="BE89" i="8" s="1"/>
  <c r="AE47" i="8" s="1"/>
  <c r="BF89" i="8" a="1"/>
  <c r="BF89" i="8" s="1"/>
  <c r="AF47" i="8" s="1"/>
  <c r="BG89" i="8" a="1"/>
  <c r="BG89" i="8" s="1"/>
  <c r="AL47" i="8" s="1"/>
  <c r="BH89" i="8" a="1"/>
  <c r="BH89" i="8" s="1"/>
  <c r="AM47" i="8" s="1"/>
  <c r="BI89" i="8" a="1"/>
  <c r="BI89" i="8" s="1"/>
  <c r="AS47" i="8" s="1"/>
  <c r="BJ89" i="8" a="1"/>
  <c r="BJ89" i="8" s="1"/>
  <c r="AT47" i="8" s="1"/>
  <c r="BK89" i="8" a="1"/>
  <c r="BK89" i="8" s="1"/>
  <c r="X47" i="8" s="1"/>
  <c r="BL89" i="8" a="1"/>
  <c r="BL89" i="8" s="1"/>
  <c r="Y47" i="8" s="1"/>
  <c r="BE90" i="8" a="1"/>
  <c r="BE90" i="8" s="1"/>
  <c r="AE48" i="8" s="1"/>
  <c r="BF90" i="8" a="1"/>
  <c r="BF90" i="8" s="1"/>
  <c r="AF48" i="8" s="1"/>
  <c r="BG90" i="8" a="1"/>
  <c r="BG90" i="8" s="1"/>
  <c r="AL48" i="8" s="1"/>
  <c r="BH90" i="8" a="1"/>
  <c r="BH90" i="8" s="1"/>
  <c r="AM48" i="8" s="1"/>
  <c r="BI90" i="8" a="1"/>
  <c r="BI90" i="8" s="1"/>
  <c r="AS48" i="8" s="1"/>
  <c r="BJ90" i="8" a="1"/>
  <c r="BJ90" i="8" s="1"/>
  <c r="AT48" i="8" s="1"/>
  <c r="BK90" i="8" a="1"/>
  <c r="BK90" i="8" s="1"/>
  <c r="X48" i="8" s="1"/>
  <c r="BL90" i="8" a="1"/>
  <c r="BL90" i="8" s="1"/>
  <c r="Y48" i="8" s="1"/>
  <c r="BE91" i="8" a="1"/>
  <c r="BE91" i="8" s="1"/>
  <c r="AE49" i="8" s="1"/>
  <c r="BF91" i="8" a="1"/>
  <c r="BF91" i="8" s="1"/>
  <c r="AF49" i="8" s="1"/>
  <c r="BG91" i="8" a="1"/>
  <c r="BG91" i="8" s="1"/>
  <c r="AL49" i="8" s="1"/>
  <c r="BH91" i="8" a="1"/>
  <c r="BH91" i="8" s="1"/>
  <c r="AM49" i="8" s="1"/>
  <c r="BI91" i="8" a="1"/>
  <c r="BI91" i="8" s="1"/>
  <c r="AS49" i="8" s="1"/>
  <c r="BJ91" i="8" a="1"/>
  <c r="BJ91" i="8" s="1"/>
  <c r="AT49" i="8" s="1"/>
  <c r="BK91" i="8" a="1"/>
  <c r="BK91" i="8" s="1"/>
  <c r="X49" i="8" s="1"/>
  <c r="BL91" i="8" a="1"/>
  <c r="BL91" i="8" s="1"/>
  <c r="Y49" i="8" s="1"/>
  <c r="BE92" i="8" a="1"/>
  <c r="BE92" i="8" s="1"/>
  <c r="AE50" i="8" s="1"/>
  <c r="BF92" i="8" a="1"/>
  <c r="BF92" i="8" s="1"/>
  <c r="AF50" i="8" s="1"/>
  <c r="BG92" i="8" a="1"/>
  <c r="BG92" i="8" s="1"/>
  <c r="AL50" i="8" s="1"/>
  <c r="BH92" i="8" a="1"/>
  <c r="BH92" i="8" s="1"/>
  <c r="AM50" i="8" s="1"/>
  <c r="BI92" i="8" a="1"/>
  <c r="BI92" i="8" s="1"/>
  <c r="AS50" i="8" s="1"/>
  <c r="BJ92" i="8" a="1"/>
  <c r="BJ92" i="8" s="1"/>
  <c r="AT50" i="8" s="1"/>
  <c r="BK92" i="8" a="1"/>
  <c r="BK92" i="8" s="1"/>
  <c r="X50" i="8" s="1"/>
  <c r="BL92" i="8" a="1"/>
  <c r="BL92" i="8" s="1"/>
  <c r="Y50" i="8" s="1"/>
  <c r="BE93" i="8" a="1"/>
  <c r="BE93" i="8" s="1"/>
  <c r="AE51" i="8" s="1"/>
  <c r="BF93" i="8" a="1"/>
  <c r="BF93" i="8" s="1"/>
  <c r="AF51" i="8" s="1"/>
  <c r="BG93" i="8" a="1"/>
  <c r="BG93" i="8" s="1"/>
  <c r="AL51" i="8" s="1"/>
  <c r="BH93" i="8" a="1"/>
  <c r="BH93" i="8" s="1"/>
  <c r="AM51" i="8" s="1"/>
  <c r="BI93" i="8" a="1"/>
  <c r="BI93" i="8" s="1"/>
  <c r="AS51" i="8" s="1"/>
  <c r="BJ93" i="8" a="1"/>
  <c r="BJ93" i="8" s="1"/>
  <c r="AT51" i="8" s="1"/>
  <c r="BK93" i="8" a="1"/>
  <c r="BK93" i="8" s="1"/>
  <c r="X51" i="8" s="1"/>
  <c r="BL93" i="8" a="1"/>
  <c r="BL93" i="8" s="1"/>
  <c r="Y51" i="8" s="1"/>
  <c r="BE94" i="8" a="1"/>
  <c r="BE94" i="8" s="1"/>
  <c r="AE52" i="8" s="1"/>
  <c r="BF94" i="8" a="1"/>
  <c r="BF94" i="8" s="1"/>
  <c r="AF52" i="8" s="1"/>
  <c r="BG94" i="8" a="1"/>
  <c r="BG94" i="8" s="1"/>
  <c r="AL52" i="8" s="1"/>
  <c r="BH94" i="8" a="1"/>
  <c r="BH94" i="8" s="1"/>
  <c r="AM52" i="8" s="1"/>
  <c r="BI94" i="8" a="1"/>
  <c r="BI94" i="8" s="1"/>
  <c r="AS52" i="8" s="1"/>
  <c r="BJ94" i="8" a="1"/>
  <c r="BJ94" i="8" s="1"/>
  <c r="AT52" i="8" s="1"/>
  <c r="BK94" i="8" a="1"/>
  <c r="BK94" i="8" s="1"/>
  <c r="X52" i="8" s="1"/>
  <c r="BL94" i="8" a="1"/>
  <c r="BL94" i="8" s="1"/>
  <c r="Y52" i="8" s="1"/>
  <c r="BE95" i="8" a="1"/>
  <c r="BE95" i="8" s="1"/>
  <c r="AE53" i="8" s="1"/>
  <c r="BF95" i="8" a="1"/>
  <c r="BF95" i="8" s="1"/>
  <c r="AF53" i="8" s="1"/>
  <c r="BG95" i="8" a="1"/>
  <c r="BG95" i="8" s="1"/>
  <c r="AL53" i="8" s="1"/>
  <c r="BH95" i="8" a="1"/>
  <c r="BH95" i="8" s="1"/>
  <c r="AM53" i="8" s="1"/>
  <c r="BI95" i="8" a="1"/>
  <c r="BI95" i="8" s="1"/>
  <c r="AS53" i="8" s="1"/>
  <c r="BJ95" i="8" a="1"/>
  <c r="BJ95" i="8" s="1"/>
  <c r="AT53" i="8" s="1"/>
  <c r="BK95" i="8" a="1"/>
  <c r="BK95" i="8" s="1"/>
  <c r="X53" i="8" s="1"/>
  <c r="BL95" i="8" a="1"/>
  <c r="BL95" i="8" s="1"/>
  <c r="Y53" i="8" s="1"/>
  <c r="BE96" i="8" a="1"/>
  <c r="BE96" i="8" s="1"/>
  <c r="AE54" i="8" s="1"/>
  <c r="BF96" i="8" a="1"/>
  <c r="BF96" i="8" s="1"/>
  <c r="AF54" i="8" s="1"/>
  <c r="BG96" i="8" a="1"/>
  <c r="BG96" i="8" s="1"/>
  <c r="AL54" i="8" s="1"/>
  <c r="BH96" i="8" a="1"/>
  <c r="BH96" i="8" s="1"/>
  <c r="AM54" i="8" s="1"/>
  <c r="BI96" i="8" a="1"/>
  <c r="BI96" i="8" s="1"/>
  <c r="AS54" i="8" s="1"/>
  <c r="BJ96" i="8" a="1"/>
  <c r="BJ96" i="8" s="1"/>
  <c r="AT54" i="8" s="1"/>
  <c r="BK96" i="8" a="1"/>
  <c r="BK96" i="8" s="1"/>
  <c r="X54" i="8" s="1"/>
  <c r="BL96" i="8" a="1"/>
  <c r="BL96" i="8" s="1"/>
  <c r="Y54" i="8" s="1"/>
  <c r="BE97" i="8" a="1"/>
  <c r="BE97" i="8" s="1"/>
  <c r="AE55" i="8" s="1"/>
  <c r="BF97" i="8" a="1"/>
  <c r="BF97" i="8" s="1"/>
  <c r="AF55" i="8" s="1"/>
  <c r="BG97" i="8" a="1"/>
  <c r="BG97" i="8" s="1"/>
  <c r="AL55" i="8" s="1"/>
  <c r="BH97" i="8" a="1"/>
  <c r="BH97" i="8" s="1"/>
  <c r="AM55" i="8" s="1"/>
  <c r="BI97" i="8" a="1"/>
  <c r="BI97" i="8" s="1"/>
  <c r="AS55" i="8" s="1"/>
  <c r="BJ97" i="8" a="1"/>
  <c r="BJ97" i="8" s="1"/>
  <c r="AT55" i="8" s="1"/>
  <c r="BK97" i="8" a="1"/>
  <c r="BK97" i="8" s="1"/>
  <c r="X55" i="8" s="1"/>
  <c r="BL97" i="8" a="1"/>
  <c r="BL97" i="8" s="1"/>
  <c r="Y55" i="8" s="1"/>
  <c r="BE98" i="8" a="1"/>
  <c r="BE98" i="8" s="1"/>
  <c r="AE56" i="8" s="1"/>
  <c r="BF98" i="8" a="1"/>
  <c r="BF98" i="8" s="1"/>
  <c r="AF56" i="8" s="1"/>
  <c r="BG98" i="8" a="1"/>
  <c r="BG98" i="8" s="1"/>
  <c r="AL56" i="8" s="1"/>
  <c r="BH98" i="8" a="1"/>
  <c r="BH98" i="8" s="1"/>
  <c r="AM56" i="8" s="1"/>
  <c r="BI98" i="8" a="1"/>
  <c r="BI98" i="8" s="1"/>
  <c r="AS56" i="8" s="1"/>
  <c r="BJ98" i="8" a="1"/>
  <c r="BJ98" i="8" s="1"/>
  <c r="AT56" i="8" s="1"/>
  <c r="BK98" i="8" a="1"/>
  <c r="BK98" i="8" s="1"/>
  <c r="X56" i="8" s="1"/>
  <c r="BL98" i="8" a="1"/>
  <c r="BL98" i="8" s="1"/>
  <c r="Y56" i="8" s="1"/>
  <c r="BE99" i="8" a="1"/>
  <c r="BE99" i="8" s="1"/>
  <c r="AE57" i="8" s="1"/>
  <c r="BF99" i="8" a="1"/>
  <c r="BF99" i="8" s="1"/>
  <c r="AF57" i="8" s="1"/>
  <c r="BG99" i="8" a="1"/>
  <c r="BG99" i="8" s="1"/>
  <c r="AL57" i="8" s="1"/>
  <c r="BH99" i="8" a="1"/>
  <c r="BH99" i="8" s="1"/>
  <c r="AM57" i="8" s="1"/>
  <c r="BI99" i="8" a="1"/>
  <c r="BI99" i="8" s="1"/>
  <c r="AS57" i="8" s="1"/>
  <c r="BJ99" i="8" a="1"/>
  <c r="BJ99" i="8" s="1"/>
  <c r="AT57" i="8" s="1"/>
  <c r="BK99" i="8" a="1"/>
  <c r="BK99" i="8" s="1"/>
  <c r="X57" i="8" s="1"/>
  <c r="BL99" i="8" a="1"/>
  <c r="BL99" i="8" s="1"/>
  <c r="Y57" i="8" s="1"/>
  <c r="BE100" i="8" a="1"/>
  <c r="BE100" i="8" s="1"/>
  <c r="AE58" i="8" s="1"/>
  <c r="BF100" i="8" a="1"/>
  <c r="BF100" i="8" s="1"/>
  <c r="AF58" i="8" s="1"/>
  <c r="BG100" i="8" a="1"/>
  <c r="BG100" i="8" s="1"/>
  <c r="AL58" i="8" s="1"/>
  <c r="BH100" i="8" a="1"/>
  <c r="BH100" i="8" s="1"/>
  <c r="AM58" i="8" s="1"/>
  <c r="BI100" i="8" a="1"/>
  <c r="BI100" i="8" s="1"/>
  <c r="AS58" i="8" s="1"/>
  <c r="BJ100" i="8" a="1"/>
  <c r="BJ100" i="8" s="1"/>
  <c r="AT58" i="8" s="1"/>
  <c r="BK100" i="8" a="1"/>
  <c r="BK100" i="8" s="1"/>
  <c r="X58" i="8" s="1"/>
  <c r="BL100" i="8" a="1"/>
  <c r="BL100" i="8" s="1"/>
  <c r="Y58" i="8" s="1"/>
  <c r="BE101" i="8" a="1"/>
  <c r="BE101" i="8" s="1"/>
  <c r="AE59" i="8" s="1"/>
  <c r="BF101" i="8" a="1"/>
  <c r="BF101" i="8" s="1"/>
  <c r="AF59" i="8" s="1"/>
  <c r="BG101" i="8" a="1"/>
  <c r="BG101" i="8" s="1"/>
  <c r="AL59" i="8" s="1"/>
  <c r="BH101" i="8" a="1"/>
  <c r="BH101" i="8" s="1"/>
  <c r="AM59" i="8" s="1"/>
  <c r="BI101" i="8" a="1"/>
  <c r="BI101" i="8" s="1"/>
  <c r="AS59" i="8" s="1"/>
  <c r="BJ101" i="8" a="1"/>
  <c r="BJ101" i="8" s="1"/>
  <c r="AT59" i="8" s="1"/>
  <c r="BK101" i="8" a="1"/>
  <c r="BK101" i="8" s="1"/>
  <c r="X59" i="8" s="1"/>
  <c r="BL101" i="8" a="1"/>
  <c r="BL101" i="8" s="1"/>
  <c r="Y59" i="8" s="1"/>
  <c r="BE102" i="8" a="1"/>
  <c r="BE102" i="8" s="1"/>
  <c r="AG10" i="8" s="1"/>
  <c r="BF102" i="8" a="1"/>
  <c r="BF102" i="8" s="1"/>
  <c r="AH10" i="8" s="1"/>
  <c r="BG102" i="8" a="1"/>
  <c r="BG102" i="8" s="1"/>
  <c r="AN10" i="8" s="1"/>
  <c r="BH102" i="8" a="1"/>
  <c r="BH102" i="8" s="1"/>
  <c r="AO10" i="8" s="1"/>
  <c r="BI102" i="8" a="1"/>
  <c r="BI102" i="8" s="1"/>
  <c r="AU10" i="8" s="1"/>
  <c r="BJ102" i="8" a="1"/>
  <c r="BJ102" i="8" s="1"/>
  <c r="AV10" i="8" s="1"/>
  <c r="BK102" i="8" a="1"/>
  <c r="BK102" i="8" s="1"/>
  <c r="Z10" i="8" s="1"/>
  <c r="BL102" i="8" a="1"/>
  <c r="BL102" i="8" s="1"/>
  <c r="AA10" i="8" s="1"/>
  <c r="BE103" i="8" a="1"/>
  <c r="BE103" i="8" s="1"/>
  <c r="AG11" i="8" s="1"/>
  <c r="BF103" i="8" a="1"/>
  <c r="BF103" i="8" s="1"/>
  <c r="AH11" i="8" s="1"/>
  <c r="BG103" i="8" a="1"/>
  <c r="BG103" i="8" s="1"/>
  <c r="AN11" i="8" s="1"/>
  <c r="BH103" i="8" a="1"/>
  <c r="BH103" i="8" s="1"/>
  <c r="AO11" i="8" s="1"/>
  <c r="BI103" i="8" a="1"/>
  <c r="BI103" i="8" s="1"/>
  <c r="AU11" i="8" s="1"/>
  <c r="BJ103" i="8" a="1"/>
  <c r="BJ103" i="8" s="1"/>
  <c r="AV11" i="8" s="1"/>
  <c r="BK103" i="8" a="1"/>
  <c r="BK103" i="8" s="1"/>
  <c r="Z11" i="8" s="1"/>
  <c r="BL103" i="8" a="1"/>
  <c r="BL103" i="8" s="1"/>
  <c r="AA11" i="8" s="1"/>
  <c r="BE104" i="8" a="1"/>
  <c r="BE104" i="8" s="1"/>
  <c r="AG12" i="8" s="1"/>
  <c r="BF104" i="8" a="1"/>
  <c r="BF104" i="8" s="1"/>
  <c r="AH12" i="8" s="1"/>
  <c r="BG104" i="8" a="1"/>
  <c r="BG104" i="8" s="1"/>
  <c r="AN12" i="8" s="1"/>
  <c r="BH104" i="8" a="1"/>
  <c r="BH104" i="8" s="1"/>
  <c r="AO12" i="8" s="1"/>
  <c r="BI104" i="8" a="1"/>
  <c r="BI104" i="8" s="1"/>
  <c r="AU12" i="8" s="1"/>
  <c r="BJ104" i="8" a="1"/>
  <c r="BJ104" i="8" s="1"/>
  <c r="AV12" i="8" s="1"/>
  <c r="BK104" i="8" a="1"/>
  <c r="BK104" i="8" s="1"/>
  <c r="Z12" i="8" s="1"/>
  <c r="BL104" i="8" a="1"/>
  <c r="BL104" i="8" s="1"/>
  <c r="AA12" i="8" s="1"/>
  <c r="BE105" i="8" a="1"/>
  <c r="BE105" i="8" s="1"/>
  <c r="AG13" i="8" s="1"/>
  <c r="BF105" i="8" a="1"/>
  <c r="BF105" i="8" s="1"/>
  <c r="AH13" i="8" s="1"/>
  <c r="BG105" i="8" a="1"/>
  <c r="BG105" i="8" s="1"/>
  <c r="AN13" i="8" s="1"/>
  <c r="BH105" i="8" a="1"/>
  <c r="BH105" i="8" s="1"/>
  <c r="AO13" i="8" s="1"/>
  <c r="BI105" i="8" a="1"/>
  <c r="BI105" i="8" s="1"/>
  <c r="AU13" i="8" s="1"/>
  <c r="BJ105" i="8" a="1"/>
  <c r="BJ105" i="8" s="1"/>
  <c r="AV13" i="8" s="1"/>
  <c r="BK105" i="8" a="1"/>
  <c r="BK105" i="8" s="1"/>
  <c r="Z13" i="8" s="1"/>
  <c r="BL105" i="8" a="1"/>
  <c r="BL105" i="8" s="1"/>
  <c r="AA13" i="8" s="1"/>
  <c r="BE106" i="8" a="1"/>
  <c r="BE106" i="8" s="1"/>
  <c r="AG14" i="8" s="1"/>
  <c r="BF106" i="8" a="1"/>
  <c r="BF106" i="8" s="1"/>
  <c r="AH14" i="8" s="1"/>
  <c r="BG106" i="8" a="1"/>
  <c r="BG106" i="8" s="1"/>
  <c r="AN14" i="8" s="1"/>
  <c r="BH106" i="8" a="1"/>
  <c r="BH106" i="8" s="1"/>
  <c r="AO14" i="8" s="1"/>
  <c r="BI106" i="8" a="1"/>
  <c r="BI106" i="8" s="1"/>
  <c r="AU14" i="8" s="1"/>
  <c r="BJ106" i="8" a="1"/>
  <c r="BJ106" i="8" s="1"/>
  <c r="AV14" i="8" s="1"/>
  <c r="BK106" i="8" a="1"/>
  <c r="BK106" i="8" s="1"/>
  <c r="Z14" i="8" s="1"/>
  <c r="BL106" i="8" a="1"/>
  <c r="BL106" i="8" s="1"/>
  <c r="AA14" i="8" s="1"/>
  <c r="BE107" i="8" a="1"/>
  <c r="BE107" i="8" s="1"/>
  <c r="AG15" i="8" s="1"/>
  <c r="BF107" i="8" a="1"/>
  <c r="BF107" i="8" s="1"/>
  <c r="AH15" i="8" s="1"/>
  <c r="BG107" i="8" a="1"/>
  <c r="BG107" i="8" s="1"/>
  <c r="AN15" i="8" s="1"/>
  <c r="BH107" i="8" a="1"/>
  <c r="BH107" i="8" s="1"/>
  <c r="AO15" i="8" s="1"/>
  <c r="BI107" i="8" a="1"/>
  <c r="BI107" i="8" s="1"/>
  <c r="AU15" i="8" s="1"/>
  <c r="BJ107" i="8" a="1"/>
  <c r="BJ107" i="8" s="1"/>
  <c r="AV15" i="8" s="1"/>
  <c r="BK107" i="8" a="1"/>
  <c r="BK107" i="8" s="1"/>
  <c r="Z15" i="8" s="1"/>
  <c r="BL107" i="8" a="1"/>
  <c r="BL107" i="8" s="1"/>
  <c r="AA15" i="8" s="1"/>
  <c r="BE108" i="8" a="1"/>
  <c r="BE108" i="8" s="1"/>
  <c r="AG16" i="8" s="1"/>
  <c r="BF108" i="8" a="1"/>
  <c r="BF108" i="8" s="1"/>
  <c r="AH16" i="8" s="1"/>
  <c r="BG108" i="8" a="1"/>
  <c r="BG108" i="8" s="1"/>
  <c r="AN16" i="8" s="1"/>
  <c r="BH108" i="8" a="1"/>
  <c r="BH108" i="8" s="1"/>
  <c r="AO16" i="8" s="1"/>
  <c r="BI108" i="8" a="1"/>
  <c r="BI108" i="8" s="1"/>
  <c r="AU16" i="8" s="1"/>
  <c r="BJ108" i="8" a="1"/>
  <c r="BJ108" i="8" s="1"/>
  <c r="AV16" i="8" s="1"/>
  <c r="BK108" i="8" a="1"/>
  <c r="BK108" i="8" s="1"/>
  <c r="Z16" i="8" s="1"/>
  <c r="BL108" i="8" a="1"/>
  <c r="BL108" i="8" s="1"/>
  <c r="AA16" i="8" s="1"/>
  <c r="BE109" i="8" a="1"/>
  <c r="BE109" i="8" s="1"/>
  <c r="AG17" i="8" s="1"/>
  <c r="BF109" i="8" a="1"/>
  <c r="BF109" i="8" s="1"/>
  <c r="AH17" i="8" s="1"/>
  <c r="BG109" i="8" a="1"/>
  <c r="BG109" i="8" s="1"/>
  <c r="AN17" i="8" s="1"/>
  <c r="BH109" i="8" a="1"/>
  <c r="BH109" i="8" s="1"/>
  <c r="AO17" i="8" s="1"/>
  <c r="BI109" i="8" a="1"/>
  <c r="BI109" i="8" s="1"/>
  <c r="AU17" i="8" s="1"/>
  <c r="BJ109" i="8" a="1"/>
  <c r="BJ109" i="8" s="1"/>
  <c r="AV17" i="8" s="1"/>
  <c r="BK109" i="8" a="1"/>
  <c r="BK109" i="8" s="1"/>
  <c r="Z17" i="8" s="1"/>
  <c r="BL109" i="8" a="1"/>
  <c r="BL109" i="8" s="1"/>
  <c r="AA17" i="8" s="1"/>
  <c r="BE110" i="8" a="1"/>
  <c r="BE110" i="8" s="1"/>
  <c r="AG18" i="8" s="1"/>
  <c r="BF110" i="8" a="1"/>
  <c r="BF110" i="8" s="1"/>
  <c r="AH18" i="8" s="1"/>
  <c r="BG110" i="8" a="1"/>
  <c r="BG110" i="8" s="1"/>
  <c r="AN18" i="8" s="1"/>
  <c r="BH110" i="8" a="1"/>
  <c r="BH110" i="8" s="1"/>
  <c r="AO18" i="8" s="1"/>
  <c r="BI110" i="8" a="1"/>
  <c r="BI110" i="8" s="1"/>
  <c r="AU18" i="8" s="1"/>
  <c r="BJ110" i="8" a="1"/>
  <c r="BJ110" i="8" s="1"/>
  <c r="AV18" i="8" s="1"/>
  <c r="BK110" i="8" a="1"/>
  <c r="BK110" i="8" s="1"/>
  <c r="Z18" i="8" s="1"/>
  <c r="BL110" i="8" a="1"/>
  <c r="BL110" i="8" s="1"/>
  <c r="AA18" i="8" s="1"/>
  <c r="BE111" i="8" a="1"/>
  <c r="BE111" i="8" s="1"/>
  <c r="AG19" i="8" s="1"/>
  <c r="BF111" i="8" a="1"/>
  <c r="BF111" i="8" s="1"/>
  <c r="AH19" i="8" s="1"/>
  <c r="BG111" i="8" a="1"/>
  <c r="BG111" i="8" s="1"/>
  <c r="AN19" i="8" s="1"/>
  <c r="BH111" i="8" a="1"/>
  <c r="BH111" i="8" s="1"/>
  <c r="AO19" i="8" s="1"/>
  <c r="BI111" i="8" a="1"/>
  <c r="BI111" i="8" s="1"/>
  <c r="AU19" i="8" s="1"/>
  <c r="BJ111" i="8" a="1"/>
  <c r="BJ111" i="8" s="1"/>
  <c r="AV19" i="8" s="1"/>
  <c r="BK111" i="8" a="1"/>
  <c r="BK111" i="8" s="1"/>
  <c r="Z19" i="8" s="1"/>
  <c r="BL111" i="8" a="1"/>
  <c r="BL111" i="8" s="1"/>
  <c r="AA19" i="8" s="1"/>
  <c r="BE112" i="8" a="1"/>
  <c r="BE112" i="8" s="1"/>
  <c r="AG20" i="8" s="1"/>
  <c r="BF112" i="8" a="1"/>
  <c r="BF112" i="8" s="1"/>
  <c r="AH20" i="8" s="1"/>
  <c r="BG112" i="8" a="1"/>
  <c r="BG112" i="8" s="1"/>
  <c r="AN20" i="8" s="1"/>
  <c r="BH112" i="8" a="1"/>
  <c r="BH112" i="8" s="1"/>
  <c r="AO20" i="8" s="1"/>
  <c r="BI112" i="8" a="1"/>
  <c r="BI112" i="8" s="1"/>
  <c r="AU20" i="8" s="1"/>
  <c r="BJ112" i="8" a="1"/>
  <c r="BJ112" i="8" s="1"/>
  <c r="AV20" i="8" s="1"/>
  <c r="BK112" i="8" a="1"/>
  <c r="BK112" i="8" s="1"/>
  <c r="Z20" i="8" s="1"/>
  <c r="BL112" i="8" a="1"/>
  <c r="BL112" i="8" s="1"/>
  <c r="AA20" i="8" s="1"/>
  <c r="BE113" i="8" a="1"/>
  <c r="BE113" i="8" s="1"/>
  <c r="AG21" i="8" s="1"/>
  <c r="BF113" i="8" a="1"/>
  <c r="BF113" i="8" s="1"/>
  <c r="AH21" i="8" s="1"/>
  <c r="BG113" i="8" a="1"/>
  <c r="BG113" i="8" s="1"/>
  <c r="AN21" i="8" s="1"/>
  <c r="BH113" i="8" a="1"/>
  <c r="BH113" i="8" s="1"/>
  <c r="AO21" i="8" s="1"/>
  <c r="BI113" i="8" a="1"/>
  <c r="BI113" i="8" s="1"/>
  <c r="AU21" i="8" s="1"/>
  <c r="BJ113" i="8" a="1"/>
  <c r="BJ113" i="8" s="1"/>
  <c r="AV21" i="8" s="1"/>
  <c r="BK113" i="8" a="1"/>
  <c r="BK113" i="8" s="1"/>
  <c r="Z21" i="8" s="1"/>
  <c r="BL113" i="8" a="1"/>
  <c r="BL113" i="8" s="1"/>
  <c r="AA21" i="8" s="1"/>
  <c r="BE114" i="8" a="1"/>
  <c r="BE114" i="8" s="1"/>
  <c r="AG22" i="8" s="1"/>
  <c r="BF114" i="8" a="1"/>
  <c r="BF114" i="8" s="1"/>
  <c r="AH22" i="8" s="1"/>
  <c r="BG114" i="8" a="1"/>
  <c r="BG114" i="8" s="1"/>
  <c r="AN22" i="8" s="1"/>
  <c r="BH114" i="8" a="1"/>
  <c r="BH114" i="8" s="1"/>
  <c r="AO22" i="8" s="1"/>
  <c r="BI114" i="8" a="1"/>
  <c r="BI114" i="8" s="1"/>
  <c r="AU22" i="8" s="1"/>
  <c r="BJ114" i="8" a="1"/>
  <c r="BJ114" i="8" s="1"/>
  <c r="AV22" i="8" s="1"/>
  <c r="BK114" i="8" a="1"/>
  <c r="BK114" i="8" s="1"/>
  <c r="Z22" i="8" s="1"/>
  <c r="BL114" i="8" a="1"/>
  <c r="BL114" i="8" s="1"/>
  <c r="AA22" i="8" s="1"/>
  <c r="BE115" i="8" a="1"/>
  <c r="BE115" i="8" s="1"/>
  <c r="AG23" i="8" s="1"/>
  <c r="BF115" i="8" a="1"/>
  <c r="BF115" i="8" s="1"/>
  <c r="AH23" i="8" s="1"/>
  <c r="BG115" i="8" a="1"/>
  <c r="BG115" i="8" s="1"/>
  <c r="AN23" i="8" s="1"/>
  <c r="BH115" i="8" a="1"/>
  <c r="BH115" i="8" s="1"/>
  <c r="AO23" i="8" s="1"/>
  <c r="BI115" i="8" a="1"/>
  <c r="BI115" i="8" s="1"/>
  <c r="AU23" i="8" s="1"/>
  <c r="BJ115" i="8" a="1"/>
  <c r="BJ115" i="8" s="1"/>
  <c r="AV23" i="8" s="1"/>
  <c r="BK115" i="8" a="1"/>
  <c r="BK115" i="8" s="1"/>
  <c r="Z23" i="8" s="1"/>
  <c r="BL115" i="8" a="1"/>
  <c r="BL115" i="8" s="1"/>
  <c r="AA23" i="8" s="1"/>
  <c r="BE116" i="8" a="1"/>
  <c r="BE116" i="8" s="1"/>
  <c r="AG24" i="8" s="1"/>
  <c r="BF116" i="8" a="1"/>
  <c r="BF116" i="8" s="1"/>
  <c r="AH24" i="8" s="1"/>
  <c r="BG116" i="8" a="1"/>
  <c r="BG116" i="8" s="1"/>
  <c r="AN24" i="8" s="1"/>
  <c r="BH116" i="8" a="1"/>
  <c r="BH116" i="8" s="1"/>
  <c r="AO24" i="8" s="1"/>
  <c r="BI116" i="8" a="1"/>
  <c r="BI116" i="8" s="1"/>
  <c r="AU24" i="8" s="1"/>
  <c r="BJ116" i="8" a="1"/>
  <c r="BJ116" i="8" s="1"/>
  <c r="AV24" i="8" s="1"/>
  <c r="BK116" i="8" a="1"/>
  <c r="BK116" i="8" s="1"/>
  <c r="Z24" i="8" s="1"/>
  <c r="BL116" i="8" a="1"/>
  <c r="BL116" i="8" s="1"/>
  <c r="AA24" i="8" s="1"/>
  <c r="BE117" i="8" a="1"/>
  <c r="BE117" i="8" s="1"/>
  <c r="AG25" i="8" s="1"/>
  <c r="BF117" i="8" a="1"/>
  <c r="BF117" i="8" s="1"/>
  <c r="AH25" i="8" s="1"/>
  <c r="BG117" i="8" a="1"/>
  <c r="BG117" i="8" s="1"/>
  <c r="AN25" i="8" s="1"/>
  <c r="BH117" i="8" a="1"/>
  <c r="BH117" i="8" s="1"/>
  <c r="AO25" i="8" s="1"/>
  <c r="BI117" i="8" a="1"/>
  <c r="BI117" i="8" s="1"/>
  <c r="AU25" i="8" s="1"/>
  <c r="BJ117" i="8" a="1"/>
  <c r="BJ117" i="8" s="1"/>
  <c r="AV25" i="8" s="1"/>
  <c r="BK117" i="8" a="1"/>
  <c r="BK117" i="8" s="1"/>
  <c r="Z25" i="8" s="1"/>
  <c r="BL117" i="8" a="1"/>
  <c r="BL117" i="8" s="1"/>
  <c r="AA25" i="8" s="1"/>
  <c r="BE118" i="8" a="1"/>
  <c r="BE118" i="8" s="1"/>
  <c r="AG26" i="8" s="1"/>
  <c r="BF118" i="8" a="1"/>
  <c r="BF118" i="8" s="1"/>
  <c r="AH26" i="8" s="1"/>
  <c r="BG118" i="8" a="1"/>
  <c r="BG118" i="8" s="1"/>
  <c r="AN26" i="8" s="1"/>
  <c r="BH118" i="8" a="1"/>
  <c r="BH118" i="8" s="1"/>
  <c r="AO26" i="8" s="1"/>
  <c r="BI118" i="8" a="1"/>
  <c r="BI118" i="8" s="1"/>
  <c r="AU26" i="8" s="1"/>
  <c r="BJ118" i="8" a="1"/>
  <c r="BJ118" i="8" s="1"/>
  <c r="AV26" i="8" s="1"/>
  <c r="BK118" i="8" a="1"/>
  <c r="BK118" i="8" s="1"/>
  <c r="Z26" i="8" s="1"/>
  <c r="BL118" i="8" a="1"/>
  <c r="BL118" i="8" s="1"/>
  <c r="AA26" i="8" s="1"/>
  <c r="BE119" i="8" a="1"/>
  <c r="BE119" i="8" s="1"/>
  <c r="AG27" i="8" s="1"/>
  <c r="BF119" i="8" a="1"/>
  <c r="BF119" i="8" s="1"/>
  <c r="AH27" i="8" s="1"/>
  <c r="BG119" i="8" a="1"/>
  <c r="BG119" i="8" s="1"/>
  <c r="AN27" i="8" s="1"/>
  <c r="BH119" i="8" a="1"/>
  <c r="BH119" i="8" s="1"/>
  <c r="AO27" i="8" s="1"/>
  <c r="BI119" i="8" a="1"/>
  <c r="BI119" i="8" s="1"/>
  <c r="AU27" i="8" s="1"/>
  <c r="BJ119" i="8" a="1"/>
  <c r="BJ119" i="8" s="1"/>
  <c r="AV27" i="8" s="1"/>
  <c r="BK119" i="8" a="1"/>
  <c r="BK119" i="8" s="1"/>
  <c r="Z27" i="8" s="1"/>
  <c r="BL119" i="8" a="1"/>
  <c r="BL119" i="8" s="1"/>
  <c r="AA27" i="8" s="1"/>
  <c r="BE120" i="8" a="1"/>
  <c r="BE120" i="8" s="1"/>
  <c r="AG28" i="8" s="1"/>
  <c r="BF120" i="8" a="1"/>
  <c r="BF120" i="8" s="1"/>
  <c r="AH28" i="8" s="1"/>
  <c r="BG120" i="8" a="1"/>
  <c r="BG120" i="8" s="1"/>
  <c r="AN28" i="8" s="1"/>
  <c r="BH120" i="8" a="1"/>
  <c r="BH120" i="8" s="1"/>
  <c r="AO28" i="8" s="1"/>
  <c r="BI120" i="8" a="1"/>
  <c r="BI120" i="8" s="1"/>
  <c r="AU28" i="8" s="1"/>
  <c r="BJ120" i="8" a="1"/>
  <c r="BJ120" i="8" s="1"/>
  <c r="AV28" i="8" s="1"/>
  <c r="BK120" i="8" a="1"/>
  <c r="BK120" i="8" s="1"/>
  <c r="Z28" i="8" s="1"/>
  <c r="BL120" i="8" a="1"/>
  <c r="BL120" i="8" s="1"/>
  <c r="AA28" i="8" s="1"/>
  <c r="BE121" i="8" a="1"/>
  <c r="BE121" i="8" s="1"/>
  <c r="AG29" i="8" s="1"/>
  <c r="BF121" i="8" a="1"/>
  <c r="BF121" i="8" s="1"/>
  <c r="AH29" i="8" s="1"/>
  <c r="BG121" i="8" a="1"/>
  <c r="BG121" i="8" s="1"/>
  <c r="AN29" i="8" s="1"/>
  <c r="BH121" i="8" a="1"/>
  <c r="BH121" i="8" s="1"/>
  <c r="AO29" i="8" s="1"/>
  <c r="BI121" i="8" a="1"/>
  <c r="BI121" i="8" s="1"/>
  <c r="AU29" i="8" s="1"/>
  <c r="BJ121" i="8" a="1"/>
  <c r="BJ121" i="8" s="1"/>
  <c r="AV29" i="8" s="1"/>
  <c r="BK121" i="8" a="1"/>
  <c r="BK121" i="8" s="1"/>
  <c r="Z29" i="8" s="1"/>
  <c r="BL121" i="8" a="1"/>
  <c r="BL121" i="8" s="1"/>
  <c r="AA29" i="8" s="1"/>
  <c r="BE122" i="8" a="1"/>
  <c r="BE122" i="8" s="1"/>
  <c r="AG30" i="8" s="1"/>
  <c r="BF122" i="8" a="1"/>
  <c r="BF122" i="8" s="1"/>
  <c r="AH30" i="8" s="1"/>
  <c r="BG122" i="8" a="1"/>
  <c r="BG122" i="8" s="1"/>
  <c r="AN30" i="8" s="1"/>
  <c r="BH122" i="8" a="1"/>
  <c r="BH122" i="8" s="1"/>
  <c r="AO30" i="8" s="1"/>
  <c r="BI122" i="8" a="1"/>
  <c r="BI122" i="8" s="1"/>
  <c r="AU30" i="8" s="1"/>
  <c r="BJ122" i="8" a="1"/>
  <c r="BJ122" i="8" s="1"/>
  <c r="AV30" i="8" s="1"/>
  <c r="BK122" i="8" a="1"/>
  <c r="BK122" i="8" s="1"/>
  <c r="Z30" i="8" s="1"/>
  <c r="BL122" i="8" a="1"/>
  <c r="BL122" i="8" s="1"/>
  <c r="AA30" i="8" s="1"/>
  <c r="BE123" i="8" a="1"/>
  <c r="BE123" i="8" s="1"/>
  <c r="AG31" i="8" s="1"/>
  <c r="BF123" i="8" a="1"/>
  <c r="BF123" i="8" s="1"/>
  <c r="AH31" i="8" s="1"/>
  <c r="BG123" i="8" a="1"/>
  <c r="BG123" i="8" s="1"/>
  <c r="AN31" i="8" s="1"/>
  <c r="BH123" i="8" a="1"/>
  <c r="BH123" i="8" s="1"/>
  <c r="AO31" i="8" s="1"/>
  <c r="BI123" i="8" a="1"/>
  <c r="BI123" i="8" s="1"/>
  <c r="AU31" i="8" s="1"/>
  <c r="BJ123" i="8" a="1"/>
  <c r="BJ123" i="8" s="1"/>
  <c r="AV31" i="8" s="1"/>
  <c r="BK123" i="8" a="1"/>
  <c r="BK123" i="8" s="1"/>
  <c r="Z31" i="8" s="1"/>
  <c r="BL123" i="8" a="1"/>
  <c r="BL123" i="8" s="1"/>
  <c r="AA31" i="8" s="1"/>
  <c r="BE124" i="8" a="1"/>
  <c r="BE124" i="8" s="1"/>
  <c r="AG32" i="8" s="1"/>
  <c r="BF124" i="8" a="1"/>
  <c r="BF124" i="8" s="1"/>
  <c r="AH32" i="8" s="1"/>
  <c r="BG124" i="8" a="1"/>
  <c r="BG124" i="8" s="1"/>
  <c r="AN32" i="8" s="1"/>
  <c r="BH124" i="8" a="1"/>
  <c r="BH124" i="8" s="1"/>
  <c r="AO32" i="8" s="1"/>
  <c r="BI124" i="8" a="1"/>
  <c r="BI124" i="8" s="1"/>
  <c r="AU32" i="8" s="1"/>
  <c r="BJ124" i="8" a="1"/>
  <c r="BJ124" i="8" s="1"/>
  <c r="AV32" i="8" s="1"/>
  <c r="BK124" i="8" a="1"/>
  <c r="BK124" i="8" s="1"/>
  <c r="Z32" i="8" s="1"/>
  <c r="BL124" i="8" a="1"/>
  <c r="BL124" i="8" s="1"/>
  <c r="AA32" i="8" s="1"/>
  <c r="BE125" i="8" a="1"/>
  <c r="BE125" i="8" s="1"/>
  <c r="AG33" i="8" s="1"/>
  <c r="BF125" i="8" a="1"/>
  <c r="BF125" i="8" s="1"/>
  <c r="AH33" i="8" s="1"/>
  <c r="BG125" i="8" a="1"/>
  <c r="BG125" i="8" s="1"/>
  <c r="AN33" i="8" s="1"/>
  <c r="BH125" i="8" a="1"/>
  <c r="BH125" i="8" s="1"/>
  <c r="AO33" i="8" s="1"/>
  <c r="BI125" i="8" a="1"/>
  <c r="BI125" i="8" s="1"/>
  <c r="AU33" i="8" s="1"/>
  <c r="BJ125" i="8" a="1"/>
  <c r="BJ125" i="8" s="1"/>
  <c r="AV33" i="8" s="1"/>
  <c r="BK125" i="8" a="1"/>
  <c r="BK125" i="8" s="1"/>
  <c r="Z33" i="8" s="1"/>
  <c r="BL125" i="8" a="1"/>
  <c r="BL125" i="8" s="1"/>
  <c r="AA33" i="8" s="1"/>
  <c r="BE126" i="8" a="1"/>
  <c r="BE126" i="8" s="1"/>
  <c r="AG34" i="8" s="1"/>
  <c r="BF126" i="8" a="1"/>
  <c r="BF126" i="8" s="1"/>
  <c r="AH34" i="8" s="1"/>
  <c r="BG126" i="8" a="1"/>
  <c r="BG126" i="8" s="1"/>
  <c r="AN34" i="8" s="1"/>
  <c r="BH126" i="8" a="1"/>
  <c r="BH126" i="8" s="1"/>
  <c r="AO34" i="8" s="1"/>
  <c r="BI126" i="8" a="1"/>
  <c r="BI126" i="8" s="1"/>
  <c r="AU34" i="8" s="1"/>
  <c r="BJ126" i="8" a="1"/>
  <c r="BJ126" i="8" s="1"/>
  <c r="AV34" i="8" s="1"/>
  <c r="BK126" i="8" a="1"/>
  <c r="BK126" i="8" s="1"/>
  <c r="Z34" i="8" s="1"/>
  <c r="BL126" i="8" a="1"/>
  <c r="BL126" i="8" s="1"/>
  <c r="AA34" i="8" s="1"/>
  <c r="BE127" i="8" a="1"/>
  <c r="BE127" i="8" s="1"/>
  <c r="AG35" i="8" s="1"/>
  <c r="BF127" i="8" a="1"/>
  <c r="BF127" i="8" s="1"/>
  <c r="AH35" i="8" s="1"/>
  <c r="BG127" i="8" a="1"/>
  <c r="BG127" i="8" s="1"/>
  <c r="AN35" i="8" s="1"/>
  <c r="BH127" i="8" a="1"/>
  <c r="BH127" i="8" s="1"/>
  <c r="AO35" i="8" s="1"/>
  <c r="BI127" i="8" a="1"/>
  <c r="BI127" i="8" s="1"/>
  <c r="AU35" i="8" s="1"/>
  <c r="BJ127" i="8" a="1"/>
  <c r="BJ127" i="8" s="1"/>
  <c r="AV35" i="8" s="1"/>
  <c r="BK127" i="8" a="1"/>
  <c r="BK127" i="8" s="1"/>
  <c r="Z35" i="8" s="1"/>
  <c r="BL127" i="8" a="1"/>
  <c r="BL127" i="8" s="1"/>
  <c r="AA35" i="8" s="1"/>
  <c r="BE128" i="8" a="1"/>
  <c r="BE128" i="8" s="1"/>
  <c r="AG36" i="8" s="1"/>
  <c r="BF128" i="8" a="1"/>
  <c r="BF128" i="8" s="1"/>
  <c r="AH36" i="8" s="1"/>
  <c r="BG128" i="8" a="1"/>
  <c r="BG128" i="8" s="1"/>
  <c r="AN36" i="8" s="1"/>
  <c r="BH128" i="8" a="1"/>
  <c r="BH128" i="8" s="1"/>
  <c r="AO36" i="8" s="1"/>
  <c r="BI128" i="8" a="1"/>
  <c r="BI128" i="8" s="1"/>
  <c r="AU36" i="8" s="1"/>
  <c r="BJ128" i="8" a="1"/>
  <c r="BJ128" i="8" s="1"/>
  <c r="AV36" i="8" s="1"/>
  <c r="BK128" i="8" a="1"/>
  <c r="BK128" i="8" s="1"/>
  <c r="Z36" i="8" s="1"/>
  <c r="BL128" i="8" a="1"/>
  <c r="BL128" i="8" s="1"/>
  <c r="AA36" i="8" s="1"/>
  <c r="BE129" i="8" a="1"/>
  <c r="BE129" i="8" s="1"/>
  <c r="AG37" i="8" s="1"/>
  <c r="BF129" i="8" a="1"/>
  <c r="BF129" i="8" s="1"/>
  <c r="AH37" i="8" s="1"/>
  <c r="BG129" i="8" a="1"/>
  <c r="BG129" i="8" s="1"/>
  <c r="AN37" i="8" s="1"/>
  <c r="BH129" i="8" a="1"/>
  <c r="BH129" i="8" s="1"/>
  <c r="AO37" i="8" s="1"/>
  <c r="BI129" i="8" a="1"/>
  <c r="BI129" i="8" s="1"/>
  <c r="AU37" i="8" s="1"/>
  <c r="BJ129" i="8" a="1"/>
  <c r="BJ129" i="8" s="1"/>
  <c r="AV37" i="8" s="1"/>
  <c r="BK129" i="8" a="1"/>
  <c r="BK129" i="8" s="1"/>
  <c r="Z37" i="8" s="1"/>
  <c r="BL129" i="8" a="1"/>
  <c r="BL129" i="8" s="1"/>
  <c r="AA37" i="8" s="1"/>
  <c r="BE130" i="8" a="1"/>
  <c r="BE130" i="8" s="1"/>
  <c r="AG38" i="8" s="1"/>
  <c r="BF130" i="8" a="1"/>
  <c r="BF130" i="8" s="1"/>
  <c r="AH38" i="8" s="1"/>
  <c r="BG130" i="8" a="1"/>
  <c r="BG130" i="8" s="1"/>
  <c r="AN38" i="8" s="1"/>
  <c r="BH130" i="8" a="1"/>
  <c r="BH130" i="8" s="1"/>
  <c r="AO38" i="8" s="1"/>
  <c r="BI130" i="8" a="1"/>
  <c r="BI130" i="8" s="1"/>
  <c r="AU38" i="8" s="1"/>
  <c r="BJ130" i="8" a="1"/>
  <c r="BJ130" i="8" s="1"/>
  <c r="AV38" i="8" s="1"/>
  <c r="BK130" i="8" a="1"/>
  <c r="BK130" i="8" s="1"/>
  <c r="Z38" i="8" s="1"/>
  <c r="BL130" i="8" a="1"/>
  <c r="BL130" i="8" s="1"/>
  <c r="AA38" i="8" s="1"/>
  <c r="BE131" i="8" a="1"/>
  <c r="BE131" i="8" s="1"/>
  <c r="AG39" i="8" s="1"/>
  <c r="BF131" i="8" a="1"/>
  <c r="BF131" i="8" s="1"/>
  <c r="AH39" i="8" s="1"/>
  <c r="BG131" i="8" a="1"/>
  <c r="BG131" i="8" s="1"/>
  <c r="AN39" i="8" s="1"/>
  <c r="BH131" i="8" a="1"/>
  <c r="BH131" i="8" s="1"/>
  <c r="AO39" i="8" s="1"/>
  <c r="BI131" i="8" a="1"/>
  <c r="BI131" i="8" s="1"/>
  <c r="AU39" i="8" s="1"/>
  <c r="BJ131" i="8" a="1"/>
  <c r="BJ131" i="8" s="1"/>
  <c r="AV39" i="8" s="1"/>
  <c r="BK131" i="8" a="1"/>
  <c r="BK131" i="8" s="1"/>
  <c r="Z39" i="8" s="1"/>
  <c r="BL131" i="8" a="1"/>
  <c r="BL131" i="8" s="1"/>
  <c r="AA39" i="8" s="1"/>
  <c r="BE132" i="8" a="1"/>
  <c r="BE132" i="8" s="1"/>
  <c r="AG40" i="8" s="1"/>
  <c r="BF132" i="8" a="1"/>
  <c r="BF132" i="8" s="1"/>
  <c r="AH40" i="8" s="1"/>
  <c r="BG132" i="8" a="1"/>
  <c r="BG132" i="8" s="1"/>
  <c r="AN40" i="8" s="1"/>
  <c r="BH132" i="8" a="1"/>
  <c r="BH132" i="8" s="1"/>
  <c r="AO40" i="8" s="1"/>
  <c r="BI132" i="8" a="1"/>
  <c r="BI132" i="8" s="1"/>
  <c r="AU40" i="8" s="1"/>
  <c r="BJ132" i="8" a="1"/>
  <c r="BJ132" i="8" s="1"/>
  <c r="AV40" i="8" s="1"/>
  <c r="BK132" i="8" a="1"/>
  <c r="BK132" i="8" s="1"/>
  <c r="Z40" i="8" s="1"/>
  <c r="BL132" i="8" a="1"/>
  <c r="BL132" i="8" s="1"/>
  <c r="AA40" i="8" s="1"/>
  <c r="BE133" i="8" a="1"/>
  <c r="BE133" i="8" s="1"/>
  <c r="AG41" i="8" s="1"/>
  <c r="BF133" i="8" a="1"/>
  <c r="BF133" i="8" s="1"/>
  <c r="AH41" i="8" s="1"/>
  <c r="BG133" i="8" a="1"/>
  <c r="BG133" i="8" s="1"/>
  <c r="AN41" i="8" s="1"/>
  <c r="BH133" i="8" a="1"/>
  <c r="BH133" i="8" s="1"/>
  <c r="AO41" i="8" s="1"/>
  <c r="BI133" i="8" a="1"/>
  <c r="BI133" i="8" s="1"/>
  <c r="AU41" i="8" s="1"/>
  <c r="BJ133" i="8" a="1"/>
  <c r="BJ133" i="8" s="1"/>
  <c r="AV41" i="8" s="1"/>
  <c r="BK133" i="8" a="1"/>
  <c r="BK133" i="8" s="1"/>
  <c r="Z41" i="8" s="1"/>
  <c r="BL133" i="8" a="1"/>
  <c r="BL133" i="8" s="1"/>
  <c r="AA41" i="8" s="1"/>
  <c r="BE134" i="8" a="1"/>
  <c r="BE134" i="8" s="1"/>
  <c r="AG42" i="8" s="1"/>
  <c r="BF134" i="8" a="1"/>
  <c r="BF134" i="8" s="1"/>
  <c r="AH42" i="8" s="1"/>
  <c r="BG134" i="8" a="1"/>
  <c r="BG134" i="8" s="1"/>
  <c r="AN42" i="8" s="1"/>
  <c r="BH134" i="8" a="1"/>
  <c r="BH134" i="8" s="1"/>
  <c r="AO42" i="8" s="1"/>
  <c r="BI134" i="8" a="1"/>
  <c r="BI134" i="8" s="1"/>
  <c r="AU42" i="8" s="1"/>
  <c r="BJ134" i="8" a="1"/>
  <c r="BJ134" i="8" s="1"/>
  <c r="AV42" i="8" s="1"/>
  <c r="BK134" i="8" a="1"/>
  <c r="BK134" i="8" s="1"/>
  <c r="Z42" i="8" s="1"/>
  <c r="BL134" i="8" a="1"/>
  <c r="BL134" i="8" s="1"/>
  <c r="AA42" i="8" s="1"/>
  <c r="BE135" i="8" a="1"/>
  <c r="BE135" i="8" s="1"/>
  <c r="AG43" i="8" s="1"/>
  <c r="BF135" i="8" a="1"/>
  <c r="BF135" i="8" s="1"/>
  <c r="AH43" i="8" s="1"/>
  <c r="BG135" i="8" a="1"/>
  <c r="BG135" i="8" s="1"/>
  <c r="AN43" i="8" s="1"/>
  <c r="BH135" i="8" a="1"/>
  <c r="BH135" i="8" s="1"/>
  <c r="AO43" i="8" s="1"/>
  <c r="BI135" i="8" a="1"/>
  <c r="BI135" i="8" s="1"/>
  <c r="AU43" i="8" s="1"/>
  <c r="BJ135" i="8" a="1"/>
  <c r="BJ135" i="8" s="1"/>
  <c r="AV43" i="8" s="1"/>
  <c r="BK135" i="8" a="1"/>
  <c r="BK135" i="8" s="1"/>
  <c r="Z43" i="8" s="1"/>
  <c r="BL135" i="8" a="1"/>
  <c r="BL135" i="8" s="1"/>
  <c r="AA43" i="8" s="1"/>
  <c r="BE136" i="8" a="1"/>
  <c r="BE136" i="8" s="1"/>
  <c r="AG44" i="8" s="1"/>
  <c r="BF136" i="8" a="1"/>
  <c r="BF136" i="8" s="1"/>
  <c r="AH44" i="8" s="1"/>
  <c r="BG136" i="8" a="1"/>
  <c r="BG136" i="8" s="1"/>
  <c r="AN44" i="8" s="1"/>
  <c r="BH136" i="8" a="1"/>
  <c r="BH136" i="8" s="1"/>
  <c r="AO44" i="8" s="1"/>
  <c r="BI136" i="8" a="1"/>
  <c r="BI136" i="8" s="1"/>
  <c r="AU44" i="8" s="1"/>
  <c r="BJ136" i="8" a="1"/>
  <c r="BJ136" i="8" s="1"/>
  <c r="AV44" i="8" s="1"/>
  <c r="BK136" i="8" a="1"/>
  <c r="BK136" i="8" s="1"/>
  <c r="Z44" i="8" s="1"/>
  <c r="BL136" i="8" a="1"/>
  <c r="BL136" i="8" s="1"/>
  <c r="AA44" i="8" s="1"/>
  <c r="BE137" i="8" a="1"/>
  <c r="BE137" i="8" s="1"/>
  <c r="AG45" i="8" s="1"/>
  <c r="BF137" i="8" a="1"/>
  <c r="BF137" i="8" s="1"/>
  <c r="AH45" i="8" s="1"/>
  <c r="BG137" i="8" a="1"/>
  <c r="BG137" i="8" s="1"/>
  <c r="AN45" i="8" s="1"/>
  <c r="BH137" i="8" a="1"/>
  <c r="BH137" i="8" s="1"/>
  <c r="AO45" i="8" s="1"/>
  <c r="BI137" i="8" a="1"/>
  <c r="BI137" i="8" s="1"/>
  <c r="AU45" i="8" s="1"/>
  <c r="BJ137" i="8" a="1"/>
  <c r="BJ137" i="8" s="1"/>
  <c r="AV45" i="8" s="1"/>
  <c r="BK137" i="8" a="1"/>
  <c r="BK137" i="8" s="1"/>
  <c r="Z45" i="8" s="1"/>
  <c r="BL137" i="8" a="1"/>
  <c r="BL137" i="8" s="1"/>
  <c r="AA45" i="8" s="1"/>
  <c r="BE138" i="8" a="1"/>
  <c r="BE138" i="8" s="1"/>
  <c r="AG46" i="8" s="1"/>
  <c r="BF138" i="8" a="1"/>
  <c r="BF138" i="8" s="1"/>
  <c r="AH46" i="8" s="1"/>
  <c r="BG138" i="8" a="1"/>
  <c r="BG138" i="8" s="1"/>
  <c r="AN46" i="8" s="1"/>
  <c r="BH138" i="8" a="1"/>
  <c r="BH138" i="8" s="1"/>
  <c r="AO46" i="8" s="1"/>
  <c r="BI138" i="8" a="1"/>
  <c r="BI138" i="8" s="1"/>
  <c r="AU46" i="8" s="1"/>
  <c r="BJ138" i="8" a="1"/>
  <c r="BJ138" i="8" s="1"/>
  <c r="AV46" i="8" s="1"/>
  <c r="BK138" i="8" a="1"/>
  <c r="BK138" i="8" s="1"/>
  <c r="Z46" i="8" s="1"/>
  <c r="BL138" i="8" a="1"/>
  <c r="BL138" i="8" s="1"/>
  <c r="AA46" i="8" s="1"/>
  <c r="BE139" i="8" a="1"/>
  <c r="BE139" i="8" s="1"/>
  <c r="AG47" i="8" s="1"/>
  <c r="BF139" i="8" a="1"/>
  <c r="BF139" i="8" s="1"/>
  <c r="AH47" i="8" s="1"/>
  <c r="BG139" i="8" a="1"/>
  <c r="BG139" i="8" s="1"/>
  <c r="AN47" i="8" s="1"/>
  <c r="BH139" i="8" a="1"/>
  <c r="BH139" i="8" s="1"/>
  <c r="AO47" i="8" s="1"/>
  <c r="BI139" i="8" a="1"/>
  <c r="BI139" i="8" s="1"/>
  <c r="AU47" i="8" s="1"/>
  <c r="BJ139" i="8" a="1"/>
  <c r="BJ139" i="8" s="1"/>
  <c r="AV47" i="8" s="1"/>
  <c r="BK139" i="8" a="1"/>
  <c r="BK139" i="8" s="1"/>
  <c r="Z47" i="8" s="1"/>
  <c r="BL139" i="8" a="1"/>
  <c r="BL139" i="8" s="1"/>
  <c r="AA47" i="8" s="1"/>
  <c r="BE140" i="8" a="1"/>
  <c r="BE140" i="8" s="1"/>
  <c r="AG48" i="8" s="1"/>
  <c r="BF140" i="8" a="1"/>
  <c r="BF140" i="8" s="1"/>
  <c r="AH48" i="8" s="1"/>
  <c r="BG140" i="8" a="1"/>
  <c r="BG140" i="8" s="1"/>
  <c r="AN48" i="8" s="1"/>
  <c r="BH140" i="8" a="1"/>
  <c r="BH140" i="8" s="1"/>
  <c r="AO48" i="8" s="1"/>
  <c r="BI140" i="8" a="1"/>
  <c r="BI140" i="8" s="1"/>
  <c r="AU48" i="8" s="1"/>
  <c r="BJ140" i="8" a="1"/>
  <c r="BJ140" i="8" s="1"/>
  <c r="AV48" i="8" s="1"/>
  <c r="BK140" i="8" a="1"/>
  <c r="BK140" i="8" s="1"/>
  <c r="Z48" i="8" s="1"/>
  <c r="BL140" i="8" a="1"/>
  <c r="BL140" i="8" s="1"/>
  <c r="AA48" i="8" s="1"/>
  <c r="BE141" i="8" a="1"/>
  <c r="BE141" i="8" s="1"/>
  <c r="AG49" i="8" s="1"/>
  <c r="BF141" i="8" a="1"/>
  <c r="BF141" i="8" s="1"/>
  <c r="AH49" i="8" s="1"/>
  <c r="BG141" i="8" a="1"/>
  <c r="BG141" i="8" s="1"/>
  <c r="AN49" i="8" s="1"/>
  <c r="BH141" i="8" a="1"/>
  <c r="BH141" i="8" s="1"/>
  <c r="AO49" i="8" s="1"/>
  <c r="BI141" i="8" a="1"/>
  <c r="BI141" i="8" s="1"/>
  <c r="AU49" i="8" s="1"/>
  <c r="BJ141" i="8" a="1"/>
  <c r="BJ141" i="8" s="1"/>
  <c r="AV49" i="8" s="1"/>
  <c r="BK141" i="8" a="1"/>
  <c r="BK141" i="8" s="1"/>
  <c r="Z49" i="8" s="1"/>
  <c r="BL141" i="8" a="1"/>
  <c r="BL141" i="8" s="1"/>
  <c r="AA49" i="8" s="1"/>
  <c r="BE142" i="8" a="1"/>
  <c r="BE142" i="8" s="1"/>
  <c r="AG50" i="8" s="1"/>
  <c r="BF142" i="8" a="1"/>
  <c r="BF142" i="8" s="1"/>
  <c r="AH50" i="8" s="1"/>
  <c r="BG142" i="8" a="1"/>
  <c r="BG142" i="8" s="1"/>
  <c r="AN50" i="8" s="1"/>
  <c r="BH142" i="8" a="1"/>
  <c r="BH142" i="8" s="1"/>
  <c r="AO50" i="8" s="1"/>
  <c r="BI142" i="8" a="1"/>
  <c r="BI142" i="8" s="1"/>
  <c r="AU50" i="8" s="1"/>
  <c r="BJ142" i="8" a="1"/>
  <c r="BJ142" i="8" s="1"/>
  <c r="AV50" i="8" s="1"/>
  <c r="BK142" i="8" a="1"/>
  <c r="BK142" i="8" s="1"/>
  <c r="Z50" i="8" s="1"/>
  <c r="BL142" i="8" a="1"/>
  <c r="BL142" i="8" s="1"/>
  <c r="AA50" i="8" s="1"/>
  <c r="BE143" i="8" a="1"/>
  <c r="BE143" i="8" s="1"/>
  <c r="AG51" i="8" s="1"/>
  <c r="BF143" i="8" a="1"/>
  <c r="BF143" i="8" s="1"/>
  <c r="AH51" i="8" s="1"/>
  <c r="BG143" i="8" a="1"/>
  <c r="BG143" i="8" s="1"/>
  <c r="AN51" i="8" s="1"/>
  <c r="BH143" i="8" a="1"/>
  <c r="BH143" i="8" s="1"/>
  <c r="AO51" i="8" s="1"/>
  <c r="BI143" i="8" a="1"/>
  <c r="BI143" i="8" s="1"/>
  <c r="AU51" i="8" s="1"/>
  <c r="BJ143" i="8" a="1"/>
  <c r="BJ143" i="8" s="1"/>
  <c r="AV51" i="8" s="1"/>
  <c r="BK143" i="8" a="1"/>
  <c r="BK143" i="8" s="1"/>
  <c r="Z51" i="8" s="1"/>
  <c r="BL143" i="8" a="1"/>
  <c r="BL143" i="8" s="1"/>
  <c r="AA51" i="8" s="1"/>
  <c r="BE144" i="8" a="1"/>
  <c r="BE144" i="8" s="1"/>
  <c r="AG52" i="8" s="1"/>
  <c r="BF144" i="8" a="1"/>
  <c r="BF144" i="8" s="1"/>
  <c r="AH52" i="8" s="1"/>
  <c r="BG144" i="8" a="1"/>
  <c r="BG144" i="8" s="1"/>
  <c r="AN52" i="8" s="1"/>
  <c r="BH144" i="8" a="1"/>
  <c r="BH144" i="8" s="1"/>
  <c r="AO52" i="8" s="1"/>
  <c r="BI144" i="8" a="1"/>
  <c r="BI144" i="8" s="1"/>
  <c r="AU52" i="8" s="1"/>
  <c r="BJ144" i="8" a="1"/>
  <c r="BJ144" i="8" s="1"/>
  <c r="AV52" i="8" s="1"/>
  <c r="BK144" i="8" a="1"/>
  <c r="BK144" i="8" s="1"/>
  <c r="Z52" i="8" s="1"/>
  <c r="BL144" i="8" a="1"/>
  <c r="BL144" i="8" s="1"/>
  <c r="AA52" i="8" s="1"/>
  <c r="BE145" i="8" a="1"/>
  <c r="BE145" i="8" s="1"/>
  <c r="AG53" i="8" s="1"/>
  <c r="BF145" i="8" a="1"/>
  <c r="BF145" i="8" s="1"/>
  <c r="AH53" i="8" s="1"/>
  <c r="BG145" i="8" a="1"/>
  <c r="BG145" i="8" s="1"/>
  <c r="AN53" i="8" s="1"/>
  <c r="BH145" i="8" a="1"/>
  <c r="BH145" i="8" s="1"/>
  <c r="AO53" i="8" s="1"/>
  <c r="BI145" i="8" a="1"/>
  <c r="BI145" i="8" s="1"/>
  <c r="AU53" i="8" s="1"/>
  <c r="BJ145" i="8" a="1"/>
  <c r="BJ145" i="8" s="1"/>
  <c r="AV53" i="8" s="1"/>
  <c r="BK145" i="8" a="1"/>
  <c r="BK145" i="8" s="1"/>
  <c r="Z53" i="8" s="1"/>
  <c r="BL145" i="8" a="1"/>
  <c r="BL145" i="8" s="1"/>
  <c r="AA53" i="8" s="1"/>
  <c r="BE146" i="8" a="1"/>
  <c r="BE146" i="8" s="1"/>
  <c r="AG54" i="8" s="1"/>
  <c r="BF146" i="8" a="1"/>
  <c r="BF146" i="8" s="1"/>
  <c r="AH54" i="8" s="1"/>
  <c r="BG146" i="8" a="1"/>
  <c r="BG146" i="8" s="1"/>
  <c r="AN54" i="8" s="1"/>
  <c r="BH146" i="8" a="1"/>
  <c r="BH146" i="8" s="1"/>
  <c r="AO54" i="8" s="1"/>
  <c r="BI146" i="8" a="1"/>
  <c r="BI146" i="8" s="1"/>
  <c r="AU54" i="8" s="1"/>
  <c r="BJ146" i="8" a="1"/>
  <c r="BJ146" i="8" s="1"/>
  <c r="AV54" i="8" s="1"/>
  <c r="BK146" i="8" a="1"/>
  <c r="BK146" i="8" s="1"/>
  <c r="Z54" i="8" s="1"/>
  <c r="BL146" i="8" a="1"/>
  <c r="BL146" i="8" s="1"/>
  <c r="AA54" i="8" s="1"/>
  <c r="BE147" i="8" a="1"/>
  <c r="BE147" i="8" s="1"/>
  <c r="AG55" i="8" s="1"/>
  <c r="BF147" i="8" a="1"/>
  <c r="BF147" i="8" s="1"/>
  <c r="AH55" i="8" s="1"/>
  <c r="BG147" i="8" a="1"/>
  <c r="BG147" i="8" s="1"/>
  <c r="AN55" i="8" s="1"/>
  <c r="BH147" i="8" a="1"/>
  <c r="BH147" i="8" s="1"/>
  <c r="AO55" i="8" s="1"/>
  <c r="BI147" i="8" a="1"/>
  <c r="BI147" i="8" s="1"/>
  <c r="AU55" i="8" s="1"/>
  <c r="BJ147" i="8" a="1"/>
  <c r="BJ147" i="8" s="1"/>
  <c r="AV55" i="8" s="1"/>
  <c r="BK147" i="8" a="1"/>
  <c r="BK147" i="8" s="1"/>
  <c r="Z55" i="8" s="1"/>
  <c r="BL147" i="8" a="1"/>
  <c r="BL147" i="8" s="1"/>
  <c r="AA55" i="8" s="1"/>
  <c r="BE148" i="8" a="1"/>
  <c r="BE148" i="8" s="1"/>
  <c r="AG56" i="8" s="1"/>
  <c r="BF148" i="8" a="1"/>
  <c r="BF148" i="8" s="1"/>
  <c r="AH56" i="8" s="1"/>
  <c r="BG148" i="8" a="1"/>
  <c r="BG148" i="8" s="1"/>
  <c r="AN56" i="8" s="1"/>
  <c r="BH148" i="8" a="1"/>
  <c r="BH148" i="8" s="1"/>
  <c r="AO56" i="8" s="1"/>
  <c r="BI148" i="8" a="1"/>
  <c r="BI148" i="8" s="1"/>
  <c r="AU56" i="8" s="1"/>
  <c r="BJ148" i="8" a="1"/>
  <c r="BJ148" i="8" s="1"/>
  <c r="AV56" i="8" s="1"/>
  <c r="BK148" i="8" a="1"/>
  <c r="BK148" i="8" s="1"/>
  <c r="Z56" i="8" s="1"/>
  <c r="BL148" i="8" a="1"/>
  <c r="BL148" i="8" s="1"/>
  <c r="AA56" i="8" s="1"/>
  <c r="BE149" i="8" a="1"/>
  <c r="BE149" i="8" s="1"/>
  <c r="AG57" i="8" s="1"/>
  <c r="BF149" i="8" a="1"/>
  <c r="BF149" i="8" s="1"/>
  <c r="AH57" i="8" s="1"/>
  <c r="BG149" i="8" a="1"/>
  <c r="BG149" i="8" s="1"/>
  <c r="AN57" i="8" s="1"/>
  <c r="BH149" i="8" a="1"/>
  <c r="BH149" i="8" s="1"/>
  <c r="AO57" i="8" s="1"/>
  <c r="BI149" i="8" a="1"/>
  <c r="BI149" i="8" s="1"/>
  <c r="AU57" i="8" s="1"/>
  <c r="BJ149" i="8" a="1"/>
  <c r="BJ149" i="8" s="1"/>
  <c r="AV57" i="8" s="1"/>
  <c r="BK149" i="8" a="1"/>
  <c r="BK149" i="8" s="1"/>
  <c r="Z57" i="8" s="1"/>
  <c r="BL149" i="8" a="1"/>
  <c r="BL149" i="8" s="1"/>
  <c r="AA57" i="8" s="1"/>
  <c r="BE150" i="8" a="1"/>
  <c r="BE150" i="8" s="1"/>
  <c r="AG58" i="8" s="1"/>
  <c r="BF150" i="8" a="1"/>
  <c r="BF150" i="8" s="1"/>
  <c r="AH58" i="8" s="1"/>
  <c r="BG150" i="8" a="1"/>
  <c r="BG150" i="8" s="1"/>
  <c r="AN58" i="8" s="1"/>
  <c r="BH150" i="8" a="1"/>
  <c r="BH150" i="8" s="1"/>
  <c r="AO58" i="8" s="1"/>
  <c r="BI150" i="8" a="1"/>
  <c r="BI150" i="8" s="1"/>
  <c r="AU58" i="8" s="1"/>
  <c r="BJ150" i="8" a="1"/>
  <c r="BJ150" i="8" s="1"/>
  <c r="AV58" i="8" s="1"/>
  <c r="BK150" i="8" a="1"/>
  <c r="BK150" i="8" s="1"/>
  <c r="Z58" i="8" s="1"/>
  <c r="BL150" i="8" a="1"/>
  <c r="BL150" i="8" s="1"/>
  <c r="AA58" i="8" s="1"/>
  <c r="BE151" i="8" a="1"/>
  <c r="BE151" i="8" s="1"/>
  <c r="AG59" i="8" s="1"/>
  <c r="BF151" i="8" a="1"/>
  <c r="BF151" i="8" s="1"/>
  <c r="AH59" i="8" s="1"/>
  <c r="BG151" i="8" a="1"/>
  <c r="BG151" i="8" s="1"/>
  <c r="AN59" i="8" s="1"/>
  <c r="BH151" i="8" a="1"/>
  <c r="BH151" i="8" s="1"/>
  <c r="AO59" i="8" s="1"/>
  <c r="BI151" i="8" a="1"/>
  <c r="BI151" i="8" s="1"/>
  <c r="AU59" i="8" s="1"/>
  <c r="BJ151" i="8" a="1"/>
  <c r="BJ151" i="8" s="1"/>
  <c r="AV59" i="8" s="1"/>
  <c r="BK151" i="8" a="1"/>
  <c r="BK151" i="8" s="1"/>
  <c r="Z59" i="8" s="1"/>
  <c r="BL151" i="8" a="1"/>
  <c r="BL151" i="8" s="1"/>
  <c r="AA59" i="8" s="1"/>
  <c r="BE152" i="8" a="1"/>
  <c r="BE152" i="8" s="1"/>
  <c r="BF152" i="8" a="1"/>
  <c r="BF152" i="8" s="1"/>
  <c r="BG152" i="8" a="1"/>
  <c r="BG152" i="8" s="1"/>
  <c r="BH152" i="8" a="1"/>
  <c r="BH152" i="8" s="1"/>
  <c r="BI152" i="8" a="1"/>
  <c r="BI152" i="8" s="1"/>
  <c r="BJ152" i="8" a="1"/>
  <c r="BJ152" i="8" s="1"/>
  <c r="BK152" i="8" a="1"/>
  <c r="BK152" i="8" s="1"/>
  <c r="BL152" i="8" a="1"/>
  <c r="BL152" i="8" s="1"/>
  <c r="BE153" i="8" a="1"/>
  <c r="BE153" i="8" s="1"/>
  <c r="BF153" i="8" a="1"/>
  <c r="BF153" i="8" s="1"/>
  <c r="BG153" i="8" a="1"/>
  <c r="BG153" i="8" s="1"/>
  <c r="BH153" i="8" a="1"/>
  <c r="BH153" i="8" s="1"/>
  <c r="BI153" i="8" a="1"/>
  <c r="BI153" i="8" s="1"/>
  <c r="BJ153" i="8" a="1"/>
  <c r="BJ153" i="8" s="1"/>
  <c r="BK153" i="8" a="1"/>
  <c r="BK153" i="8" s="1"/>
  <c r="BL153" i="8" a="1"/>
  <c r="BL153" i="8" s="1"/>
  <c r="BE154" i="8" a="1"/>
  <c r="BE154" i="8" s="1"/>
  <c r="BF154" i="8" a="1"/>
  <c r="BF154" i="8" s="1"/>
  <c r="BG154" i="8" a="1"/>
  <c r="BG154" i="8" s="1"/>
  <c r="BH154" i="8" a="1"/>
  <c r="BH154" i="8" s="1"/>
  <c r="BI154" i="8" a="1"/>
  <c r="BI154" i="8" s="1"/>
  <c r="BJ154" i="8" a="1"/>
  <c r="BJ154" i="8" s="1"/>
  <c r="BK154" i="8" a="1"/>
  <c r="BK154" i="8" s="1"/>
  <c r="BL154" i="8" a="1"/>
  <c r="BL154" i="8" s="1"/>
  <c r="BE155" i="8" a="1"/>
  <c r="BE155" i="8" s="1"/>
  <c r="BF155" i="8" a="1"/>
  <c r="BF155" i="8" s="1"/>
  <c r="BG155" i="8" a="1"/>
  <c r="BG155" i="8" s="1"/>
  <c r="BH155" i="8" a="1"/>
  <c r="BH155" i="8" s="1"/>
  <c r="BI155" i="8" a="1"/>
  <c r="BI155" i="8" s="1"/>
  <c r="BJ155" i="8" a="1"/>
  <c r="BJ155" i="8" s="1"/>
  <c r="BK155" i="8" a="1"/>
  <c r="BK155" i="8" s="1"/>
  <c r="BL155" i="8" a="1"/>
  <c r="BL155" i="8" s="1"/>
  <c r="BE156" i="8" a="1"/>
  <c r="BE156" i="8" s="1"/>
  <c r="BF156" i="8" a="1"/>
  <c r="BF156" i="8" s="1"/>
  <c r="BG156" i="8" a="1"/>
  <c r="BG156" i="8" s="1"/>
  <c r="BH156" i="8" a="1"/>
  <c r="BH156" i="8" s="1"/>
  <c r="BI156" i="8" a="1"/>
  <c r="BI156" i="8" s="1"/>
  <c r="BJ156" i="8" a="1"/>
  <c r="BJ156" i="8" s="1"/>
  <c r="BK156" i="8" a="1"/>
  <c r="BK156" i="8" s="1"/>
  <c r="BL156" i="8" a="1"/>
  <c r="BL156" i="8" s="1"/>
  <c r="BE157" i="8" a="1"/>
  <c r="BE157" i="8" s="1"/>
  <c r="BF157" i="8" a="1"/>
  <c r="BF157" i="8" s="1"/>
  <c r="BG157" i="8" a="1"/>
  <c r="BG157" i="8" s="1"/>
  <c r="BH157" i="8" a="1"/>
  <c r="BH157" i="8" s="1"/>
  <c r="BI157" i="8" a="1"/>
  <c r="BI157" i="8" s="1"/>
  <c r="BJ157" i="8" a="1"/>
  <c r="BJ157" i="8" s="1"/>
  <c r="BK157" i="8" a="1"/>
  <c r="BK157" i="8" s="1"/>
  <c r="BL157" i="8" a="1"/>
  <c r="BL157" i="8" s="1"/>
  <c r="BE158" i="8" a="1"/>
  <c r="BE158" i="8" s="1"/>
  <c r="BF158" i="8" a="1"/>
  <c r="BF158" i="8" s="1"/>
  <c r="BG158" i="8" a="1"/>
  <c r="BG158" i="8" s="1"/>
  <c r="BH158" i="8" a="1"/>
  <c r="BH158" i="8" s="1"/>
  <c r="BI158" i="8" a="1"/>
  <c r="BI158" i="8" s="1"/>
  <c r="BJ158" i="8" a="1"/>
  <c r="BJ158" i="8" s="1"/>
  <c r="BK158" i="8" a="1"/>
  <c r="BK158" i="8" s="1"/>
  <c r="BL158" i="8" a="1"/>
  <c r="BL158" i="8" s="1"/>
  <c r="BE159" i="8" a="1"/>
  <c r="BE159" i="8" s="1"/>
  <c r="BF159" i="8" a="1"/>
  <c r="BF159" i="8" s="1"/>
  <c r="BG159" i="8" a="1"/>
  <c r="BG159" i="8" s="1"/>
  <c r="BH159" i="8" a="1"/>
  <c r="BH159" i="8" s="1"/>
  <c r="BI159" i="8" a="1"/>
  <c r="BI159" i="8" s="1"/>
  <c r="BJ159" i="8" a="1"/>
  <c r="BJ159" i="8" s="1"/>
  <c r="BK159" i="8" a="1"/>
  <c r="BK159" i="8" s="1"/>
  <c r="BL159" i="8" a="1"/>
  <c r="BL159" i="8" s="1"/>
  <c r="BE160" i="8" a="1"/>
  <c r="BE160" i="8" s="1"/>
  <c r="BF160" i="8" a="1"/>
  <c r="BF160" i="8" s="1"/>
  <c r="BG160" i="8" a="1"/>
  <c r="BG160" i="8" s="1"/>
  <c r="BH160" i="8" a="1"/>
  <c r="BH160" i="8" s="1"/>
  <c r="BI160" i="8" a="1"/>
  <c r="BI160" i="8" s="1"/>
  <c r="BJ160" i="8" a="1"/>
  <c r="BJ160" i="8" s="1"/>
  <c r="BK160" i="8" a="1"/>
  <c r="BK160" i="8" s="1"/>
  <c r="BL160" i="8" a="1"/>
  <c r="BL160" i="8" s="1"/>
  <c r="BE161" i="8" a="1"/>
  <c r="BE161" i="8" s="1"/>
  <c r="BF161" i="8" a="1"/>
  <c r="BF161" i="8" s="1"/>
  <c r="BG161" i="8" a="1"/>
  <c r="BG161" i="8" s="1"/>
  <c r="BH161" i="8" a="1"/>
  <c r="BH161" i="8" s="1"/>
  <c r="BI161" i="8" a="1"/>
  <c r="BI161" i="8" s="1"/>
  <c r="BJ161" i="8" a="1"/>
  <c r="BJ161" i="8" s="1"/>
  <c r="BK161" i="8" a="1"/>
  <c r="BK161" i="8" s="1"/>
  <c r="BL161" i="8" a="1"/>
  <c r="BL161" i="8" s="1"/>
  <c r="BE162" i="8" a="1"/>
  <c r="BE162" i="8" s="1"/>
  <c r="BF162" i="8" a="1"/>
  <c r="BF162" i="8" s="1"/>
  <c r="BG162" i="8" a="1"/>
  <c r="BG162" i="8" s="1"/>
  <c r="BH162" i="8" a="1"/>
  <c r="BH162" i="8" s="1"/>
  <c r="BI162" i="8" a="1"/>
  <c r="BI162" i="8" s="1"/>
  <c r="BJ162" i="8" a="1"/>
  <c r="BJ162" i="8" s="1"/>
  <c r="BK162" i="8" a="1"/>
  <c r="BK162" i="8" s="1"/>
  <c r="BL162" i="8" a="1"/>
  <c r="BL162" i="8" s="1"/>
  <c r="BE163" i="8" a="1"/>
  <c r="BE163" i="8" s="1"/>
  <c r="BF163" i="8" a="1"/>
  <c r="BF163" i="8" s="1"/>
  <c r="BG163" i="8" a="1"/>
  <c r="BG163" i="8" s="1"/>
  <c r="BH163" i="8" a="1"/>
  <c r="BH163" i="8" s="1"/>
  <c r="BI163" i="8" a="1"/>
  <c r="BI163" i="8" s="1"/>
  <c r="BJ163" i="8" a="1"/>
  <c r="BJ163" i="8" s="1"/>
  <c r="BK163" i="8" a="1"/>
  <c r="BK163" i="8" s="1"/>
  <c r="BL163" i="8" a="1"/>
  <c r="BL163" i="8" s="1"/>
  <c r="BE164" i="8" a="1"/>
  <c r="BE164" i="8" s="1"/>
  <c r="BF164" i="8" a="1"/>
  <c r="BF164" i="8" s="1"/>
  <c r="BG164" i="8" a="1"/>
  <c r="BG164" i="8" s="1"/>
  <c r="BH164" i="8" a="1"/>
  <c r="BH164" i="8" s="1"/>
  <c r="BI164" i="8" a="1"/>
  <c r="BI164" i="8" s="1"/>
  <c r="BJ164" i="8" a="1"/>
  <c r="BJ164" i="8" s="1"/>
  <c r="BK164" i="8" a="1"/>
  <c r="BK164" i="8" s="1"/>
  <c r="BL164" i="8" a="1"/>
  <c r="BL164" i="8" s="1"/>
  <c r="BE165" i="8" a="1"/>
  <c r="BE165" i="8" s="1"/>
  <c r="BF165" i="8" a="1"/>
  <c r="BF165" i="8" s="1"/>
  <c r="BG165" i="8" a="1"/>
  <c r="BG165" i="8" s="1"/>
  <c r="BH165" i="8" a="1"/>
  <c r="BH165" i="8" s="1"/>
  <c r="BI165" i="8" a="1"/>
  <c r="BI165" i="8" s="1"/>
  <c r="BJ165" i="8" a="1"/>
  <c r="BJ165" i="8" s="1"/>
  <c r="BK165" i="8" a="1"/>
  <c r="BK165" i="8" s="1"/>
  <c r="BL165" i="8" a="1"/>
  <c r="BL165" i="8" s="1"/>
  <c r="BE166" i="8" a="1"/>
  <c r="BE166" i="8" s="1"/>
  <c r="BF166" i="8" a="1"/>
  <c r="BF166" i="8" s="1"/>
  <c r="BG166" i="8" a="1"/>
  <c r="BG166" i="8" s="1"/>
  <c r="BH166" i="8" a="1"/>
  <c r="BH166" i="8" s="1"/>
  <c r="BI166" i="8" a="1"/>
  <c r="BI166" i="8" s="1"/>
  <c r="BJ166" i="8" a="1"/>
  <c r="BJ166" i="8" s="1"/>
  <c r="BK166" i="8" a="1"/>
  <c r="BK166" i="8" s="1"/>
  <c r="BL166" i="8" a="1"/>
  <c r="BL166" i="8" s="1"/>
  <c r="BE167" i="8" a="1"/>
  <c r="BE167" i="8" s="1"/>
  <c r="BF167" i="8" a="1"/>
  <c r="BF167" i="8" s="1"/>
  <c r="BG167" i="8" a="1"/>
  <c r="BG167" i="8" s="1"/>
  <c r="BH167" i="8" a="1"/>
  <c r="BH167" i="8" s="1"/>
  <c r="BI167" i="8" a="1"/>
  <c r="BI167" i="8" s="1"/>
  <c r="BJ167" i="8" a="1"/>
  <c r="BJ167" i="8" s="1"/>
  <c r="BK167" i="8" a="1"/>
  <c r="BK167" i="8" s="1"/>
  <c r="BL167" i="8" a="1"/>
  <c r="BL167" i="8" s="1"/>
  <c r="BE168" i="8" a="1"/>
  <c r="BE168" i="8" s="1"/>
  <c r="BF168" i="8" a="1"/>
  <c r="BF168" i="8" s="1"/>
  <c r="BG168" i="8" a="1"/>
  <c r="BG168" i="8" s="1"/>
  <c r="BH168" i="8" a="1"/>
  <c r="BH168" i="8" s="1"/>
  <c r="BI168" i="8" a="1"/>
  <c r="BI168" i="8" s="1"/>
  <c r="BJ168" i="8" a="1"/>
  <c r="BJ168" i="8" s="1"/>
  <c r="BK168" i="8" a="1"/>
  <c r="BK168" i="8" s="1"/>
  <c r="BL168" i="8" a="1"/>
  <c r="BL168" i="8" s="1"/>
  <c r="BE169" i="8" a="1"/>
  <c r="BE169" i="8" s="1"/>
  <c r="BF169" i="8" a="1"/>
  <c r="BF169" i="8" s="1"/>
  <c r="BG169" i="8" a="1"/>
  <c r="BG169" i="8" s="1"/>
  <c r="BH169" i="8" a="1"/>
  <c r="BH169" i="8" s="1"/>
  <c r="BI169" i="8" a="1"/>
  <c r="BI169" i="8" s="1"/>
  <c r="BJ169" i="8" a="1"/>
  <c r="BJ169" i="8" s="1"/>
  <c r="BK169" i="8" a="1"/>
  <c r="BK169" i="8" s="1"/>
  <c r="BL169" i="8" a="1"/>
  <c r="BL169" i="8" s="1"/>
  <c r="BE170" i="8" a="1"/>
  <c r="BE170" i="8" s="1"/>
  <c r="BF170" i="8" a="1"/>
  <c r="BF170" i="8" s="1"/>
  <c r="BG170" i="8" a="1"/>
  <c r="BG170" i="8" s="1"/>
  <c r="BH170" i="8" a="1"/>
  <c r="BH170" i="8" s="1"/>
  <c r="BI170" i="8" a="1"/>
  <c r="BI170" i="8" s="1"/>
  <c r="BJ170" i="8" a="1"/>
  <c r="BJ170" i="8" s="1"/>
  <c r="BK170" i="8" a="1"/>
  <c r="BK170" i="8" s="1"/>
  <c r="BL170" i="8" a="1"/>
  <c r="BL170" i="8" s="1"/>
  <c r="BE171" i="8" a="1"/>
  <c r="BE171" i="8" s="1"/>
  <c r="BF171" i="8" a="1"/>
  <c r="BF171" i="8" s="1"/>
  <c r="BG171" i="8" a="1"/>
  <c r="BG171" i="8" s="1"/>
  <c r="BH171" i="8" a="1"/>
  <c r="BH171" i="8" s="1"/>
  <c r="BI171" i="8" a="1"/>
  <c r="BI171" i="8" s="1"/>
  <c r="BJ171" i="8" a="1"/>
  <c r="BJ171" i="8" s="1"/>
  <c r="BK171" i="8" a="1"/>
  <c r="BK171" i="8" s="1"/>
  <c r="BL171" i="8" a="1"/>
  <c r="BL171" i="8" s="1"/>
  <c r="BE172" i="8" a="1"/>
  <c r="BE172" i="8" s="1"/>
  <c r="BF172" i="8" a="1"/>
  <c r="BF172" i="8" s="1"/>
  <c r="BG172" i="8" a="1"/>
  <c r="BG172" i="8" s="1"/>
  <c r="BH172" i="8" a="1"/>
  <c r="BH172" i="8" s="1"/>
  <c r="BI172" i="8" a="1"/>
  <c r="BI172" i="8" s="1"/>
  <c r="BJ172" i="8" a="1"/>
  <c r="BJ172" i="8" s="1"/>
  <c r="BK172" i="8" a="1"/>
  <c r="BK172" i="8" s="1"/>
  <c r="BL172" i="8" a="1"/>
  <c r="BL172" i="8" s="1"/>
  <c r="BE173" i="8" a="1"/>
  <c r="BE173" i="8" s="1"/>
  <c r="BF173" i="8" a="1"/>
  <c r="BF173" i="8" s="1"/>
  <c r="BG173" i="8" a="1"/>
  <c r="BG173" i="8" s="1"/>
  <c r="BH173" i="8" a="1"/>
  <c r="BH173" i="8" s="1"/>
  <c r="BI173" i="8" a="1"/>
  <c r="BI173" i="8" s="1"/>
  <c r="BJ173" i="8" a="1"/>
  <c r="BJ173" i="8" s="1"/>
  <c r="BK173" i="8" a="1"/>
  <c r="BK173" i="8" s="1"/>
  <c r="BL173" i="8" a="1"/>
  <c r="BL173" i="8" s="1"/>
  <c r="BE174" i="8" a="1"/>
  <c r="BE174" i="8" s="1"/>
  <c r="BF174" i="8" a="1"/>
  <c r="BF174" i="8" s="1"/>
  <c r="BG174" i="8" a="1"/>
  <c r="BG174" i="8" s="1"/>
  <c r="BH174" i="8" a="1"/>
  <c r="BH174" i="8" s="1"/>
  <c r="BI174" i="8" a="1"/>
  <c r="BI174" i="8" s="1"/>
  <c r="BJ174" i="8" a="1"/>
  <c r="BJ174" i="8" s="1"/>
  <c r="BK174" i="8" a="1"/>
  <c r="BK174" i="8" s="1"/>
  <c r="BL174" i="8" a="1"/>
  <c r="BL174" i="8" s="1"/>
  <c r="BE175" i="8" a="1"/>
  <c r="BE175" i="8" s="1"/>
  <c r="BF175" i="8" a="1"/>
  <c r="BF175" i="8" s="1"/>
  <c r="BG175" i="8" a="1"/>
  <c r="BG175" i="8" s="1"/>
  <c r="BH175" i="8" a="1"/>
  <c r="BH175" i="8" s="1"/>
  <c r="BI175" i="8" a="1"/>
  <c r="BI175" i="8" s="1"/>
  <c r="BJ175" i="8" a="1"/>
  <c r="BJ175" i="8" s="1"/>
  <c r="BK175" i="8" a="1"/>
  <c r="BK175" i="8" s="1"/>
  <c r="BL175" i="8" a="1"/>
  <c r="BL175" i="8" s="1"/>
  <c r="BE176" i="8" a="1"/>
  <c r="BE176" i="8" s="1"/>
  <c r="BF176" i="8" a="1"/>
  <c r="BF176" i="8" s="1"/>
  <c r="BG176" i="8" a="1"/>
  <c r="BG176" i="8" s="1"/>
  <c r="BH176" i="8" a="1"/>
  <c r="BH176" i="8" s="1"/>
  <c r="BI176" i="8" a="1"/>
  <c r="BI176" i="8" s="1"/>
  <c r="BJ176" i="8" a="1"/>
  <c r="BJ176" i="8" s="1"/>
  <c r="BK176" i="8" a="1"/>
  <c r="BK176" i="8" s="1"/>
  <c r="BL176" i="8" a="1"/>
  <c r="BL176" i="8" s="1"/>
  <c r="BE177" i="8" a="1"/>
  <c r="BE177" i="8" s="1"/>
  <c r="BF177" i="8" a="1"/>
  <c r="BF177" i="8" s="1"/>
  <c r="BG177" i="8" a="1"/>
  <c r="BG177" i="8" s="1"/>
  <c r="BH177" i="8" a="1"/>
  <c r="BH177" i="8" s="1"/>
  <c r="BI177" i="8" a="1"/>
  <c r="BI177" i="8" s="1"/>
  <c r="BJ177" i="8" a="1"/>
  <c r="BJ177" i="8" s="1"/>
  <c r="BK177" i="8" a="1"/>
  <c r="BK177" i="8" s="1"/>
  <c r="BL177" i="8" a="1"/>
  <c r="BL177" i="8" s="1"/>
  <c r="BE178" i="8" a="1"/>
  <c r="BE178" i="8" s="1"/>
  <c r="BF178" i="8" a="1"/>
  <c r="BF178" i="8" s="1"/>
  <c r="BG178" i="8" a="1"/>
  <c r="BG178" i="8" s="1"/>
  <c r="BH178" i="8" a="1"/>
  <c r="BH178" i="8" s="1"/>
  <c r="BI178" i="8" a="1"/>
  <c r="BI178" i="8" s="1"/>
  <c r="BJ178" i="8" a="1"/>
  <c r="BJ178" i="8" s="1"/>
  <c r="BK178" i="8" a="1"/>
  <c r="BK178" i="8" s="1"/>
  <c r="BL178" i="8" a="1"/>
  <c r="BL178" i="8" s="1"/>
  <c r="BE179" i="8" a="1"/>
  <c r="BE179" i="8" s="1"/>
  <c r="BF179" i="8" a="1"/>
  <c r="BF179" i="8" s="1"/>
  <c r="BG179" i="8" a="1"/>
  <c r="BG179" i="8" s="1"/>
  <c r="BH179" i="8" a="1"/>
  <c r="BH179" i="8" s="1"/>
  <c r="BI179" i="8" a="1"/>
  <c r="BI179" i="8" s="1"/>
  <c r="BJ179" i="8" a="1"/>
  <c r="BJ179" i="8" s="1"/>
  <c r="BK179" i="8" a="1"/>
  <c r="BK179" i="8" s="1"/>
  <c r="BL179" i="8" a="1"/>
  <c r="BL179" i="8" s="1"/>
  <c r="BE180" i="8" a="1"/>
  <c r="BE180" i="8" s="1"/>
  <c r="BF180" i="8" a="1"/>
  <c r="BF180" i="8" s="1"/>
  <c r="BG180" i="8" a="1"/>
  <c r="BG180" i="8" s="1"/>
  <c r="BH180" i="8" a="1"/>
  <c r="BH180" i="8" s="1"/>
  <c r="BI180" i="8" a="1"/>
  <c r="BI180" i="8" s="1"/>
  <c r="BJ180" i="8" a="1"/>
  <c r="BJ180" i="8" s="1"/>
  <c r="BK180" i="8" a="1"/>
  <c r="BK180" i="8" s="1"/>
  <c r="BL180" i="8" a="1"/>
  <c r="BL180" i="8" s="1"/>
  <c r="BE181" i="8" a="1"/>
  <c r="BE181" i="8" s="1"/>
  <c r="BF181" i="8" a="1"/>
  <c r="BF181" i="8" s="1"/>
  <c r="BG181" i="8" a="1"/>
  <c r="BG181" i="8" s="1"/>
  <c r="BH181" i="8" a="1"/>
  <c r="BH181" i="8" s="1"/>
  <c r="BI181" i="8" a="1"/>
  <c r="BI181" i="8" s="1"/>
  <c r="BJ181" i="8" a="1"/>
  <c r="BJ181" i="8" s="1"/>
  <c r="BK181" i="8" a="1"/>
  <c r="BK181" i="8" s="1"/>
  <c r="BL181" i="8" a="1"/>
  <c r="BL181" i="8" s="1"/>
  <c r="BE182" i="8" a="1"/>
  <c r="BE182" i="8" s="1"/>
  <c r="BF182" i="8" a="1"/>
  <c r="BF182" i="8" s="1"/>
  <c r="BG182" i="8" a="1"/>
  <c r="BG182" i="8" s="1"/>
  <c r="BH182" i="8" a="1"/>
  <c r="BH182" i="8" s="1"/>
  <c r="BI182" i="8" a="1"/>
  <c r="BI182" i="8" s="1"/>
  <c r="BJ182" i="8" a="1"/>
  <c r="BJ182" i="8" s="1"/>
  <c r="BK182" i="8" a="1"/>
  <c r="BK182" i="8" s="1"/>
  <c r="BL182" i="8" a="1"/>
  <c r="BL182" i="8" s="1"/>
  <c r="BE183" i="8" a="1"/>
  <c r="BE183" i="8" s="1"/>
  <c r="BF183" i="8" a="1"/>
  <c r="BF183" i="8" s="1"/>
  <c r="BG183" i="8" a="1"/>
  <c r="BG183" i="8" s="1"/>
  <c r="BH183" i="8" a="1"/>
  <c r="BH183" i="8" s="1"/>
  <c r="BI183" i="8" a="1"/>
  <c r="BI183" i="8" s="1"/>
  <c r="BJ183" i="8" a="1"/>
  <c r="BJ183" i="8" s="1"/>
  <c r="BK183" i="8" a="1"/>
  <c r="BK183" i="8" s="1"/>
  <c r="BL183" i="8" a="1"/>
  <c r="BL183" i="8" s="1"/>
  <c r="BE184" i="8" a="1"/>
  <c r="BE184" i="8" s="1"/>
  <c r="BF184" i="8" a="1"/>
  <c r="BF184" i="8" s="1"/>
  <c r="BG184" i="8" a="1"/>
  <c r="BG184" i="8" s="1"/>
  <c r="BH184" i="8" a="1"/>
  <c r="BH184" i="8" s="1"/>
  <c r="BI184" i="8" a="1"/>
  <c r="BI184" i="8" s="1"/>
  <c r="BJ184" i="8" a="1"/>
  <c r="BJ184" i="8" s="1"/>
  <c r="BK184" i="8" a="1"/>
  <c r="BK184" i="8" s="1"/>
  <c r="BL184" i="8" a="1"/>
  <c r="BL184" i="8" s="1"/>
  <c r="BE185" i="8" a="1"/>
  <c r="BE185" i="8" s="1"/>
  <c r="BF185" i="8" a="1"/>
  <c r="BF185" i="8" s="1"/>
  <c r="BG185" i="8" a="1"/>
  <c r="BG185" i="8" s="1"/>
  <c r="BH185" i="8" a="1"/>
  <c r="BH185" i="8" s="1"/>
  <c r="BI185" i="8" a="1"/>
  <c r="BI185" i="8" s="1"/>
  <c r="BJ185" i="8" a="1"/>
  <c r="BJ185" i="8" s="1"/>
  <c r="BK185" i="8" a="1"/>
  <c r="BK185" i="8" s="1"/>
  <c r="BL185" i="8" a="1"/>
  <c r="BL185" i="8" s="1"/>
  <c r="BE186" i="8" a="1"/>
  <c r="BE186" i="8" s="1"/>
  <c r="BF186" i="8" a="1"/>
  <c r="BF186" i="8" s="1"/>
  <c r="BG186" i="8" a="1"/>
  <c r="BG186" i="8" s="1"/>
  <c r="BH186" i="8" a="1"/>
  <c r="BH186" i="8" s="1"/>
  <c r="BI186" i="8" a="1"/>
  <c r="BI186" i="8" s="1"/>
  <c r="BJ186" i="8" a="1"/>
  <c r="BJ186" i="8" s="1"/>
  <c r="BK186" i="8" a="1"/>
  <c r="BK186" i="8" s="1"/>
  <c r="BL186" i="8" a="1"/>
  <c r="BL186" i="8" s="1"/>
  <c r="BE187" i="8" a="1"/>
  <c r="BE187" i="8" s="1"/>
  <c r="BF187" i="8" a="1"/>
  <c r="BF187" i="8" s="1"/>
  <c r="BG187" i="8" a="1"/>
  <c r="BG187" i="8" s="1"/>
  <c r="BH187" i="8" a="1"/>
  <c r="BH187" i="8" s="1"/>
  <c r="BI187" i="8" a="1"/>
  <c r="BI187" i="8" s="1"/>
  <c r="BJ187" i="8" a="1"/>
  <c r="BJ187" i="8" s="1"/>
  <c r="BK187" i="8" a="1"/>
  <c r="BK187" i="8" s="1"/>
  <c r="BL187" i="8" a="1"/>
  <c r="BL187" i="8" s="1"/>
  <c r="BE188" i="8" a="1"/>
  <c r="BE188" i="8" s="1"/>
  <c r="BF188" i="8" a="1"/>
  <c r="BF188" i="8" s="1"/>
  <c r="BG188" i="8" a="1"/>
  <c r="BG188" i="8" s="1"/>
  <c r="BH188" i="8" a="1"/>
  <c r="BH188" i="8" s="1"/>
  <c r="BI188" i="8" a="1"/>
  <c r="BI188" i="8" s="1"/>
  <c r="BJ188" i="8" a="1"/>
  <c r="BJ188" i="8" s="1"/>
  <c r="BK188" i="8" a="1"/>
  <c r="BK188" i="8" s="1"/>
  <c r="BL188" i="8" a="1"/>
  <c r="BL188" i="8" s="1"/>
  <c r="BE189" i="8" a="1"/>
  <c r="BE189" i="8" s="1"/>
  <c r="BF189" i="8" a="1"/>
  <c r="BF189" i="8" s="1"/>
  <c r="BG189" i="8" a="1"/>
  <c r="BG189" i="8" s="1"/>
  <c r="BH189" i="8" a="1"/>
  <c r="BH189" i="8" s="1"/>
  <c r="BI189" i="8" a="1"/>
  <c r="BI189" i="8" s="1"/>
  <c r="BJ189" i="8" a="1"/>
  <c r="BJ189" i="8" s="1"/>
  <c r="BK189" i="8" a="1"/>
  <c r="BK189" i="8" s="1"/>
  <c r="BL189" i="8" a="1"/>
  <c r="BL189" i="8" s="1"/>
  <c r="BE190" i="8" a="1"/>
  <c r="BE190" i="8" s="1"/>
  <c r="BF190" i="8" a="1"/>
  <c r="BF190" i="8" s="1"/>
  <c r="BG190" i="8" a="1"/>
  <c r="BG190" i="8" s="1"/>
  <c r="BH190" i="8" a="1"/>
  <c r="BH190" i="8" s="1"/>
  <c r="BI190" i="8" a="1"/>
  <c r="BI190" i="8" s="1"/>
  <c r="BJ190" i="8" a="1"/>
  <c r="BJ190" i="8" s="1"/>
  <c r="BK190" i="8" a="1"/>
  <c r="BK190" i="8" s="1"/>
  <c r="BL190" i="8" a="1"/>
  <c r="BL190" i="8" s="1"/>
  <c r="BE191" i="8" a="1"/>
  <c r="BE191" i="8" s="1"/>
  <c r="BF191" i="8" a="1"/>
  <c r="BF191" i="8" s="1"/>
  <c r="BG191" i="8" a="1"/>
  <c r="BG191" i="8" s="1"/>
  <c r="BH191" i="8" a="1"/>
  <c r="BH191" i="8" s="1"/>
  <c r="BI191" i="8" a="1"/>
  <c r="BI191" i="8" s="1"/>
  <c r="BJ191" i="8" a="1"/>
  <c r="BJ191" i="8" s="1"/>
  <c r="BK191" i="8" a="1"/>
  <c r="BK191" i="8" s="1"/>
  <c r="BL191" i="8" a="1"/>
  <c r="BL191" i="8" s="1"/>
  <c r="BL2" i="8" a="1"/>
  <c r="BL2" i="8" s="1"/>
  <c r="W10" i="8" s="1"/>
  <c r="BK2" i="8" a="1"/>
  <c r="BK2" i="8" s="1"/>
  <c r="V10" i="8" s="1"/>
  <c r="BJ2" i="8" a="1"/>
  <c r="BJ2" i="8" s="1"/>
  <c r="AR10" i="8" s="1"/>
  <c r="BH192" i="8" a="1"/>
  <c r="BH192" i="8" s="1"/>
  <c r="BI192" i="8" a="1"/>
  <c r="BI192" i="8" s="1"/>
  <c r="BI2" i="8" a="1"/>
  <c r="BI2" i="8" s="1"/>
  <c r="AQ10" i="8" s="1"/>
  <c r="BH2" i="8" a="1"/>
  <c r="BH2" i="8" s="1"/>
  <c r="AK10" i="8" s="1"/>
  <c r="BG2" i="8" a="1"/>
  <c r="BG2" i="8" s="1"/>
  <c r="AJ10" i="8" s="1"/>
  <c r="BF2" i="8" a="1"/>
  <c r="BF2" i="8" s="1"/>
  <c r="AD10" i="8" s="1"/>
  <c r="BE2" i="8" a="1"/>
  <c r="BE2" i="8" s="1"/>
  <c r="AC10" i="8" s="1"/>
  <c r="BA40" i="8"/>
  <c r="AY40" i="8"/>
  <c r="AO2" i="8" s="1"/>
  <c r="BA22" i="8"/>
  <c r="J8" i="8"/>
  <c r="Q7" i="8"/>
  <c r="Q8" i="8" s="1"/>
  <c r="J7" i="8"/>
  <c r="C7" i="8"/>
  <c r="C8" i="8" s="1"/>
  <c r="BA6" i="8"/>
  <c r="AO5" i="8"/>
  <c r="Y5" i="8"/>
  <c r="BA4" i="8"/>
  <c r="AO4" i="8"/>
  <c r="H5" i="7"/>
  <c r="H6" i="7" s="1"/>
  <c r="I6" i="7" s="1"/>
  <c r="F5" i="7"/>
  <c r="F6" i="7" s="1"/>
  <c r="G6" i="7" s="1"/>
  <c r="D5" i="7"/>
  <c r="D6" i="7" s="1"/>
  <c r="E6" i="7" s="1"/>
  <c r="B5" i="7"/>
  <c r="B6" i="7" s="1"/>
  <c r="C6" i="7" s="1"/>
  <c r="A2" i="6"/>
  <c r="H11" i="6"/>
  <c r="F3" i="6"/>
  <c r="O8" i="6"/>
  <c r="O10" i="6"/>
  <c r="H9" i="6"/>
  <c r="O7" i="6"/>
  <c r="H6" i="6"/>
  <c r="O6" i="6"/>
  <c r="O5" i="6"/>
  <c r="O4" i="6"/>
  <c r="I4" i="16"/>
  <c r="I2" i="23"/>
  <c r="I4" i="23"/>
  <c r="I4" i="24"/>
  <c r="I2" i="22"/>
  <c r="I4" i="17"/>
  <c r="I2" i="24"/>
  <c r="I2" i="12"/>
  <c r="I4" i="12"/>
  <c r="I4" i="36"/>
  <c r="I4" i="22"/>
  <c r="J11" i="6" l="1"/>
  <c r="L11" i="6"/>
  <c r="K11" i="6"/>
  <c r="I3" i="6"/>
  <c r="N3" i="6"/>
  <c r="O3" i="6" s="1"/>
  <c r="J9" i="6"/>
  <c r="K9" i="6"/>
  <c r="L9" i="6"/>
  <c r="J6" i="6"/>
  <c r="K6" i="6"/>
  <c r="L6" i="6"/>
  <c r="BJ2" i="23" a="1"/>
  <c r="BJ2" i="23" s="1"/>
  <c r="AR10" i="23" s="1"/>
  <c r="AS7" i="23" s="1"/>
  <c r="AS8" i="23" s="1"/>
  <c r="BL2" i="22" a="1"/>
  <c r="BL2" i="22" s="1"/>
  <c r="W10" i="22" s="1"/>
  <c r="BL2" i="24" a="1"/>
  <c r="BL2" i="24" s="1"/>
  <c r="W10" i="24" s="1"/>
  <c r="X7" i="24" s="1"/>
  <c r="X8" i="24" s="1"/>
  <c r="BL3" i="22" a="1"/>
  <c r="BL3" i="22" s="1"/>
  <c r="W11" i="22" s="1"/>
  <c r="BL5" i="36" a="1"/>
  <c r="BL5" i="36" s="1"/>
  <c r="W13" i="36" s="1"/>
  <c r="X7" i="36" s="1"/>
  <c r="X8" i="36" s="1"/>
  <c r="BJ2" i="36" a="1"/>
  <c r="BJ2" i="36" s="1"/>
  <c r="AR10" i="36" s="1"/>
  <c r="AS7" i="36" s="1"/>
  <c r="AS8" i="36" s="1"/>
  <c r="AE7" i="36"/>
  <c r="AE8" i="36" s="1"/>
  <c r="AL7" i="36"/>
  <c r="AL8" i="36" s="1"/>
  <c r="BL4" i="22" a="1"/>
  <c r="BL4" i="22" s="1"/>
  <c r="W12" i="22" s="1"/>
  <c r="AE7" i="24"/>
  <c r="AE8" i="24" s="1"/>
  <c r="AL7" i="24"/>
  <c r="AL8" i="24" s="1"/>
  <c r="AS7" i="24"/>
  <c r="AS8" i="24" s="1"/>
  <c r="X7" i="23"/>
  <c r="X8" i="23" s="1"/>
  <c r="AE7" i="23"/>
  <c r="AE8" i="23" s="1"/>
  <c r="AL7" i="23"/>
  <c r="AL8" i="23" s="1"/>
  <c r="C8" i="23"/>
  <c r="AL7" i="22"/>
  <c r="AL8" i="22" s="1"/>
  <c r="AS7" i="22"/>
  <c r="AS8" i="22" s="1"/>
  <c r="AE7" i="22"/>
  <c r="AE8" i="22" s="1"/>
  <c r="J8" i="17"/>
  <c r="AE7" i="17"/>
  <c r="AE8" i="17" s="1"/>
  <c r="X7" i="17"/>
  <c r="X8" i="17" s="1"/>
  <c r="AL7" i="17"/>
  <c r="AL8" i="17" s="1"/>
  <c r="AS7" i="17"/>
  <c r="AS8" i="17" s="1"/>
  <c r="AE7" i="16"/>
  <c r="AE8" i="16" s="1"/>
  <c r="AL7" i="16"/>
  <c r="AL8" i="16" s="1"/>
  <c r="AS7" i="16"/>
  <c r="AS8" i="16" s="1"/>
  <c r="X7" i="16"/>
  <c r="X8" i="16" s="1"/>
  <c r="J8" i="16"/>
  <c r="AS7" i="14"/>
  <c r="AS8" i="14" s="1"/>
  <c r="X7" i="14"/>
  <c r="X8" i="14" s="1"/>
  <c r="AE7" i="14"/>
  <c r="AE8" i="14" s="1"/>
  <c r="AL7" i="14"/>
  <c r="AL8" i="14" s="1"/>
  <c r="AS7" i="13"/>
  <c r="AS8" i="13" s="1"/>
  <c r="X7" i="13"/>
  <c r="X8" i="13" s="1"/>
  <c r="AE7" i="13"/>
  <c r="AE8" i="13" s="1"/>
  <c r="AL7" i="13"/>
  <c r="AL8" i="13" s="1"/>
  <c r="AL7" i="12"/>
  <c r="AL8" i="12" s="1"/>
  <c r="AS7" i="12"/>
  <c r="AS8" i="12" s="1"/>
  <c r="X7" i="12"/>
  <c r="X8" i="12" s="1"/>
  <c r="AE7" i="12"/>
  <c r="AE8" i="12" s="1"/>
  <c r="C8" i="12"/>
  <c r="AS7" i="8"/>
  <c r="AS8" i="8" s="1"/>
  <c r="X7" i="8"/>
  <c r="X8" i="8" s="1"/>
  <c r="AE7" i="8"/>
  <c r="AE8" i="8" s="1"/>
  <c r="AL7" i="8"/>
  <c r="AL8" i="8" s="1"/>
  <c r="D2" i="7"/>
  <c r="H2" i="6" s="1"/>
  <c r="I4" i="8"/>
  <c r="AO3" i="14"/>
  <c r="I2" i="14"/>
  <c r="I2" i="17"/>
  <c r="I4" i="14"/>
  <c r="AO3" i="17"/>
  <c r="I2" i="36"/>
  <c r="I2" i="13"/>
  <c r="AO3" i="24"/>
  <c r="I4" i="13"/>
  <c r="I2" i="8"/>
  <c r="AO3" i="22"/>
  <c r="AO3" i="16"/>
  <c r="I2" i="16"/>
  <c r="AO3" i="13"/>
  <c r="AO3" i="36"/>
  <c r="X7" i="22" l="1"/>
  <c r="X8" i="22" s="1"/>
  <c r="Y3" i="22" s="1"/>
  <c r="Y5" i="22" s="1"/>
  <c r="Y3" i="36"/>
  <c r="Y2" i="36"/>
  <c r="AD2" i="36" s="1"/>
  <c r="Y3" i="24"/>
  <c r="Y2" i="24"/>
  <c r="AD2" i="24" s="1"/>
  <c r="Y3" i="23"/>
  <c r="Y5" i="23" s="1"/>
  <c r="Y2" i="23"/>
  <c r="AD2" i="23" s="1"/>
  <c r="BA6" i="23" s="1"/>
  <c r="Y2" i="14"/>
  <c r="AD2" i="14" s="1"/>
  <c r="BA6" i="14" s="1"/>
  <c r="Y3" i="17"/>
  <c r="Y5" i="17" s="1"/>
  <c r="Y2" i="17"/>
  <c r="AD2" i="17" s="1"/>
  <c r="BA6" i="17" s="1"/>
  <c r="Y3" i="16"/>
  <c r="Y2" i="16"/>
  <c r="AD2" i="16" s="1"/>
  <c r="Y3" i="14"/>
  <c r="Y5" i="14" s="1"/>
  <c r="Y3" i="13"/>
  <c r="Y5" i="13" s="1"/>
  <c r="Y2" i="13"/>
  <c r="AD2" i="13" s="1"/>
  <c r="BA6" i="13" s="1"/>
  <c r="Y3" i="12"/>
  <c r="Y5" i="12" s="1"/>
  <c r="Y2" i="12"/>
  <c r="AD2" i="12" s="1"/>
  <c r="BA6" i="12" s="1"/>
  <c r="Y3" i="8"/>
  <c r="Y2" i="8"/>
  <c r="AD2" i="8" s="1"/>
  <c r="H8" i="6"/>
  <c r="H10" i="6"/>
  <c r="H7" i="6"/>
  <c r="H5" i="6"/>
  <c r="H3" i="6"/>
  <c r="H4" i="6"/>
  <c r="AO3" i="23"/>
  <c r="AO3" i="12"/>
  <c r="Y2" i="22" l="1"/>
  <c r="AD2" i="22" s="1"/>
  <c r="BA6" i="22" s="1"/>
  <c r="J8" i="6"/>
  <c r="L8" i="6" s="1"/>
  <c r="J10" i="6"/>
  <c r="K10" i="6" s="1"/>
  <c r="J7" i="6"/>
  <c r="K7" i="6" s="1"/>
  <c r="J3" i="6"/>
  <c r="K3" i="6" s="1"/>
  <c r="J5" i="6"/>
  <c r="L5" i="6" s="1"/>
  <c r="J4" i="6"/>
  <c r="L4" i="6" s="1"/>
  <c r="AO4" i="17"/>
  <c r="AO5" i="17" s="1"/>
  <c r="AO4" i="14"/>
  <c r="AO5" i="14" s="1"/>
  <c r="AO4" i="22"/>
  <c r="AO5" i="22" s="1"/>
  <c r="AO4" i="23"/>
  <c r="AO5" i="23" s="1"/>
  <c r="AO4" i="12"/>
  <c r="AO5" i="12" s="1"/>
  <c r="AO4" i="13"/>
  <c r="AO5" i="13" s="1"/>
  <c r="M12" i="6"/>
  <c r="K8" i="6" l="1"/>
  <c r="L10" i="6"/>
  <c r="L7" i="6"/>
  <c r="L3" i="6"/>
  <c r="K5" i="6"/>
  <c r="K4" i="6"/>
  <c r="F13" i="6"/>
  <c r="N12" i="6" l="1"/>
  <c r="AO3" i="8"/>
  <c r="I13" i="6" l="1"/>
  <c r="H12" i="6"/>
  <c r="F12" i="6"/>
  <c r="J12" i="6" l="1"/>
  <c r="L12" i="6" s="1"/>
  <c r="I1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<sst xmlns="http://schemas.openxmlformats.org/spreadsheetml/2006/main" count="2513" uniqueCount="105">
  <si>
    <t>Job#</t>
  </si>
  <si>
    <t>Job Name</t>
  </si>
  <si>
    <t>Description</t>
  </si>
  <si>
    <t>Location</t>
  </si>
  <si>
    <t>Customer</t>
  </si>
  <si>
    <t>Price</t>
  </si>
  <si>
    <t>Cost</t>
  </si>
  <si>
    <t>Expenses</t>
  </si>
  <si>
    <t>Estimated Profit</t>
  </si>
  <si>
    <t>Actual Profit</t>
  </si>
  <si>
    <t>Variance</t>
  </si>
  <si>
    <t>Percent</t>
  </si>
  <si>
    <t>Invoiced</t>
  </si>
  <si>
    <t>Remaining</t>
  </si>
  <si>
    <t>Status</t>
  </si>
  <si>
    <t>Completed:</t>
  </si>
  <si>
    <t>Total:</t>
  </si>
  <si>
    <t>Date</t>
  </si>
  <si>
    <t>Day</t>
  </si>
  <si>
    <t>Job</t>
  </si>
  <si>
    <t>Reg</t>
  </si>
  <si>
    <t>OT</t>
  </si>
  <si>
    <t>NP</t>
  </si>
  <si>
    <t>Total</t>
  </si>
  <si>
    <t>S</t>
  </si>
  <si>
    <t>T</t>
  </si>
  <si>
    <t>Non-Productive:</t>
  </si>
  <si>
    <t>G</t>
  </si>
  <si>
    <t>jo</t>
  </si>
  <si>
    <t>Job Number:</t>
  </si>
  <si>
    <t>Hours:</t>
  </si>
  <si>
    <t>Days:</t>
  </si>
  <si>
    <t>Price:</t>
  </si>
  <si>
    <t>Estimates</t>
  </si>
  <si>
    <t>Job Name:</t>
  </si>
  <si>
    <t>Labor:</t>
  </si>
  <si>
    <t>Est Profit:</t>
  </si>
  <si>
    <t>Material:</t>
  </si>
  <si>
    <t>Contractor:</t>
  </si>
  <si>
    <t xml:space="preserve">Material: </t>
  </si>
  <si>
    <t>Profit:</t>
  </si>
  <si>
    <t>Difference:</t>
  </si>
  <si>
    <t>Wage Rate:</t>
  </si>
  <si>
    <t>Total Cost:</t>
  </si>
  <si>
    <t>Variance:</t>
  </si>
  <si>
    <t>Cost:</t>
  </si>
  <si>
    <t>Adjustments</t>
  </si>
  <si>
    <t>Initial Price:</t>
  </si>
  <si>
    <t>Invoices</t>
  </si>
  <si>
    <t>Sent</t>
  </si>
  <si>
    <t>Received</t>
  </si>
  <si>
    <t>M</t>
  </si>
  <si>
    <t>W</t>
  </si>
  <si>
    <t>F</t>
  </si>
  <si>
    <t>TH</t>
  </si>
  <si>
    <t>Sick</t>
  </si>
  <si>
    <t>PF Changs</t>
  </si>
  <si>
    <t>Office</t>
  </si>
  <si>
    <t>Running</t>
  </si>
  <si>
    <t>21-101</t>
  </si>
  <si>
    <t>21-102</t>
  </si>
  <si>
    <t>Shake Shack</t>
  </si>
  <si>
    <t>Snow Day</t>
  </si>
  <si>
    <t>21-103</t>
  </si>
  <si>
    <t>21-104</t>
  </si>
  <si>
    <t>Riverview Apartments</t>
  </si>
  <si>
    <t>21-105</t>
  </si>
  <si>
    <t>21-106</t>
  </si>
  <si>
    <t>Plumbing</t>
  </si>
  <si>
    <t>Biotech</t>
  </si>
  <si>
    <t>21-107</t>
  </si>
  <si>
    <t>Steris</t>
  </si>
  <si>
    <t>21-108</t>
  </si>
  <si>
    <t>21-109</t>
  </si>
  <si>
    <t>Out</t>
  </si>
  <si>
    <t>Salad Works</t>
  </si>
  <si>
    <t>Vacation</t>
  </si>
  <si>
    <t>Holiday</t>
  </si>
  <si>
    <t>Off</t>
  </si>
  <si>
    <t>Holiday - No Pay</t>
  </si>
  <si>
    <t>Payroll Overhead</t>
  </si>
  <si>
    <t>Emp 3</t>
  </si>
  <si>
    <t>Emp 4</t>
  </si>
  <si>
    <t>Emp 1</t>
  </si>
  <si>
    <t>Emp 5</t>
  </si>
  <si>
    <t>Perform Work Per PO</t>
  </si>
  <si>
    <t>Anytown, USA</t>
  </si>
  <si>
    <t>Customer 1</t>
  </si>
  <si>
    <t>Country Club</t>
  </si>
  <si>
    <t>DPW</t>
  </si>
  <si>
    <t>Springfield</t>
  </si>
  <si>
    <t>Complete project per Plans</t>
  </si>
  <si>
    <t>Customer 2</t>
  </si>
  <si>
    <t>Placeholder City</t>
  </si>
  <si>
    <t>Customer 3</t>
  </si>
  <si>
    <t>Library</t>
  </si>
  <si>
    <t>Quahog</t>
  </si>
  <si>
    <t>Courthouse</t>
  </si>
  <si>
    <t>Customer 4</t>
  </si>
  <si>
    <t>Tar Works</t>
  </si>
  <si>
    <t>Tech Lab</t>
  </si>
  <si>
    <t>Hospital</t>
  </si>
  <si>
    <t>Customer 5</t>
  </si>
  <si>
    <t>Tank Work on Site</t>
  </si>
  <si>
    <t>Customer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</si>
</sst>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mmm\-d"/>
    <numFmt numFmtId="166" formatCode="&quot;$&quot;#,##0.00;[Red]&quot;$&quot;#,##0.00"/>
    <numFmt numFmtId="167" formatCode="#,##0.00;[Red]#,##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8DB3E2"/>
        <bgColor rgb="FF8DB3E2"/>
      </patternFill>
    </fill>
    <fill>
      <patternFill patternType="solid">
        <fgColor rgb="FFB8CCE4"/>
        <bgColor rgb="FFB8CCE4"/>
      </patternFill>
    </fill>
    <fill>
      <patternFill patternType="solid">
        <fgColor rgb="FFF2F2F2"/>
        <b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3" applyNumberFormat="0" applyFill="0" applyAlignment="0" applyProtection="0"/>
    <xf numFmtId="0" fontId="4" fillId="2" borderId="0" applyNumberFormat="0" applyBorder="0" applyAlignment="0" applyProtection="0"/>
  </cellStyleXfs>
  <cellXfs count="131">
    <xf numFmtId="0" fontId="0" fillId="0" borderId="0" xfId="0"/>
    <xf numFmtId="0" fontId="5" fillId="3" borderId="4" xfId="0" applyFont="1" applyFill="1" applyBorder="1" applyAlignment="1">
      <alignment horizontal="center"/>
    </xf>
    <xf numFmtId="8" fontId="5" fillId="3" borderId="4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9" fontId="0" fillId="5" borderId="5" xfId="0" applyNumberForma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0" fontId="6" fillId="0" borderId="0" xfId="0" applyFont="1" applyAlignment="1">
      <alignment horizontal="center"/>
    </xf>
    <xf numFmtId="8" fontId="3" fillId="0" borderId="3" xfId="4" applyNumberFormat="1" applyAlignment="1">
      <alignment horizontal="center"/>
    </xf>
    <xf numFmtId="8" fontId="0" fillId="0" borderId="0" xfId="0" applyNumberFormat="1"/>
    <xf numFmtId="8" fontId="7" fillId="0" borderId="3" xfId="4" applyNumberFormat="1" applyFont="1" applyAlignment="1">
      <alignment horizontal="center"/>
    </xf>
    <xf numFmtId="8" fontId="7" fillId="0" borderId="0" xfId="4" applyNumberFormat="1" applyFont="1" applyBorder="1" applyAlignment="1">
      <alignment horizontal="center"/>
    </xf>
    <xf numFmtId="9" fontId="3" fillId="0" borderId="3" xfId="4" applyNumberFormat="1" applyAlignment="1">
      <alignment horizontal="center"/>
    </xf>
    <xf numFmtId="164" fontId="3" fillId="0" borderId="3" xfId="4" applyNumberForma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9" fillId="0" borderId="1" xfId="3" applyFont="1" applyAlignment="1">
      <alignment horizontal="center"/>
    </xf>
    <xf numFmtId="0" fontId="9" fillId="0" borderId="1" xfId="3" applyFont="1" applyAlignment="1">
      <alignment horizontal="center" vertical="center"/>
    </xf>
    <xf numFmtId="165" fontId="10" fillId="2" borderId="6" xfId="5" applyNumberFormat="1" applyFont="1" applyBorder="1" applyAlignment="1">
      <alignment horizontal="center"/>
    </xf>
    <xf numFmtId="0" fontId="10" fillId="2" borderId="6" xfId="5" applyFont="1" applyBorder="1" applyAlignment="1" applyProtection="1">
      <alignment horizontal="center"/>
      <protection locked="0"/>
    </xf>
    <xf numFmtId="0" fontId="10" fillId="0" borderId="7" xfId="0" applyFont="1" applyBorder="1" applyAlignment="1" applyProtection="1">
      <alignment horizontal="left"/>
      <protection locked="0"/>
    </xf>
    <xf numFmtId="0" fontId="10" fillId="0" borderId="7" xfId="0" applyFont="1" applyBorder="1" applyAlignment="1" applyProtection="1">
      <alignment horizontal="center"/>
      <protection locked="0"/>
    </xf>
    <xf numFmtId="0" fontId="11" fillId="0" borderId="7" xfId="0" applyFont="1" applyBorder="1" applyAlignment="1">
      <alignment horizontal="center"/>
    </xf>
    <xf numFmtId="0" fontId="10" fillId="2" borderId="8" xfId="5" applyFont="1" applyBorder="1" applyAlignment="1" applyProtection="1">
      <alignment horizontal="center"/>
      <protection locked="0"/>
    </xf>
    <xf numFmtId="0" fontId="0" fillId="0" borderId="9" xfId="0" applyBorder="1"/>
    <xf numFmtId="0" fontId="10" fillId="2" borderId="7" xfId="5" applyFont="1" applyBorder="1" applyAlignment="1" applyProtection="1">
      <alignment horizontal="center"/>
      <protection locked="0"/>
    </xf>
    <xf numFmtId="0" fontId="10" fillId="2" borderId="7" xfId="5" applyFont="1" applyBorder="1" applyAlignment="1">
      <alignment horizontal="center"/>
    </xf>
    <xf numFmtId="0" fontId="10" fillId="2" borderId="6" xfId="5" applyFont="1" applyBorder="1" applyAlignment="1">
      <alignment horizontal="center"/>
    </xf>
    <xf numFmtId="0" fontId="10" fillId="2" borderId="8" xfId="5" applyFont="1" applyBorder="1" applyAlignment="1">
      <alignment horizontal="center"/>
    </xf>
    <xf numFmtId="0" fontId="10" fillId="0" borderId="6" xfId="0" applyFont="1" applyBorder="1" applyAlignment="1" applyProtection="1">
      <alignment horizontal="left"/>
      <protection locked="0"/>
    </xf>
    <xf numFmtId="0" fontId="10" fillId="2" borderId="10" xfId="5" applyFont="1" applyBorder="1" applyAlignment="1">
      <alignment horizontal="center"/>
    </xf>
    <xf numFmtId="0" fontId="10" fillId="0" borderId="6" xfId="0" applyFont="1" applyBorder="1" applyAlignment="1" applyProtection="1">
      <alignment horizontal="center"/>
      <protection locked="0"/>
    </xf>
    <xf numFmtId="0" fontId="10" fillId="0" borderId="6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0" xfId="0" applyFont="1" applyBorder="1" applyAlignment="1" applyProtection="1">
      <alignment horizontal="left"/>
      <protection locked="0"/>
    </xf>
    <xf numFmtId="0" fontId="10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0" borderId="13" xfId="0" applyBorder="1"/>
    <xf numFmtId="164" fontId="0" fillId="5" borderId="2" xfId="1" applyNumberFormat="1" applyFont="1" applyFill="1" applyBorder="1" applyAlignment="1">
      <alignment horizontal="center"/>
    </xf>
    <xf numFmtId="164" fontId="0" fillId="5" borderId="5" xfId="1" applyNumberFormat="1" applyFont="1" applyFill="1" applyBorder="1" applyAlignment="1">
      <alignment horizontal="center"/>
    </xf>
    <xf numFmtId="9" fontId="0" fillId="5" borderId="2" xfId="2" applyFon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0" fontId="12" fillId="0" borderId="13" xfId="0" applyFont="1" applyBorder="1"/>
    <xf numFmtId="0" fontId="13" fillId="0" borderId="13" xfId="0" applyFont="1" applyBorder="1"/>
    <xf numFmtId="0" fontId="15" fillId="0" borderId="0" xfId="0" applyFont="1"/>
    <xf numFmtId="0" fontId="3" fillId="0" borderId="13" xfId="0" applyFont="1" applyBorder="1"/>
    <xf numFmtId="0" fontId="4" fillId="0" borderId="0" xfId="0" applyFont="1"/>
    <xf numFmtId="0" fontId="16" fillId="0" borderId="0" xfId="0" applyFont="1"/>
    <xf numFmtId="0" fontId="10" fillId="0" borderId="0" xfId="0" applyFont="1"/>
    <xf numFmtId="0" fontId="17" fillId="0" borderId="0" xfId="0" applyFont="1"/>
    <xf numFmtId="0" fontId="12" fillId="0" borderId="0" xfId="0" applyFont="1"/>
    <xf numFmtId="0" fontId="19" fillId="0" borderId="0" xfId="0" applyFont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44" fontId="18" fillId="0" borderId="0" xfId="0" applyNumberFormat="1" applyFont="1"/>
    <xf numFmtId="165" fontId="4" fillId="0" borderId="0" xfId="0" applyNumberFormat="1" applyFont="1"/>
    <xf numFmtId="0" fontId="21" fillId="0" borderId="0" xfId="0" applyFont="1"/>
    <xf numFmtId="0" fontId="22" fillId="0" borderId="0" xfId="0" applyFont="1"/>
    <xf numFmtId="44" fontId="22" fillId="0" borderId="0" xfId="1" applyFont="1" applyAlignment="1">
      <alignment horizontal="left" vertical="center"/>
    </xf>
    <xf numFmtId="44" fontId="23" fillId="0" borderId="0" xfId="1" applyFont="1" applyAlignment="1">
      <alignment horizontal="left" vertical="center"/>
    </xf>
    <xf numFmtId="44" fontId="18" fillId="0" borderId="0" xfId="1" applyFont="1"/>
    <xf numFmtId="0" fontId="18" fillId="0" borderId="0" xfId="0" applyFont="1"/>
    <xf numFmtId="44" fontId="23" fillId="0" borderId="0" xfId="1" applyFont="1" applyAlignment="1">
      <alignment horizontal="left"/>
    </xf>
    <xf numFmtId="44" fontId="23" fillId="0" borderId="0" xfId="1" applyFont="1" applyAlignment="1">
      <alignment horizontal="right" vertical="center"/>
    </xf>
    <xf numFmtId="44" fontId="0" fillId="0" borderId="0" xfId="1" applyFont="1" applyAlignment="1">
      <alignment horizontal="center"/>
    </xf>
    <xf numFmtId="165" fontId="10" fillId="6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65" fontId="25" fillId="6" borderId="6" xfId="0" applyNumberFormat="1" applyFont="1" applyFill="1" applyBorder="1" applyAlignment="1">
      <alignment horizontal="center"/>
    </xf>
    <xf numFmtId="164" fontId="25" fillId="0" borderId="6" xfId="0" applyNumberFormat="1" applyFont="1" applyBorder="1" applyAlignment="1">
      <alignment horizontal="center"/>
    </xf>
    <xf numFmtId="165" fontId="25" fillId="6" borderId="10" xfId="0" applyNumberFormat="1" applyFont="1" applyFill="1" applyBorder="1" applyAlignment="1">
      <alignment horizontal="center"/>
    </xf>
    <xf numFmtId="164" fontId="25" fillId="0" borderId="10" xfId="0" applyNumberFormat="1" applyFont="1" applyBorder="1" applyAlignment="1">
      <alignment horizontal="center"/>
    </xf>
    <xf numFmtId="0" fontId="26" fillId="0" borderId="0" xfId="0" applyFont="1"/>
    <xf numFmtId="165" fontId="26" fillId="0" borderId="0" xfId="0" applyNumberFormat="1" applyFont="1"/>
    <xf numFmtId="164" fontId="0" fillId="0" borderId="14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4" fontId="10" fillId="0" borderId="14" xfId="0" applyNumberFormat="1" applyFont="1" applyBorder="1" applyAlignment="1">
      <alignment horizontal="center"/>
    </xf>
    <xf numFmtId="4" fontId="10" fillId="0" borderId="16" xfId="0" applyNumberFormat="1" applyFont="1" applyBorder="1" applyAlignment="1">
      <alignment horizontal="center"/>
    </xf>
    <xf numFmtId="166" fontId="24" fillId="6" borderId="7" xfId="0" applyNumberFormat="1" applyFont="1" applyFill="1" applyBorder="1" applyAlignment="1">
      <alignment horizontal="center"/>
    </xf>
    <xf numFmtId="164" fontId="24" fillId="0" borderId="11" xfId="0" applyNumberFormat="1" applyFont="1" applyBorder="1" applyAlignment="1">
      <alignment horizontal="center"/>
    </xf>
    <xf numFmtId="164" fontId="24" fillId="0" borderId="18" xfId="0" applyNumberFormat="1" applyFont="1" applyBorder="1" applyAlignment="1">
      <alignment horizontal="center"/>
    </xf>
    <xf numFmtId="164" fontId="24" fillId="0" borderId="12" xfId="0" applyNumberFormat="1" applyFont="1" applyBorder="1" applyAlignment="1">
      <alignment horizontal="center"/>
    </xf>
    <xf numFmtId="164" fontId="24" fillId="0" borderId="24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0" fillId="6" borderId="14" xfId="0" applyFont="1" applyFill="1" applyBorder="1" applyAlignment="1">
      <alignment horizontal="center"/>
    </xf>
    <xf numFmtId="0" fontId="20" fillId="6" borderId="16" xfId="0" applyFont="1" applyFill="1" applyBorder="1" applyAlignment="1">
      <alignment horizontal="center"/>
    </xf>
    <xf numFmtId="166" fontId="20" fillId="6" borderId="15" xfId="0" applyNumberFormat="1" applyFont="1" applyFill="1" applyBorder="1" applyAlignment="1">
      <alignment horizontal="center"/>
    </xf>
    <xf numFmtId="166" fontId="20" fillId="6" borderId="16" xfId="0" applyNumberFormat="1" applyFont="1" applyFill="1" applyBorder="1" applyAlignment="1">
      <alignment horizontal="center"/>
    </xf>
    <xf numFmtId="0" fontId="20" fillId="6" borderId="19" xfId="0" applyFont="1" applyFill="1" applyBorder="1" applyAlignment="1">
      <alignment horizontal="left"/>
    </xf>
    <xf numFmtId="0" fontId="20" fillId="6" borderId="20" xfId="0" applyFont="1" applyFill="1" applyBorder="1" applyAlignment="1">
      <alignment horizontal="left"/>
    </xf>
    <xf numFmtId="164" fontId="24" fillId="0" borderId="21" xfId="0" applyNumberFormat="1" applyFont="1" applyBorder="1" applyAlignment="1">
      <alignment horizontal="center"/>
    </xf>
    <xf numFmtId="164" fontId="24" fillId="0" borderId="16" xfId="0" applyNumberFormat="1" applyFont="1" applyBorder="1" applyAlignment="1">
      <alignment horizontal="center"/>
    </xf>
    <xf numFmtId="164" fontId="24" fillId="0" borderId="22" xfId="0" applyNumberFormat="1" applyFont="1" applyBorder="1" applyAlignment="1">
      <alignment horizontal="center"/>
    </xf>
    <xf numFmtId="164" fontId="24" fillId="0" borderId="23" xfId="0" applyNumberFormat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9" fillId="7" borderId="14" xfId="3" applyFont="1" applyFill="1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9" fillId="7" borderId="14" xfId="3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20" fillId="6" borderId="6" xfId="0" applyFont="1" applyFill="1" applyBorder="1" applyAlignment="1">
      <alignment horizontal="left"/>
    </xf>
    <xf numFmtId="167" fontId="24" fillId="6" borderId="11" xfId="0" applyNumberFormat="1" applyFont="1" applyFill="1" applyBorder="1" applyAlignment="1">
      <alignment horizontal="center"/>
    </xf>
    <xf numFmtId="167" fontId="24" fillId="6" borderId="18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44" fontId="18" fillId="0" borderId="17" xfId="1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44" fontId="18" fillId="0" borderId="17" xfId="1" applyFont="1" applyBorder="1" applyAlignment="1">
      <alignment horizontal="right"/>
    </xf>
    <xf numFmtId="166" fontId="24" fillId="6" borderId="6" xfId="0" applyNumberFormat="1" applyFont="1" applyFill="1" applyBorder="1" applyAlignment="1">
      <alignment horizontal="center"/>
    </xf>
    <xf numFmtId="164" fontId="18" fillId="0" borderId="17" xfId="0" applyNumberFormat="1" applyFont="1" applyBorder="1" applyAlignment="1">
      <alignment horizontal="center"/>
    </xf>
    <xf numFmtId="44" fontId="18" fillId="0" borderId="13" xfId="0" applyNumberFormat="1" applyFont="1" applyBorder="1" applyAlignment="1">
      <alignment horizontal="center"/>
    </xf>
    <xf numFmtId="0" fontId="20" fillId="0" borderId="6" xfId="0" applyFont="1" applyBorder="1" applyAlignment="1">
      <alignment horizontal="left"/>
    </xf>
    <xf numFmtId="0" fontId="24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44" fontId="18" fillId="0" borderId="13" xfId="0" applyNumberFormat="1" applyFont="1" applyBorder="1" applyAlignment="1">
      <alignment horizontal="right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8" fontId="18" fillId="0" borderId="13" xfId="0" applyNumberFormat="1" applyFont="1" applyBorder="1" applyAlignment="1">
      <alignment horizontal="right"/>
    </xf>
    <xf numFmtId="44" fontId="18" fillId="0" borderId="17" xfId="0" applyNumberFormat="1" applyFont="1" applyBorder="1" applyAlignment="1">
      <alignment horizontal="right"/>
    </xf>
    <xf numFmtId="0" fontId="20" fillId="0" borderId="7" xfId="0" applyFont="1" applyBorder="1" applyAlignment="1">
      <alignment horizontal="left"/>
    </xf>
    <xf numFmtId="164" fontId="24" fillId="0" borderId="7" xfId="0" applyNumberFormat="1" applyFont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165" fontId="27" fillId="6" borderId="7" xfId="0" applyNumberFormat="1" applyFont="1" applyFill="1" applyBorder="1" applyAlignment="1">
      <alignment horizontal="center"/>
    </xf>
  </cellXfs>
  <cellStyles count="6">
    <cellStyle name="60% - Accent1 2" xfId="5" xr:uid="{8530875A-78C6-4131-84B9-D23AC8070984}"/>
    <cellStyle name="Currency" xfId="1" builtinId="4"/>
    <cellStyle name="Heading 1" xfId="3" builtinId="16"/>
    <cellStyle name="Normal" xfId="0" builtinId="0"/>
    <cellStyle name="Percent" xfId="2" builtinId="5"/>
    <cellStyle name="Total" xfId="4" builtinId="25"/>
  </cellStyles>
  <dxfs count="47"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mmm\-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mmm\-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5"/>
        <color auto="1"/>
        <name val="Calibri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mmm\-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mmm\-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5"/>
        <color auto="1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ffice%20John\Google%20Drive\TGInsulation\FAXCOVER\Financials\Job%20List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ltivate"/>
      <sheetName val="Rockland Trust"/>
      <sheetName val="Dig Inn"/>
      <sheetName val="Tufts Medical"/>
      <sheetName val="Sherrill Hall Library"/>
      <sheetName val="Health Circle - HVAC"/>
      <sheetName val="Boston Scientific Phase 4"/>
      <sheetName val="GPub"/>
      <sheetName val="Health Circle"/>
      <sheetName val="Harborside Hotel Mech Room"/>
      <sheetName val="A123 - Waltham"/>
      <sheetName val="Nourse School"/>
      <sheetName val="ETQ"/>
      <sheetName val="ONeil Library"/>
      <sheetName val="Santander Worcester"/>
      <sheetName val="Talbots"/>
      <sheetName val="Immaculate Church Repairs"/>
      <sheetName val="Santander Boston"/>
      <sheetName val="CNG Station"/>
      <sheetName val="JP Morgan"/>
      <sheetName val="Harbor One Bank"/>
      <sheetName val="St Gregorys Church"/>
      <sheetName val="250 Royall St"/>
      <sheetName val="Harborside Hotel"/>
      <sheetName val="Boston Scientific Phase 3"/>
      <sheetName val="European Wax"/>
      <sheetName val="Serena and Lily"/>
      <sheetName val="Fessenden Service Bldg"/>
      <sheetName val="Plymouth Orthopedics 3rd Floor"/>
      <sheetName val="BJs"/>
      <sheetName val="Snyder Pretzel"/>
      <sheetName val="Dana Hall"/>
      <sheetName val="Reel House"/>
      <sheetName val="Hampton Inn"/>
      <sheetName val="510 Hyde Park Ave"/>
      <sheetName val="AmeriCann"/>
      <sheetName val="Campanelli Office Park"/>
      <sheetName val="Ben Franklin Charter School"/>
      <sheetName val="Boston Scientific Phase 2"/>
      <sheetName val="Golden Ponds"/>
      <sheetName val="Plymouth Bay Orthopedics"/>
      <sheetName val="A-123"/>
      <sheetName val="18 Union St"/>
      <sheetName val="At Home"/>
      <sheetName val="YWCA Southeast"/>
      <sheetName val="VA Emergency Egress"/>
      <sheetName val="White River"/>
      <sheetName val="VA Manchester"/>
      <sheetName val="1st Quarter"/>
      <sheetName val="2nd Quarter"/>
      <sheetName val="3rd Quarter"/>
      <sheetName val="4th Quarter"/>
      <sheetName val="All Jobs"/>
      <sheetName val="Job Sheet (2)"/>
      <sheetName val="Job Sheet"/>
      <sheetName val="January TimeSheets"/>
      <sheetName val="February TimeSheets"/>
      <sheetName val="March TimeSheets"/>
      <sheetName val="April TimeSheets"/>
      <sheetName val="May TimeSheets"/>
      <sheetName val="December TimeSheets"/>
      <sheetName val="November TimeSheets"/>
      <sheetName val="October TimeSheets"/>
      <sheetName val="September TimeSheets"/>
      <sheetName val="August TimeSheets"/>
      <sheetName val="July TimeSheets"/>
      <sheetName val="June TimeSheets"/>
      <sheetName val="TimeSheets"/>
      <sheetName val="Non-Productive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1">
          <cell r="A1" t="str">
            <v>Job#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E12FB-CDCD-4D23-A33B-B8D533472530}" name="Table911" displayName="Table911" ref="B2:H366" totalsRowShown="0" headerRowDxfId="46" dataDxfId="44" headerRowBorderDxfId="45" tableBorderDxfId="43" headerRowCellStyle="Heading 1">
  <tableColumns count="7">
    <tableColumn id="1" xr3:uid="{2A657F98-0558-4EFC-9D5C-42D937E5D384}" name="Date" dataDxfId="42" dataCellStyle="60% - Accent1 2"/>
    <tableColumn id="2" xr3:uid="{99F96A14-7AA2-46DA-B4DB-C5ACAF1A96D6}" name="Day" dataDxfId="41" dataCellStyle="60% - Accent1 2"/>
    <tableColumn id="3" xr3:uid="{1D4A4958-D0C8-4E2C-BEFF-123F7468FCBA}" name="Job" dataDxfId="40"/>
    <tableColumn id="4" xr3:uid="{1C271947-B0C5-401E-B38F-2067A982B4F8}" name="Reg" dataDxfId="39"/>
    <tableColumn id="5" xr3:uid="{0D04165C-040B-4914-B2CF-E06C3F5188B1}" name="OT" dataDxfId="38"/>
    <tableColumn id="6" xr3:uid="{4DFF4407-7894-4EE5-9615-49924FF13B1A}" name="NP" dataDxfId="37"/>
    <tableColumn id="7" xr3:uid="{012948FC-2222-4297-8766-E5C44D879731}" name="Total" dataDxfId="36" dataCellStyle="Total">
      <calculatedColumnFormula>SUM(E3,(F3*1.5), G3)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6DBC3A-A537-4E64-AC56-805421944C94}" name="Table912" displayName="Table912" ref="K2:Q366" totalsRowShown="0" headerRowDxfId="35" dataDxfId="33" headerRowBorderDxfId="34" tableBorderDxfId="32" headerRowCellStyle="Heading 1">
  <tableColumns count="7">
    <tableColumn id="1" xr3:uid="{7AFF78C6-1DCD-4EFA-947D-EDC1F0BDC082}" name="Date" dataDxfId="31" dataCellStyle="60% - Accent1 2"/>
    <tableColumn id="2" xr3:uid="{84D932D1-D234-4DA0-A621-722161B853F3}" name="Day" dataDxfId="30" dataCellStyle="60% - Accent1 2"/>
    <tableColumn id="3" xr3:uid="{0EAE9D40-0786-446C-AD6A-19A483E9E33C}" name="Job" dataDxfId="29"/>
    <tableColumn id="4" xr3:uid="{770C2DB8-8462-4551-90FC-768B279DEA5D}" name="Reg" dataDxfId="28"/>
    <tableColumn id="5" xr3:uid="{BCE011EE-99F9-49C7-AF7E-85D5AA09A3BA}" name="OT" dataDxfId="27"/>
    <tableColumn id="6" xr3:uid="{3D80732C-7FDB-46F1-93B2-294CC63090FA}" name="NP" dataDxfId="26"/>
    <tableColumn id="7" xr3:uid="{624AE677-FC3B-454F-B0FD-A743AD238CE2}" name="Total" dataDxfId="25" dataCellStyle="Total">
      <calculatedColumnFormula>SUM(N3,(O3*1.5), P3)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BBBA34-9B86-48BF-ADB1-577F5D7D9B29}" name="Table914" displayName="Table914" ref="T2:Z366" totalsRowShown="0" headerRowDxfId="24" dataDxfId="22" headerRowBorderDxfId="23" tableBorderDxfId="21" headerRowCellStyle="Heading 1">
  <tableColumns count="7">
    <tableColumn id="1" xr3:uid="{E0F3B41A-6311-4A09-84A0-3D895F1507AC}" name="Date" dataDxfId="20" dataCellStyle="60% - Accent1 2"/>
    <tableColumn id="2" xr3:uid="{9B348773-5922-4C43-A0C2-74BEC4C50BD8}" name="Day" dataDxfId="19" dataCellStyle="60% - Accent1 2"/>
    <tableColumn id="3" xr3:uid="{C07F951F-68CF-4DEA-A81C-091829778BD2}" name="Job" dataDxfId="18"/>
    <tableColumn id="4" xr3:uid="{436E0AD1-0B75-4E10-ABC4-481795F9A682}" name="Reg" dataDxfId="17"/>
    <tableColumn id="5" xr3:uid="{5A6D376C-92A7-425E-A636-3D3713AA2E89}" name="OT" dataDxfId="16"/>
    <tableColumn id="6" xr3:uid="{446B816A-9F2F-4501-A69A-3145CDC9541C}" name="NP" dataDxfId="15"/>
    <tableColumn id="7" xr3:uid="{102F84E4-92FC-4B0B-A730-4D8F921A90AA}" name="Total" dataDxfId="14" dataCellStyle="Total">
      <calculatedColumnFormula>SUM(W3,(X3*1.5), Y3)</calculatedColumnFormula>
    </tableColumn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6EABA2-71B6-471F-BC0B-6646FCE1995A}" name="Table91641" displayName="Table91641" ref="AC2:AI366" totalsRowShown="0" headerRowDxfId="13" dataDxfId="11" headerRowBorderDxfId="12" tableBorderDxfId="10" headerRowCellStyle="Heading 1">
  <tableColumns count="7">
    <tableColumn id="1" xr3:uid="{4272EBE3-2F1E-416B-8800-639E208825B7}" name="Date" dataDxfId="9" dataCellStyle="60% - Accent1 2"/>
    <tableColumn id="2" xr3:uid="{A2FE1B7A-E423-4666-968F-FF1699EC06A5}" name="Day" dataDxfId="8" dataCellStyle="60% - Accent1 2"/>
    <tableColumn id="3" xr3:uid="{D15BEF74-4DBB-4B1C-B07F-A0492570A2D6}" name="Job" dataDxfId="7"/>
    <tableColumn id="4" xr3:uid="{4340CF4D-6D6C-4933-9954-E9610FEE3EEA}" name="Reg" dataDxfId="6"/>
    <tableColumn id="5" xr3:uid="{54E140B7-8A69-49AA-9DF2-06C6280E13F5}" name="OT" dataDxfId="5"/>
    <tableColumn id="6" xr3:uid="{9B77238F-EDD4-47E2-B555-2B0E676C9783}" name="NP" dataDxfId="4"/>
    <tableColumn id="7" xr3:uid="{37BED407-1A59-4446-97D2-F5F7EE44BBBD}" name="Total" dataDxfId="3" dataCellStyle="Total">
      <calculatedColumnFormula>SUM(AF3,(AG3*1.5), AH3)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A1E5-7A9F-44BD-9883-AA15C1B47191}">
  <sheetPr>
    <pageSetUpPr fitToPage="1"/>
  </sheetPr>
  <dimension ref="A1:BW192"/>
  <sheetViews>
    <sheetView zoomScale="60" zoomScaleNormal="60" workbookViewId="0">
      <selection activeCell="A9" sqref="A9:AV9"/>
    </sheetView>
  </sheetViews>
  <sheetFormatPr defaultRowHeight="15" x14ac:dyDescent="0.25"/>
  <cols>
    <col min="1" max="1" width="8.7109375" customWidth="1"/>
    <col min="2" max="2" width="3.42578125" customWidth="1"/>
    <col min="3" max="3" width="8.7109375" customWidth="1"/>
    <col min="4" max="4" width="3.42578125" customWidth="1"/>
    <col min="5" max="5" width="8.7109375" customWidth="1"/>
    <col min="6" max="6" width="3.42578125" customWidth="1"/>
    <col min="7" max="7" width="6.28515625" customWidth="1"/>
    <col min="8" max="8" width="10.5703125" bestFit="1" customWidth="1"/>
    <col min="9" max="9" width="3.42578125" customWidth="1"/>
    <col min="10" max="10" width="8.7109375" customWidth="1"/>
    <col min="11" max="11" width="3.42578125" customWidth="1"/>
    <col min="12" max="12" width="8.7109375" customWidth="1"/>
    <col min="13" max="13" width="3.42578125" customWidth="1"/>
    <col min="14" max="14" width="6.28515625" customWidth="1"/>
    <col min="15" max="15" width="10.5703125" bestFit="1" customWidth="1"/>
    <col min="16" max="16" width="3.42578125" customWidth="1"/>
    <col min="17" max="17" width="8.7109375" customWidth="1"/>
    <col min="18" max="18" width="3.42578125" customWidth="1"/>
    <col min="19" max="19" width="8.7109375" customWidth="1"/>
    <col min="20" max="20" width="3.42578125" customWidth="1"/>
    <col min="21" max="21" width="6.28515625" customWidth="1"/>
    <col min="22" max="22" width="8.7109375" customWidth="1"/>
    <col min="23" max="23" width="3.42578125" customWidth="1"/>
    <col min="24" max="24" width="8.7109375" customWidth="1"/>
    <col min="25" max="25" width="3.42578125" customWidth="1"/>
    <col min="26" max="26" width="8.7109375" customWidth="1"/>
    <col min="27" max="27" width="3.42578125" customWidth="1"/>
    <col min="28" max="28" width="6.28515625" customWidth="1"/>
    <col min="29" max="29" width="8.7109375" customWidth="1"/>
    <col min="30" max="30" width="3.42578125" customWidth="1"/>
    <col min="31" max="31" width="8.7109375" customWidth="1"/>
    <col min="32" max="32" width="3.42578125" customWidth="1"/>
    <col min="33" max="33" width="8.7109375" customWidth="1"/>
    <col min="34" max="34" width="3.42578125" customWidth="1"/>
    <col min="35" max="35" width="6.28515625" customWidth="1"/>
    <col min="36" max="36" width="8.7109375" customWidth="1"/>
    <col min="37" max="37" width="3.42578125" customWidth="1"/>
    <col min="38" max="38" width="8.7109375" customWidth="1"/>
    <col min="39" max="39" width="3.42578125" customWidth="1"/>
    <col min="40" max="40" width="8.7109375" customWidth="1"/>
    <col min="41" max="41" width="3.42578125" customWidth="1"/>
    <col min="42" max="42" width="6.28515625" customWidth="1"/>
    <col min="43" max="43" width="8.7109375" customWidth="1"/>
    <col min="44" max="44" width="3.42578125" customWidth="1"/>
    <col min="45" max="45" width="8.7109375" customWidth="1"/>
    <col min="46" max="46" width="3.42578125" customWidth="1"/>
    <col min="47" max="47" width="8.7109375" customWidth="1"/>
    <col min="48" max="48" width="3.42578125" customWidth="1"/>
    <col min="49" max="49" width="6.28515625" customWidth="1"/>
    <col min="50" max="50" width="4" customWidth="1"/>
    <col min="51" max="51" width="10.28515625" customWidth="1"/>
    <col min="52" max="52" width="14.42578125" customWidth="1"/>
    <col min="54" max="54" width="14.42578125" customWidth="1"/>
    <col min="55" max="55" width="9.7109375" style="47" customWidth="1"/>
    <col min="56" max="56" width="4.5703125" style="47" customWidth="1"/>
    <col min="57" max="57" width="7.28515625" style="47" customWidth="1"/>
    <col min="58" max="58" width="5.42578125" style="47" customWidth="1"/>
    <col min="59" max="59" width="7.5703125" style="47" customWidth="1"/>
    <col min="60" max="60" width="5" style="47" customWidth="1"/>
    <col min="61" max="61" width="8.7109375" style="47" bestFit="1" customWidth="1"/>
    <col min="62" max="62" width="5.140625" style="47" customWidth="1"/>
    <col min="63" max="64" width="9.140625" style="47"/>
    <col min="65" max="65" width="9" style="47" customWidth="1"/>
    <col min="66" max="66" width="8.85546875" style="47" customWidth="1"/>
    <col min="67" max="67" width="9.140625" style="47"/>
  </cols>
  <sheetData>
    <row r="1" spans="1:75" ht="15.75" thickBot="1" x14ac:dyDescent="0.3">
      <c r="AX1" s="47"/>
      <c r="AY1" s="47"/>
      <c r="AZ1" s="47"/>
      <c r="BA1" s="47"/>
      <c r="BB1" s="47"/>
      <c r="BE1" s="47" t="s">
        <v>27</v>
      </c>
      <c r="BG1" s="47" t="s">
        <v>25</v>
      </c>
      <c r="BI1" s="47" t="s">
        <v>24</v>
      </c>
      <c r="BK1" s="47" t="s">
        <v>28</v>
      </c>
      <c r="BO1" s="48"/>
      <c r="BP1" s="48"/>
      <c r="BQ1" s="48"/>
      <c r="BR1" s="49"/>
      <c r="BS1" s="49"/>
      <c r="BT1" s="49"/>
      <c r="BU1" s="49"/>
      <c r="BV1" s="49"/>
      <c r="BW1" s="49"/>
    </row>
    <row r="2" spans="1:75" ht="27" thickBot="1" x14ac:dyDescent="0.45">
      <c r="D2" s="50" t="s">
        <v>29</v>
      </c>
      <c r="I2" s="120" t="str">
        <f ca="1">INDIRECT(ADDRESS((MATCH(I3,'All Jobs'!B2:B11,0))+1,1,4,1,"All Jobs"))</f>
        <v>21-109</v>
      </c>
      <c r="J2" s="120"/>
      <c r="K2" s="120"/>
      <c r="L2" s="120"/>
      <c r="M2" s="120"/>
      <c r="N2" s="120"/>
      <c r="O2" s="120"/>
      <c r="P2" s="120"/>
      <c r="Q2" s="120"/>
      <c r="R2" s="120"/>
      <c r="S2" s="120"/>
      <c r="V2" s="50" t="s">
        <v>30</v>
      </c>
      <c r="W2" s="51"/>
      <c r="X2" s="52"/>
      <c r="Y2" s="120">
        <f>SUM(C7,J7,Q7,X7,AE7,AL7,AS7)</f>
        <v>48</v>
      </c>
      <c r="Z2" s="120"/>
      <c r="AA2" s="120"/>
      <c r="AB2" s="53" t="s">
        <v>31</v>
      </c>
      <c r="AC2" s="54"/>
      <c r="AD2" s="120">
        <f>SUM(Y2/8)</f>
        <v>6</v>
      </c>
      <c r="AE2" s="120"/>
      <c r="AF2" s="120"/>
      <c r="AK2" s="50" t="s">
        <v>32</v>
      </c>
      <c r="AN2" s="55"/>
      <c r="AO2" s="121">
        <f>IF(BA22 &gt; 0, BA22, AY40)</f>
        <v>14375</v>
      </c>
      <c r="AP2" s="121"/>
      <c r="AQ2" s="121"/>
      <c r="AR2" s="121"/>
      <c r="AS2" s="121"/>
      <c r="AT2" s="121"/>
      <c r="AU2" s="121"/>
      <c r="AY2" s="122" t="s">
        <v>33</v>
      </c>
      <c r="AZ2" s="123"/>
      <c r="BA2" s="123"/>
      <c r="BB2" s="124"/>
      <c r="BE2" s="47" t="str">
        <f t="array" ref="BE2">IF(COUNTIF(Table911[Job],$I$3)&lt;ROWS($BE$2:BE2),"",INDEX(TimeSheets!$B$1:$B$359,SMALL(IF(Table911[Job]=$I$3,ROW(Table911[Job])),ROW(BA1))))</f>
        <v/>
      </c>
      <c r="BF2" s="47" t="str">
        <f t="array" ref="BF2">IF(COUNTIF(Table911[Job],$I$3)&lt;ROWS($BD$2:BD2),"",INDEX(TimeSheets!$H$1:$H$359,SMALL(IF(Table911[Job]=$I$3,ROW(Table911[Job])),ROW(BA1))))</f>
        <v/>
      </c>
      <c r="BG2" s="47" t="str">
        <f t="array" ref="BG2">IF(COUNTIF(Table912[Job],$I$3)&lt;ROWS($BG$2:BG2),"",INDEX(TimeSheets!$K$1:$K$359,SMALL(IF(Table912[Job]=$I$3,ROW(Table912[Job])),ROW(BA1))))</f>
        <v/>
      </c>
      <c r="BH2" s="47" t="str">
        <f t="array" ref="BH2">IF(COUNTIF(Table912[Job],$I$3)&lt;ROWS($BH$2:BH2),"",INDEX(TimeSheets!$Q$1:$Q$359,SMALL(IF(Table912[Job]=$I$3,ROW(Table912[Job])),ROW(BA1))))</f>
        <v/>
      </c>
      <c r="BI2" s="56">
        <f t="array" ref="BI2">IF(COUNTIF(Table914[Job],$I$3)&lt;ROWS($BI$2:BI2),"",INDEX(TimeSheets!$T$1:$T$359,SMALL(IF(Table914[Job]=$I$3,ROW(Table914[Job])),ROW(BA1))))</f>
        <v>44369</v>
      </c>
      <c r="BJ2" s="47">
        <f t="array" ref="BJ2">IF(COUNTIF(Table914[Job],$I$3)&lt;ROWS($BJ$2:BJ2),"",INDEX(TimeSheets!$Z$1:$Z$359,SMALL(IF(Table914[Job]=$I$3,ROW(Table914[Job])),ROW(BA1))))</f>
        <v>8</v>
      </c>
      <c r="BK2" s="47">
        <f t="array" ref="BK2">IF(COUNTIF(Table91641[Job],$I$3)&lt;ROWS($BK$2:BK2),"",INDEX(TimeSheets!$AC$1:$AC$359,SMALL(IF(Table91641[Job]=$I$3,ROW(Table91641[Job])),ROW(BA1))))</f>
        <v>44369</v>
      </c>
      <c r="BL2" s="47">
        <f t="array" ref="BL2">IF(COUNTIF(Table91641[Job],$I$3)&lt;ROWS($BL$2:BL2),"",INDEX(TimeSheets!$AI$1:$AI$359,SMALL(IF(Table91641[Job]=$I$3,ROW(Table91641[Job])),ROW(BB1))))</f>
        <v>8</v>
      </c>
      <c r="BO2" s="48"/>
      <c r="BP2" s="48"/>
      <c r="BQ2" s="48"/>
      <c r="BR2" s="49"/>
      <c r="BS2" s="49"/>
      <c r="BT2" s="49"/>
      <c r="BU2" s="49"/>
      <c r="BV2" s="49"/>
      <c r="BW2" s="49"/>
    </row>
    <row r="3" spans="1:75" ht="26.25" x14ac:dyDescent="0.4">
      <c r="B3" s="57"/>
      <c r="D3" s="50" t="s">
        <v>34</v>
      </c>
      <c r="E3" s="58"/>
      <c r="F3" s="59"/>
      <c r="G3" s="60"/>
      <c r="H3" s="61"/>
      <c r="I3" s="112" t="s">
        <v>101</v>
      </c>
      <c r="J3" s="112"/>
      <c r="K3" s="112"/>
      <c r="L3" s="112"/>
      <c r="M3" s="112"/>
      <c r="N3" s="112"/>
      <c r="O3" s="112"/>
      <c r="P3" s="112"/>
      <c r="Q3" s="112"/>
      <c r="R3" s="112"/>
      <c r="S3" s="112"/>
      <c r="V3" s="50" t="s">
        <v>35</v>
      </c>
      <c r="W3" s="51"/>
      <c r="X3" s="52"/>
      <c r="Y3" s="121">
        <f>SUM(C8,J8,Q8,X8,AE8,AL8,AS8)</f>
        <v>3726.7200000000003</v>
      </c>
      <c r="Z3" s="125"/>
      <c r="AA3" s="125"/>
      <c r="AB3" s="125"/>
      <c r="AC3" s="125"/>
      <c r="AD3" s="125"/>
      <c r="AE3" s="125"/>
      <c r="AF3" s="125"/>
      <c r="AK3" s="50" t="s">
        <v>36</v>
      </c>
      <c r="AO3" s="126">
        <f ca="1">INDIRECT(ADDRESS((MATCH(I3,'All Jobs'!B2:B11,0))+1,9,4,1,"All Jobs"))</f>
        <v>2875</v>
      </c>
      <c r="AP3" s="126"/>
      <c r="AQ3" s="126"/>
      <c r="AR3" s="126"/>
      <c r="AS3" s="126"/>
      <c r="AT3" s="126"/>
      <c r="AU3" s="126"/>
      <c r="AY3" s="127" t="s">
        <v>37</v>
      </c>
      <c r="AZ3" s="127"/>
      <c r="BA3" s="128"/>
      <c r="BB3" s="128"/>
      <c r="BE3" s="47" t="str">
        <f t="array" ref="BE3">IF(COUNTIF(Table911[Job],$I$3)&lt;ROWS($BE$2:BE3),"",INDEX(TimeSheets!$B$1:$B$359,SMALL(IF(Table911[Job]=$I$3,ROW(Table911[Job])),ROW(BA2))))</f>
        <v/>
      </c>
      <c r="BF3" s="47" t="str">
        <f t="array" ref="BF3">IF(COUNTIF(Table911[Job],$I$3)&lt;ROWS($BD$2:BD3),"",INDEX(TimeSheets!$H$1:$H$359,SMALL(IF(Table911[Job]=$I$3,ROW(Table911[Job])),ROW(BA2))))</f>
        <v/>
      </c>
      <c r="BG3" s="47" t="str">
        <f t="array" ref="BG3">IF(COUNTIF(Table912[Job],$I$3)&lt;ROWS($BG$2:BG3),"",INDEX(TimeSheets!$K$1:$K$359,SMALL(IF(Table912[Job]=$I$3,ROW(Table912[Job])),ROW(BA2))))</f>
        <v/>
      </c>
      <c r="BH3" s="47" t="str">
        <f t="array" ref="BH3">IF(COUNTIF(Table912[Job],$I$3)&lt;ROWS($BH$2:BH3),"",INDEX(TimeSheets!$Q$1:$Q$359,SMALL(IF(Table912[Job]=$I$3,ROW(Table912[Job])),ROW(BA2))))</f>
        <v/>
      </c>
      <c r="BI3" s="56">
        <f t="array" ref="BI3">IF(COUNTIF(Table914[Job],$I$3)&lt;ROWS($BI$2:BI3),"",INDEX(TimeSheets!$T$1:$T$359,SMALL(IF(Table914[Job]=$I$3,ROW(Table914[Job])),ROW(BA2))))</f>
        <v>44370</v>
      </c>
      <c r="BJ3" s="47">
        <f t="array" ref="BJ3">IF(COUNTIF(Table914[Job],$I$3)&lt;ROWS($BJ$2:BJ3),"",INDEX(TimeSheets!$Z$1:$Z$359,SMALL(IF(Table914[Job]=$I$3,ROW(Table914[Job])),ROW(BA2))))</f>
        <v>8</v>
      </c>
      <c r="BK3" s="47">
        <f t="array" ref="BK3">IF(COUNTIF(Table91641[Job],$I$3)&lt;ROWS($BK$2:BK3),"",INDEX(TimeSheets!$AC$1:$AC$359,SMALL(IF(Table91641[Job]=$I$3,ROW(Table91641[Job])),ROW(BA2))))</f>
        <v>44370</v>
      </c>
      <c r="BL3" s="47">
        <f t="array" ref="BL3">IF(COUNTIF(Table91641[Job],$I$3)&lt;ROWS($BL$2:BL3),"",INDEX(TimeSheets!$AI$1:$AI$359,SMALL(IF(Table91641[Job]=$I$3,ROW(Table91641[Job])),ROW(BB2))))</f>
        <v>8</v>
      </c>
      <c r="BO3" s="48"/>
      <c r="BP3" s="48"/>
      <c r="BQ3" s="48"/>
      <c r="BR3" s="49"/>
      <c r="BS3" s="49"/>
      <c r="BT3" s="49"/>
      <c r="BU3" s="49"/>
      <c r="BV3" s="49"/>
      <c r="BW3" s="49"/>
    </row>
    <row r="4" spans="1:75" ht="26.25" x14ac:dyDescent="0.4">
      <c r="B4" s="57"/>
      <c r="D4" s="50" t="s">
        <v>38</v>
      </c>
      <c r="E4" s="58"/>
      <c r="F4" s="59"/>
      <c r="G4" s="60"/>
      <c r="H4" s="60"/>
      <c r="I4" s="111" t="str">
        <f ca="1">INDIRECT(ADDRESS((MATCH(I3,'All Jobs'!B3:B11,0))+2,5,4,1,"All Jobs"))</f>
        <v>Customer 3</v>
      </c>
      <c r="J4" s="112"/>
      <c r="K4" s="112"/>
      <c r="L4" s="112"/>
      <c r="M4" s="112"/>
      <c r="N4" s="112"/>
      <c r="O4" s="112"/>
      <c r="P4" s="112"/>
      <c r="Q4" s="113"/>
      <c r="R4" s="113"/>
      <c r="S4" s="113"/>
      <c r="V4" s="50" t="s">
        <v>39</v>
      </c>
      <c r="W4" s="51"/>
      <c r="X4" s="52"/>
      <c r="Y4" s="114"/>
      <c r="Z4" s="114"/>
      <c r="AA4" s="114"/>
      <c r="AB4" s="114"/>
      <c r="AC4" s="114"/>
      <c r="AD4" s="114"/>
      <c r="AE4" s="114"/>
      <c r="AF4" s="114"/>
      <c r="AK4" s="50" t="s">
        <v>40</v>
      </c>
      <c r="AN4" s="61"/>
      <c r="AO4" s="111">
        <f>IF(Y4=0,0,SUM(AO2-Y5))</f>
        <v>0</v>
      </c>
      <c r="AP4" s="111"/>
      <c r="AQ4" s="111"/>
      <c r="AR4" s="111"/>
      <c r="AS4" s="111"/>
      <c r="AT4" s="111"/>
      <c r="AU4" s="111"/>
      <c r="AY4" s="107" t="s">
        <v>41</v>
      </c>
      <c r="AZ4" s="107"/>
      <c r="BA4" s="115" t="str">
        <f>IF(Y4=0,"-",SUM(BA3-Y4))</f>
        <v>-</v>
      </c>
      <c r="BB4" s="115"/>
      <c r="BE4" s="47" t="str">
        <f t="array" ref="BE4">IF(COUNTIF(Table911[Job],$I$3)&lt;ROWS($BE$2:BE4),"",INDEX(TimeSheets!$B$1:$B$359,SMALL(IF(Table911[Job]=$I$3,ROW(Table911[Job])),ROW(BA3))))</f>
        <v/>
      </c>
      <c r="BF4" s="47" t="str">
        <f t="array" ref="BF4">IF(COUNTIF(Table911[Job],$I$3)&lt;ROWS($BD$2:BD4),"",INDEX(TimeSheets!$H$1:$H$359,SMALL(IF(Table911[Job]=$I$3,ROW(Table911[Job])),ROW(BA3))))</f>
        <v/>
      </c>
      <c r="BG4" s="47" t="str">
        <f t="array" ref="BG4">IF(COUNTIF(Table912[Job],$I$3)&lt;ROWS($BG$2:BG4),"",INDEX(TimeSheets!$K$1:$K$359,SMALL(IF(Table912[Job]=$I$3,ROW(Table912[Job])),ROW(BA3))))</f>
        <v/>
      </c>
      <c r="BH4" s="47" t="str">
        <f t="array" ref="BH4">IF(COUNTIF(Table912[Job],$I$3)&lt;ROWS($BH$2:BH4),"",INDEX(TimeSheets!$Q$1:$Q$359,SMALL(IF(Table912[Job]=$I$3,ROW(Table912[Job])),ROW(BA3))))</f>
        <v/>
      </c>
      <c r="BI4" s="56">
        <f t="array" ref="BI4">IF(COUNTIF(Table914[Job],$I$3)&lt;ROWS($BI$2:BI4),"",INDEX(TimeSheets!$T$1:$T$359,SMALL(IF(Table914[Job]=$I$3,ROW(Table914[Job])),ROW(BA3))))</f>
        <v>44371</v>
      </c>
      <c r="BJ4" s="47">
        <f t="array" ref="BJ4">IF(COUNTIF(Table914[Job],$I$3)&lt;ROWS($BJ$2:BJ4),"",INDEX(TimeSheets!$Z$1:$Z$359,SMALL(IF(Table914[Job]=$I$3,ROW(Table914[Job])),ROW(BA3))))</f>
        <v>8</v>
      </c>
      <c r="BK4" s="47">
        <f t="array" ref="BK4">IF(COUNTIF(Table91641[Job],$I$3)&lt;ROWS($BK$2:BK4),"",INDEX(TimeSheets!$AC$1:$AC$359,SMALL(IF(Table91641[Job]=$I$3,ROW(Table91641[Job])),ROW(BA3))))</f>
        <v>44371</v>
      </c>
      <c r="BL4" s="47">
        <f t="array" ref="BL4">IF(COUNTIF(Table91641[Job],$I$3)&lt;ROWS($BL$2:BL4),"",INDEX(TimeSheets!$AI$1:$AI$359,SMALL(IF(Table91641[Job]=$I$3,ROW(Table91641[Job])),ROW(BB3))))</f>
        <v>8</v>
      </c>
      <c r="BO4" s="48"/>
      <c r="BP4" s="48"/>
      <c r="BQ4" s="48"/>
      <c r="BR4" s="49"/>
      <c r="BS4" s="49"/>
      <c r="BT4" s="49"/>
      <c r="BU4" s="49"/>
      <c r="BV4" s="49"/>
      <c r="BW4" s="49"/>
    </row>
    <row r="5" spans="1:75" ht="26.25" x14ac:dyDescent="0.4">
      <c r="B5" s="57"/>
      <c r="D5" s="50" t="s">
        <v>42</v>
      </c>
      <c r="E5" s="58"/>
      <c r="F5" s="59"/>
      <c r="G5" s="61"/>
      <c r="H5" s="62"/>
      <c r="I5" s="116">
        <v>77.64</v>
      </c>
      <c r="J5" s="116"/>
      <c r="K5" s="116"/>
      <c r="L5" s="116"/>
      <c r="M5" s="116"/>
      <c r="N5" s="116"/>
      <c r="O5" s="116"/>
      <c r="P5" s="116"/>
      <c r="Q5" s="116"/>
      <c r="R5" s="116"/>
      <c r="S5" s="116"/>
      <c r="V5" s="50" t="s">
        <v>43</v>
      </c>
      <c r="Y5" s="114">
        <f>IF(Y4=0,0,SUM(Y3,Y4))</f>
        <v>0</v>
      </c>
      <c r="Z5" s="114"/>
      <c r="AA5" s="114"/>
      <c r="AB5" s="114"/>
      <c r="AC5" s="114"/>
      <c r="AD5" s="114"/>
      <c r="AE5" s="114"/>
      <c r="AF5" s="114"/>
      <c r="AK5" s="50" t="s">
        <v>44</v>
      </c>
      <c r="AO5" s="117">
        <f>IF(Y4 = 0,0,SUM(AO4-AO3))</f>
        <v>0</v>
      </c>
      <c r="AP5" s="117"/>
      <c r="AQ5" s="117"/>
      <c r="AR5" s="117"/>
      <c r="AS5" s="117"/>
      <c r="AT5" s="117"/>
      <c r="AU5" s="117"/>
      <c r="AY5" s="118" t="s">
        <v>35</v>
      </c>
      <c r="AZ5" s="118"/>
      <c r="BA5" s="119"/>
      <c r="BB5" s="119"/>
      <c r="BE5" s="47" t="str">
        <f t="array" ref="BE5">IF(COUNTIF(Table911[Job],$I$3)&lt;ROWS($BE$2:BE5),"",INDEX(TimeSheets!$B$1:$B$359,SMALL(IF(Table911[Job]=$I$3,ROW(Table911[Job])),ROW(BA4))))</f>
        <v/>
      </c>
      <c r="BF5" s="47" t="str">
        <f t="array" ref="BF5">IF(COUNTIF(Table911[Job],$I$3)&lt;ROWS($BD$2:BD5),"",INDEX(TimeSheets!$H$1:$H$359,SMALL(IF(Table911[Job]=$I$3,ROW(Table911[Job])),ROW(BA4))))</f>
        <v/>
      </c>
      <c r="BG5" s="47" t="str">
        <f t="array" ref="BG5">IF(COUNTIF(Table912[Job],$I$3)&lt;ROWS($BG$2:BG5),"",INDEX(TimeSheets!$K$1:$K$359,SMALL(IF(Table912[Job]=$I$3,ROW(Table912[Job])),ROW(BA4))))</f>
        <v/>
      </c>
      <c r="BH5" s="47" t="str">
        <f t="array" ref="BH5">IF(COUNTIF(Table912[Job],$I$3)&lt;ROWS($BH$2:BH5),"",INDEX(TimeSheets!$Q$1:$Q$359,SMALL(IF(Table912[Job]=$I$3,ROW(Table912[Job])),ROW(BA4))))</f>
        <v/>
      </c>
      <c r="BI5" s="56" t="str">
        <f t="array" ref="BI5">IF(COUNTIF(Table914[Job],$I$3)&lt;ROWS($BI$2:BI5),"",INDEX(TimeSheets!$T$1:$T$359,SMALL(IF(Table914[Job]=$I$3,ROW(Table914[Job])),ROW(BA4))))</f>
        <v/>
      </c>
      <c r="BJ5" s="47" t="str">
        <f t="array" ref="BJ5">IF(COUNTIF(Table914[Job],$I$3)&lt;ROWS($BJ$2:BJ5),"",INDEX(TimeSheets!$Z$1:$Z$359,SMALL(IF(Table914[Job]=$I$3,ROW(Table914[Job])),ROW(BA4))))</f>
        <v/>
      </c>
      <c r="BK5" s="47" t="str">
        <f t="array" ref="BK5">IF(COUNTIF(Table91641[Job],$I$3)&lt;ROWS($BK$2:BK5),"",INDEX(TimeSheets!$AC$1:$AC$359,SMALL(IF(Table91641[Job]=$I$3,ROW(Table91641[Job])),ROW(BA4))))</f>
        <v/>
      </c>
      <c r="BL5" s="47" t="str">
        <f t="array" ref="BL5">IF(COUNTIF(Table91641[Job],$I$3)&lt;ROWS($BL$2:BL5),"",INDEX(TimeSheets!$AI$1:$AI$359,SMALL(IF(Table91641[Job]=$I$3,ROW(Table91641[Job])),ROW(BB4))))</f>
        <v/>
      </c>
      <c r="BO5" s="48"/>
      <c r="BP5" s="48"/>
      <c r="BQ5" s="48"/>
      <c r="BR5" s="49"/>
      <c r="BS5" s="49"/>
      <c r="BT5" s="49"/>
      <c r="BU5" s="49"/>
      <c r="BV5" s="49"/>
      <c r="BW5" s="49"/>
    </row>
    <row r="6" spans="1:75" ht="26.25" x14ac:dyDescent="0.4">
      <c r="B6" s="57"/>
      <c r="E6" s="60"/>
      <c r="F6" s="60"/>
      <c r="G6" s="60"/>
      <c r="H6" s="63"/>
      <c r="I6" s="60"/>
      <c r="K6" s="50"/>
      <c r="L6" s="58"/>
      <c r="M6" s="59"/>
      <c r="N6" s="60"/>
      <c r="AG6" s="52"/>
      <c r="AY6" s="107" t="s">
        <v>41</v>
      </c>
      <c r="AZ6" s="107"/>
      <c r="BA6" s="108" t="str">
        <f>IF(Y4=0,"-",SUM(BA5-AD2))</f>
        <v>-</v>
      </c>
      <c r="BB6" s="109"/>
      <c r="BE6" s="47" t="str">
        <f t="array" ref="BE6">IF(COUNTIF(Table911[Job],$I$3)&lt;ROWS($BE$2:BE6),"",INDEX(TimeSheets!$B$1:$B$359,SMALL(IF(Table911[Job]=$I$3,ROW(Table911[Job])),ROW(BA5))))</f>
        <v/>
      </c>
      <c r="BF6" s="47" t="str">
        <f t="array" ref="BF6">IF(COUNTIF(Table911[Job],$I$3)&lt;ROWS($BD$2:BD6),"",INDEX(TimeSheets!$H$1:$H$359,SMALL(IF(Table911[Job]=$I$3,ROW(Table911[Job])),ROW(BA5))))</f>
        <v/>
      </c>
      <c r="BG6" s="47" t="str">
        <f t="array" ref="BG6">IF(COUNTIF(Table912[Job],$I$3)&lt;ROWS($BG$2:BG6),"",INDEX(TimeSheets!$K$1:$K$359,SMALL(IF(Table912[Job]=$I$3,ROW(Table912[Job])),ROW(BA5))))</f>
        <v/>
      </c>
      <c r="BH6" s="47" t="str">
        <f t="array" ref="BH6">IF(COUNTIF(Table912[Job],$I$3)&lt;ROWS($BH$2:BH6),"",INDEX(TimeSheets!$Q$1:$Q$359,SMALL(IF(Table912[Job]=$I$3,ROW(Table912[Job])),ROW(BA5))))</f>
        <v/>
      </c>
      <c r="BI6" s="56" t="str">
        <f t="array" ref="BI6">IF(COUNTIF(Table914[Job],$I$3)&lt;ROWS($BI$2:BI6),"",INDEX(TimeSheets!$T$1:$T$359,SMALL(IF(Table914[Job]=$I$3,ROW(Table914[Job])),ROW(BA5))))</f>
        <v/>
      </c>
      <c r="BJ6" s="47" t="str">
        <f t="array" ref="BJ6">IF(COUNTIF(Table914[Job],$I$3)&lt;ROWS($BJ$2:BJ6),"",INDEX(TimeSheets!$Z$1:$Z$359,SMALL(IF(Table914[Job]=$I$3,ROW(Table914[Job])),ROW(BA5))))</f>
        <v/>
      </c>
      <c r="BK6" s="47" t="str">
        <f t="array" ref="BK6">IF(COUNTIF(Table91641[Job],$I$3)&lt;ROWS($BK$2:BK6),"",INDEX(TimeSheets!$AC$1:$AC$359,SMALL(IF(Table91641[Job]=$I$3,ROW(Table91641[Job])),ROW(BA5))))</f>
        <v/>
      </c>
      <c r="BL6" s="47" t="str">
        <f t="array" ref="BL6">IF(COUNTIF(Table91641[Job],$I$3)&lt;ROWS($BL$2:BL6),"",INDEX(TimeSheets!$AI$1:$AI$359,SMALL(IF(Table91641[Job]=$I$3,ROW(Table91641[Job])),ROW(BB5))))</f>
        <v/>
      </c>
      <c r="BO6" s="48"/>
      <c r="BP6" s="48"/>
      <c r="BQ6" s="48"/>
      <c r="BR6" s="49"/>
      <c r="BS6" s="49"/>
      <c r="BT6" s="49"/>
      <c r="BU6" s="49"/>
      <c r="BV6" s="49"/>
      <c r="BW6" s="49"/>
    </row>
    <row r="7" spans="1:75" ht="18.75" x14ac:dyDescent="0.3">
      <c r="A7" t="s">
        <v>30</v>
      </c>
      <c r="B7" s="57"/>
      <c r="C7" s="110">
        <f>SUM(B10:B59,D10:D59,F10:F59)</f>
        <v>0</v>
      </c>
      <c r="D7" s="110"/>
      <c r="E7" s="60"/>
      <c r="F7" s="60"/>
      <c r="G7" s="60"/>
      <c r="H7" t="s">
        <v>30</v>
      </c>
      <c r="I7" s="57"/>
      <c r="J7" s="110">
        <f>SUM(I10:I59,K10:K59,M10:M59)</f>
        <v>0</v>
      </c>
      <c r="K7" s="110"/>
      <c r="L7" s="60"/>
      <c r="M7" s="60"/>
      <c r="N7" s="57"/>
      <c r="O7" t="s">
        <v>30</v>
      </c>
      <c r="P7" s="57"/>
      <c r="Q7" s="110">
        <f>SUM(P10:P59,R10:R59,T10:T59)</f>
        <v>0</v>
      </c>
      <c r="R7" s="110"/>
      <c r="S7" s="60"/>
      <c r="T7" s="60"/>
      <c r="V7" t="s">
        <v>30</v>
      </c>
      <c r="W7" s="57"/>
      <c r="X7" s="110">
        <f>SUM(W10:W59,Y10:Y59,AA10:AA59)</f>
        <v>24</v>
      </c>
      <c r="Y7" s="110"/>
      <c r="Z7" s="60"/>
      <c r="AA7" s="60"/>
      <c r="AB7" s="52"/>
      <c r="AC7" t="s">
        <v>30</v>
      </c>
      <c r="AD7" s="57"/>
      <c r="AE7" s="110">
        <f>SUM(AD10:AD59,AF10:AF59,AH10:AH59)</f>
        <v>0</v>
      </c>
      <c r="AF7" s="110"/>
      <c r="AG7" s="60"/>
      <c r="AH7" s="60"/>
      <c r="AI7" s="52"/>
      <c r="AJ7" t="s">
        <v>30</v>
      </c>
      <c r="AK7" s="57"/>
      <c r="AL7" s="110">
        <f>SUM(AK10:AK59,AM10:AM59,AO10:AO59)</f>
        <v>0</v>
      </c>
      <c r="AM7" s="110"/>
      <c r="AN7" s="60"/>
      <c r="AO7" s="60"/>
      <c r="AQ7" t="s">
        <v>30</v>
      </c>
      <c r="AR7" s="57"/>
      <c r="AS7" s="110">
        <f>SUM(AR10:AR59,AT10:AT59,AV10:AV59)</f>
        <v>24</v>
      </c>
      <c r="AT7" s="110"/>
      <c r="AU7" s="60"/>
      <c r="AV7" s="60"/>
      <c r="AX7" s="60"/>
      <c r="AY7" s="60"/>
      <c r="AZ7" s="60"/>
      <c r="BA7" s="49"/>
      <c r="BB7" s="49"/>
      <c r="BE7" s="47" t="str">
        <f t="array" ref="BE7">IF(COUNTIF(Table911[Job],$I$3)&lt;ROWS($BE$2:BE7),"",INDEX(TimeSheets!$B$1:$B$359,SMALL(IF(Table911[Job]=$I$3,ROW(Table911[Job])),ROW(BA6))))</f>
        <v/>
      </c>
      <c r="BF7" s="47" t="str">
        <f t="array" ref="BF7">IF(COUNTIF(Table911[Job],$I$3)&lt;ROWS($BD$2:BD7),"",INDEX(TimeSheets!$H$1:$H$359,SMALL(IF(Table911[Job]=$I$3,ROW(Table911[Job])),ROW(BA6))))</f>
        <v/>
      </c>
      <c r="BG7" s="47" t="str">
        <f t="array" ref="BG7">IF(COUNTIF(Table912[Job],$I$3)&lt;ROWS($BG$2:BG7),"",INDEX(TimeSheets!$K$1:$K$359,SMALL(IF(Table912[Job]=$I$3,ROW(Table912[Job])),ROW(BA6))))</f>
        <v/>
      </c>
      <c r="BH7" s="47" t="str">
        <f t="array" ref="BH7">IF(COUNTIF(Table912[Job],$I$3)&lt;ROWS($BH$2:BH7),"",INDEX(TimeSheets!$Q$1:$Q$359,SMALL(IF(Table912[Job]=$I$3,ROW(Table912[Job])),ROW(BA6))))</f>
        <v/>
      </c>
      <c r="BI7" s="56" t="str">
        <f t="array" ref="BI7">IF(COUNTIF(Table914[Job],$I$3)&lt;ROWS($BI$2:BI7),"",INDEX(TimeSheets!$T$1:$T$359,SMALL(IF(Table914[Job]=$I$3,ROW(Table914[Job])),ROW(BA6))))</f>
        <v/>
      </c>
      <c r="BJ7" s="47" t="str">
        <f t="array" ref="BJ7">IF(COUNTIF(Table914[Job],$I$3)&lt;ROWS($BJ$2:BJ7),"",INDEX(TimeSheets!$Z$1:$Z$359,SMALL(IF(Table914[Job]=$I$3,ROW(Table914[Job])),ROW(BA6))))</f>
        <v/>
      </c>
      <c r="BK7" s="47" t="str">
        <f t="array" ref="BK7">IF(COUNTIF(Table91641[Job],$I$3)&lt;ROWS($BK$2:BK7),"",INDEX(TimeSheets!$AC$1:$AC$359,SMALL(IF(Table91641[Job]=$I$3,ROW(Table91641[Job])),ROW(BA6))))</f>
        <v/>
      </c>
      <c r="BL7" s="47" t="str">
        <f t="array" ref="BL7">IF(COUNTIF(Table91641[Job],$I$3)&lt;ROWS($BL$2:BL7),"",INDEX(TimeSheets!$AI$1:$AI$359,SMALL(IF(Table91641[Job]=$I$3,ROW(Table91641[Job])),ROW(BB6))))</f>
        <v/>
      </c>
      <c r="BO7" s="48"/>
      <c r="BP7" s="48"/>
      <c r="BQ7" s="48"/>
      <c r="BR7" s="49"/>
      <c r="BS7" s="49"/>
      <c r="BT7" s="49"/>
      <c r="BU7" s="49"/>
      <c r="BV7" s="49"/>
      <c r="BW7" s="49"/>
    </row>
    <row r="8" spans="1:75" ht="16.5" thickBot="1" x14ac:dyDescent="0.3">
      <c r="A8" t="s">
        <v>45</v>
      </c>
      <c r="B8" s="57"/>
      <c r="C8" s="100">
        <f>SUM((C7*33)*1.3)</f>
        <v>0</v>
      </c>
      <c r="D8" s="100"/>
      <c r="E8" s="100"/>
      <c r="F8" s="100"/>
      <c r="G8" s="64"/>
      <c r="H8" t="s">
        <v>45</v>
      </c>
      <c r="I8" s="57"/>
      <c r="J8" s="100">
        <f>IF(I5=0,SUM((J7*21)),SUM((J7*48.06)))</f>
        <v>0</v>
      </c>
      <c r="K8" s="100"/>
      <c r="L8" s="100"/>
      <c r="M8" s="100"/>
      <c r="N8" s="64"/>
      <c r="O8" t="s">
        <v>45</v>
      </c>
      <c r="P8" s="57"/>
      <c r="Q8" s="100">
        <f>IF(I5=0,SUM((Q7*29)),SUM((Q7*I5)))</f>
        <v>0</v>
      </c>
      <c r="R8" s="100"/>
      <c r="S8" s="100"/>
      <c r="T8" s="100"/>
      <c r="U8" s="64"/>
      <c r="V8" t="s">
        <v>45</v>
      </c>
      <c r="W8" s="57"/>
      <c r="X8" s="100">
        <f>IF(I5=0,SUM((X7*33)),SUM((X7*I5)))</f>
        <v>1863.3600000000001</v>
      </c>
      <c r="Y8" s="100"/>
      <c r="Z8" s="100"/>
      <c r="AA8" s="100"/>
      <c r="AB8" s="64"/>
      <c r="AC8" t="s">
        <v>45</v>
      </c>
      <c r="AD8" s="57"/>
      <c r="AE8" s="100">
        <f>SUM((AE7*40))</f>
        <v>0</v>
      </c>
      <c r="AF8" s="100"/>
      <c r="AG8" s="100"/>
      <c r="AH8" s="100"/>
      <c r="AI8" s="64"/>
      <c r="AJ8" t="s">
        <v>45</v>
      </c>
      <c r="AK8" s="57"/>
      <c r="AL8" s="100">
        <f>SUM((AL7*40))</f>
        <v>0</v>
      </c>
      <c r="AM8" s="100"/>
      <c r="AN8" s="100"/>
      <c r="AO8" s="100"/>
      <c r="AP8" s="64"/>
      <c r="AQ8" t="s">
        <v>45</v>
      </c>
      <c r="AR8" s="57"/>
      <c r="AS8" s="100">
        <f>IF(I5=0,SUM((AS7*33)),SUM((AS7*I5)))</f>
        <v>1863.3600000000001</v>
      </c>
      <c r="AT8" s="100"/>
      <c r="AU8" s="100"/>
      <c r="AV8" s="100"/>
      <c r="AW8" s="64"/>
      <c r="AX8" s="65"/>
      <c r="AY8" s="65"/>
      <c r="AZ8" s="65"/>
      <c r="BA8" s="49"/>
      <c r="BB8" s="49"/>
      <c r="BE8" s="47" t="str">
        <f t="array" ref="BE8">IF(COUNTIF(Table911[Job],$I$3)&lt;ROWS($BE$2:BE8),"",INDEX(TimeSheets!$B$1:$B$359,SMALL(IF(Table911[Job]=$I$3,ROW(Table911[Job])),ROW(BA7))))</f>
        <v/>
      </c>
      <c r="BF8" s="47" t="str">
        <f t="array" ref="BF8">IF(COUNTIF(Table911[Job],$I$3)&lt;ROWS($BD$2:BD8),"",INDEX(TimeSheets!$H$1:$H$359,SMALL(IF(Table911[Job]=$I$3,ROW(Table911[Job])),ROW(BA7))))</f>
        <v/>
      </c>
      <c r="BG8" s="47" t="str">
        <f t="array" ref="BG8">IF(COUNTIF(Table912[Job],$I$3)&lt;ROWS($BG$2:BG8),"",INDEX(TimeSheets!$K$1:$K$359,SMALL(IF(Table912[Job]=$I$3,ROW(Table912[Job])),ROW(BA7))))</f>
        <v/>
      </c>
      <c r="BH8" s="47" t="str">
        <f t="array" ref="BH8">IF(COUNTIF(Table912[Job],$I$3)&lt;ROWS($BH$2:BH8),"",INDEX(TimeSheets!$Q$1:$Q$359,SMALL(IF(Table912[Job]=$I$3,ROW(Table912[Job])),ROW(BA7))))</f>
        <v/>
      </c>
      <c r="BI8" s="56" t="str">
        <f t="array" ref="BI8">IF(COUNTIF(Table914[Job],$I$3)&lt;ROWS($BI$2:BI8),"",INDEX(TimeSheets!$T$1:$T$359,SMALL(IF(Table914[Job]=$I$3,ROW(Table914[Job])),ROW(BA7))))</f>
        <v/>
      </c>
      <c r="BJ8" s="47" t="str">
        <f t="array" ref="BJ8">IF(COUNTIF(Table914[Job],$I$3)&lt;ROWS($BJ$2:BJ8),"",INDEX(TimeSheets!$Z$1:$Z$359,SMALL(IF(Table914[Job]=$I$3,ROW(Table914[Job])),ROW(BA7))))</f>
        <v/>
      </c>
      <c r="BK8" s="47" t="str">
        <f t="array" ref="BK8">IF(COUNTIF(Table91641[Job],$I$3)&lt;ROWS($BK$2:BK8),"",INDEX(TimeSheets!$AC$1:$AC$359,SMALL(IF(Table91641[Job]=$I$3,ROW(Table91641[Job])),ROW(BA7))))</f>
        <v/>
      </c>
      <c r="BL8" s="47" t="str">
        <f t="array" ref="BL8">IF(COUNTIF(Table91641[Job],$I$3)&lt;ROWS($BL$2:BL8),"",INDEX(TimeSheets!$AI$1:$AI$359,SMALL(IF(Table91641[Job]=$I$3,ROW(Table91641[Job])),ROW(BB7))))</f>
        <v/>
      </c>
      <c r="BO8" s="48"/>
      <c r="BP8" s="48"/>
      <c r="BQ8" s="48"/>
      <c r="BR8" s="49"/>
      <c r="BS8" s="49"/>
      <c r="BT8" s="49"/>
      <c r="BU8" s="49"/>
      <c r="BV8" s="49"/>
      <c r="BW8" s="49"/>
    </row>
    <row r="9" spans="1:75" ht="24" thickBot="1" x14ac:dyDescent="0.4">
      <c r="A9" s="101"/>
      <c r="B9" s="102"/>
      <c r="C9" s="102"/>
      <c r="D9" s="102"/>
      <c r="E9" s="102"/>
      <c r="F9" s="103"/>
      <c r="H9" s="104"/>
      <c r="I9" s="105"/>
      <c r="J9" s="105"/>
      <c r="K9" s="105"/>
      <c r="L9" s="105"/>
      <c r="M9" s="106"/>
      <c r="O9" s="104"/>
      <c r="P9" s="105"/>
      <c r="Q9" s="105"/>
      <c r="R9" s="105"/>
      <c r="S9" s="105"/>
      <c r="T9" s="106"/>
      <c r="V9" s="104" t="s">
        <v>82</v>
      </c>
      <c r="W9" s="105"/>
      <c r="X9" s="105"/>
      <c r="Y9" s="105"/>
      <c r="Z9" s="105"/>
      <c r="AA9" s="106"/>
      <c r="AC9" s="104" t="s">
        <v>83</v>
      </c>
      <c r="AD9" s="105"/>
      <c r="AE9" s="105"/>
      <c r="AF9" s="105"/>
      <c r="AG9" s="105"/>
      <c r="AH9" s="106"/>
      <c r="AJ9" s="104" t="s">
        <v>81</v>
      </c>
      <c r="AK9" s="105"/>
      <c r="AL9" s="105"/>
      <c r="AM9" s="105"/>
      <c r="AN9" s="105"/>
      <c r="AO9" s="106"/>
      <c r="AQ9" s="104" t="s">
        <v>84</v>
      </c>
      <c r="AR9" s="105"/>
      <c r="AS9" s="105"/>
      <c r="AT9" s="105"/>
      <c r="AU9" s="105"/>
      <c r="AV9" s="106"/>
      <c r="AX9" s="15"/>
      <c r="AY9" s="87" t="s">
        <v>46</v>
      </c>
      <c r="AZ9" s="88"/>
      <c r="BA9" s="88"/>
      <c r="BB9" s="89"/>
      <c r="BE9" s="47" t="str">
        <f t="array" ref="BE9">IF(COUNTIF(Table911[Job],$I$3)&lt;ROWS($BE$2:BE9),"",INDEX(TimeSheets!$B$1:$B$359,SMALL(IF(Table911[Job]=$I$3,ROW(Table911[Job])),ROW(BA8))))</f>
        <v/>
      </c>
      <c r="BF9" s="47" t="str">
        <f t="array" ref="BF9">IF(COUNTIF(Table911[Job],$I$3)&lt;ROWS($BD$2:BD9),"",INDEX(TimeSheets!$H$1:$H$359,SMALL(IF(Table911[Job]=$I$3,ROW(Table911[Job])),ROW(BA8))))</f>
        <v/>
      </c>
      <c r="BG9" s="47" t="str">
        <f t="array" ref="BG9">IF(COUNTIF(Table912[Job],$I$3)&lt;ROWS($BG$2:BG9),"",INDEX(TimeSheets!$K$1:$K$359,SMALL(IF(Table912[Job]=$I$3,ROW(Table912[Job])),ROW(BA8))))</f>
        <v/>
      </c>
      <c r="BH9" s="47" t="str">
        <f t="array" ref="BH9">IF(COUNTIF(Table912[Job],$I$3)&lt;ROWS($BH$2:BH9),"",INDEX(TimeSheets!$Q$1:$Q$359,SMALL(IF(Table912[Job]=$I$3,ROW(Table912[Job])),ROW(BA8))))</f>
        <v/>
      </c>
      <c r="BI9" s="56" t="str">
        <f t="array" ref="BI9">IF(COUNTIF(Table914[Job],$I$3)&lt;ROWS($BI$2:BI9),"",INDEX(TimeSheets!$T$1:$T$359,SMALL(IF(Table914[Job]=$I$3,ROW(Table914[Job])),ROW(BA8))))</f>
        <v/>
      </c>
      <c r="BJ9" s="47" t="str">
        <f t="array" ref="BJ9">IF(COUNTIF(Table914[Job],$I$3)&lt;ROWS($BJ$2:BJ9),"",INDEX(TimeSheets!$Z$1:$Z$359,SMALL(IF(Table914[Job]=$I$3,ROW(Table914[Job])),ROW(BA8))))</f>
        <v/>
      </c>
      <c r="BK9" s="47" t="str">
        <f t="array" ref="BK9">IF(COUNTIF(Table91641[Job],$I$3)&lt;ROWS($BK$2:BK9),"",INDEX(TimeSheets!$AC$1:$AC$359,SMALL(IF(Table91641[Job]=$I$3,ROW(Table91641[Job])),ROW(BA8))))</f>
        <v/>
      </c>
      <c r="BL9" s="47" t="str">
        <f t="array" ref="BL9">IF(COUNTIF(Table91641[Job],$I$3)&lt;ROWS($BL$2:BL9),"",INDEX(TimeSheets!$AI$1:$AI$359,SMALL(IF(Table91641[Job]=$I$3,ROW(Table91641[Job])),ROW(BB8))))</f>
        <v/>
      </c>
      <c r="BO9" s="48"/>
      <c r="BP9" s="48"/>
      <c r="BQ9" s="48"/>
      <c r="BR9" s="49"/>
      <c r="BS9" s="49"/>
      <c r="BT9" s="49"/>
      <c r="BU9" s="49"/>
      <c r="BV9" s="49"/>
      <c r="BW9" s="49"/>
    </row>
    <row r="10" spans="1:75" ht="21.95" customHeight="1" thickBot="1" x14ac:dyDescent="0.45">
      <c r="A10" s="66"/>
      <c r="B10" s="67"/>
      <c r="C10" s="66"/>
      <c r="D10" s="67"/>
      <c r="E10" s="66"/>
      <c r="F10" s="67"/>
      <c r="G10" s="15"/>
      <c r="H10" s="66"/>
      <c r="I10" s="67"/>
      <c r="J10" s="66"/>
      <c r="K10" s="67"/>
      <c r="L10" s="66"/>
      <c r="M10" s="67"/>
      <c r="N10" s="15"/>
      <c r="O10" s="66"/>
      <c r="P10" s="67"/>
      <c r="Q10" s="66"/>
      <c r="R10" s="67"/>
      <c r="S10" s="66"/>
      <c r="T10" s="67"/>
      <c r="U10" s="15"/>
      <c r="V10" s="66">
        <f>BK2</f>
        <v>44369</v>
      </c>
      <c r="W10" s="67">
        <f>IF(BL2=0," ",BL2)</f>
        <v>8</v>
      </c>
      <c r="X10" s="66" t="str">
        <f>BK52</f>
        <v/>
      </c>
      <c r="Y10" s="67" t="str">
        <f>IF(BL52=0," ",BL52)</f>
        <v/>
      </c>
      <c r="Z10" s="66" t="str">
        <f>BK102</f>
        <v/>
      </c>
      <c r="AA10" s="67" t="str">
        <f>IF(BL102=0," ",BL102)</f>
        <v/>
      </c>
      <c r="AB10" s="15"/>
      <c r="AC10" s="66" t="str">
        <f>BE2</f>
        <v/>
      </c>
      <c r="AD10" s="67" t="str">
        <f>IF(BF2=0," ",BF2)</f>
        <v/>
      </c>
      <c r="AE10" s="66" t="str">
        <f>BE52</f>
        <v/>
      </c>
      <c r="AF10" s="67" t="str">
        <f>IF(BF52=0," ",BF52)</f>
        <v/>
      </c>
      <c r="AG10" s="66" t="str">
        <f>BE102</f>
        <v/>
      </c>
      <c r="AH10" s="67" t="str">
        <f>IF(BF102=0," ",BF102)</f>
        <v/>
      </c>
      <c r="AI10" s="15"/>
      <c r="AJ10" s="66" t="str">
        <f>BG2</f>
        <v/>
      </c>
      <c r="AK10" s="67" t="str">
        <f>IF(BH2=0," ",BH2)</f>
        <v/>
      </c>
      <c r="AL10" s="66" t="str">
        <f>BG52</f>
        <v/>
      </c>
      <c r="AM10" s="67" t="str">
        <f>IF(BH52=0," ",BH52)</f>
        <v/>
      </c>
      <c r="AN10" s="66" t="str">
        <f>BG102</f>
        <v/>
      </c>
      <c r="AO10" s="67" t="str">
        <f>IF(BH102=0," ",BH102)</f>
        <v/>
      </c>
      <c r="AP10" s="15"/>
      <c r="AQ10" s="66">
        <f>BI2</f>
        <v>44369</v>
      </c>
      <c r="AR10" s="67">
        <f>IF(BJ2=0," ",BJ2)</f>
        <v>8</v>
      </c>
      <c r="AS10" s="66" t="str">
        <f>BI52</f>
        <v/>
      </c>
      <c r="AT10" s="67" t="str">
        <f>IF(BJ52=0," ",BJ52)</f>
        <v/>
      </c>
      <c r="AU10" s="66" t="str">
        <f>BI102</f>
        <v/>
      </c>
      <c r="AV10" s="67" t="str">
        <f>IF(BJ102=0," ",BJ102)</f>
        <v/>
      </c>
      <c r="AW10" s="15"/>
      <c r="AX10" s="15"/>
      <c r="AY10" s="94" t="s">
        <v>47</v>
      </c>
      <c r="AZ10" s="95"/>
      <c r="BA10" s="96">
        <v>14375</v>
      </c>
      <c r="BB10" s="97"/>
      <c r="BE10" s="72" t="str">
        <f t="array" ref="BE10">IF(COUNTIF(Table911[Job],$I$3)&lt;ROWS($BE$2:BE10),"",INDEX(TimeSheets!$B$1:$B$359,SMALL(IF(Table911[Job]=$I$3,ROW(Table911[Job])),ROW(BA9))))</f>
        <v/>
      </c>
      <c r="BF10" s="72" t="str">
        <f t="array" ref="BF10">IF(COUNTIF(Table911[Job],$I$3)&lt;ROWS($BD$2:BD10),"",INDEX(TimeSheets!$H$1:$H$359,SMALL(IF(Table911[Job]=$I$3,ROW(Table911[Job])),ROW(BA9))))</f>
        <v/>
      </c>
      <c r="BG10" s="72" t="str">
        <f t="array" ref="BG10">IF(COUNTIF(Table912[Job],$I$3)&lt;ROWS($BG$2:BG10),"",INDEX(TimeSheets!$K$1:$K$359,SMALL(IF(Table912[Job]=$I$3,ROW(Table912[Job])),ROW(BA9))))</f>
        <v/>
      </c>
      <c r="BH10" s="72" t="str">
        <f t="array" ref="BH10">IF(COUNTIF(Table912[Job],$I$3)&lt;ROWS($BH$2:BH10),"",INDEX(TimeSheets!$Q$1:$Q$359,SMALL(IF(Table912[Job]=$I$3,ROW(Table912[Job])),ROW(BA9))))</f>
        <v/>
      </c>
      <c r="BI10" s="73" t="str">
        <f t="array" ref="BI10">IF(COUNTIF(Table914[Job],$I$3)&lt;ROWS($BI$2:BI10),"",INDEX(TimeSheets!$T$1:$T$359,SMALL(IF(Table914[Job]=$I$3,ROW(Table914[Job])),ROW(BA9))))</f>
        <v/>
      </c>
      <c r="BJ10" s="72" t="str">
        <f t="array" ref="BJ10">IF(COUNTIF(Table914[Job],$I$3)&lt;ROWS($BJ$2:BJ10),"",INDEX(TimeSheets!$Z$1:$Z$359,SMALL(IF(Table914[Job]=$I$3,ROW(Table914[Job])),ROW(BA9))))</f>
        <v/>
      </c>
      <c r="BK10" s="72" t="str">
        <f t="array" ref="BK10">IF(COUNTIF(Table91641[Job],$I$3)&lt;ROWS($BK$2:BK10),"",INDEX(TimeSheets!$AC$1:$AC$359,SMALL(IF(Table91641[Job]=$I$3,ROW(Table91641[Job])),ROW(BA9))))</f>
        <v/>
      </c>
      <c r="BL10" s="72" t="str">
        <f t="array" ref="BL10">IF(COUNTIF(Table91641[Job],$I$3)&lt;ROWS($BL$2:BL10),"",INDEX(TimeSheets!$AI$1:$AI$359,SMALL(IF(Table91641[Job]=$I$3,ROW(Table91641[Job])),ROW(BB9))))</f>
        <v/>
      </c>
      <c r="BO10" s="48"/>
      <c r="BP10" s="48"/>
      <c r="BQ10" s="48"/>
      <c r="BR10" s="49"/>
      <c r="BS10" s="49"/>
      <c r="BT10" s="49"/>
      <c r="BU10" s="49"/>
      <c r="BV10" s="49"/>
      <c r="BW10" s="49"/>
    </row>
    <row r="11" spans="1:75" ht="21.95" customHeight="1" x14ac:dyDescent="0.25">
      <c r="A11" s="66"/>
      <c r="B11" s="67"/>
      <c r="C11" s="66"/>
      <c r="D11" s="67"/>
      <c r="E11" s="66"/>
      <c r="F11" s="67"/>
      <c r="G11" s="15"/>
      <c r="H11" s="66"/>
      <c r="I11" s="67"/>
      <c r="J11" s="66"/>
      <c r="K11" s="67"/>
      <c r="L11" s="66"/>
      <c r="M11" s="67"/>
      <c r="N11" s="15"/>
      <c r="O11" s="66"/>
      <c r="P11" s="67"/>
      <c r="Q11" s="66"/>
      <c r="R11" s="67"/>
      <c r="S11" s="66"/>
      <c r="T11" s="67"/>
      <c r="U11" s="15"/>
      <c r="V11" s="66">
        <f t="shared" ref="V11:V59" si="0">BK3</f>
        <v>44370</v>
      </c>
      <c r="W11" s="67">
        <f t="shared" ref="W11:W59" si="1">IF(BL3=0," ",BL3)</f>
        <v>8</v>
      </c>
      <c r="X11" s="66" t="str">
        <f t="shared" ref="X11:X59" si="2">BK53</f>
        <v/>
      </c>
      <c r="Y11" s="67" t="str">
        <f t="shared" ref="Y11:Y59" si="3">IF(BL53=0," ",BL53)</f>
        <v/>
      </c>
      <c r="Z11" s="66" t="str">
        <f t="shared" ref="Z11:Z59" si="4">BK103</f>
        <v/>
      </c>
      <c r="AA11" s="67" t="str">
        <f t="shared" ref="AA11:AA59" si="5">IF(BL103=0," ",BL103)</f>
        <v/>
      </c>
      <c r="AB11" s="15"/>
      <c r="AC11" s="66" t="str">
        <f t="shared" ref="AC11:AC59" si="6">BE3</f>
        <v/>
      </c>
      <c r="AD11" s="67" t="str">
        <f>IF(BF3=0," ",BF3)</f>
        <v/>
      </c>
      <c r="AE11" s="66" t="str">
        <f t="shared" ref="AE11:AE59" si="7">BE53</f>
        <v/>
      </c>
      <c r="AF11" s="67" t="str">
        <f t="shared" ref="AF11:AF59" si="8">IF(BF53=0," ",BF53)</f>
        <v/>
      </c>
      <c r="AG11" s="66" t="str">
        <f t="shared" ref="AG11:AG59" si="9">BE103</f>
        <v/>
      </c>
      <c r="AH11" s="67" t="str">
        <f t="shared" ref="AH11:AH59" si="10">IF(BF103=0," ",BF103)</f>
        <v/>
      </c>
      <c r="AI11" s="15"/>
      <c r="AJ11" s="66" t="str">
        <f>BG3</f>
        <v/>
      </c>
      <c r="AK11" s="67" t="str">
        <f>IF(BH3=0," ",BH3)</f>
        <v/>
      </c>
      <c r="AL11" s="66" t="str">
        <f t="shared" ref="AL11:AL59" si="11">BG53</f>
        <v/>
      </c>
      <c r="AM11" s="67" t="str">
        <f t="shared" ref="AM11:AM59" si="12">IF(BH53=0," ",BH53)</f>
        <v/>
      </c>
      <c r="AN11" s="66" t="str">
        <f t="shared" ref="AN11:AN59" si="13">BG103</f>
        <v/>
      </c>
      <c r="AO11" s="67" t="str">
        <f t="shared" ref="AO11:AO59" si="14">IF(BH103=0," ",BH103)</f>
        <v/>
      </c>
      <c r="AP11" s="15"/>
      <c r="AQ11" s="66">
        <f>BI3</f>
        <v>44370</v>
      </c>
      <c r="AR11" s="67">
        <f t="shared" ref="AR11:AR59" si="15">IF(BJ3=0," ",BJ3)</f>
        <v>8</v>
      </c>
      <c r="AS11" s="66" t="str">
        <f t="shared" ref="AS11:AS59" si="16">BI53</f>
        <v/>
      </c>
      <c r="AT11" s="67" t="str">
        <f t="shared" ref="AT11:AT59" si="17">IF(BJ53=0," ",BJ53)</f>
        <v/>
      </c>
      <c r="AU11" s="66" t="str">
        <f t="shared" ref="AU11:AU59" si="18">BI103</f>
        <v/>
      </c>
      <c r="AV11" s="67" t="str">
        <f t="shared" ref="AV11:AV59" si="19">IF(BJ103=0," ",BJ103)</f>
        <v/>
      </c>
      <c r="AW11" s="15"/>
      <c r="AX11" s="15"/>
      <c r="AY11" s="78"/>
      <c r="AZ11" s="78"/>
      <c r="BA11" s="98"/>
      <c r="BB11" s="99"/>
      <c r="BE11" s="72" t="str">
        <f t="array" ref="BE11">IF(COUNTIF(Table911[Job],$I$3)&lt;ROWS($BE$2:BE11),"",INDEX(TimeSheets!$B$1:$B$359,SMALL(IF(Table911[Job]=$I$3,ROW(Table911[Job])),ROW(BA10))))</f>
        <v/>
      </c>
      <c r="BF11" s="72" t="str">
        <f t="array" ref="BF11">IF(COUNTIF(Table911[Job],$I$3)&lt;ROWS($BD$2:BD11),"",INDEX(TimeSheets!$H$1:$H$359,SMALL(IF(Table911[Job]=$I$3,ROW(Table911[Job])),ROW(BA10))))</f>
        <v/>
      </c>
      <c r="BG11" s="72" t="str">
        <f t="array" ref="BG11">IF(COUNTIF(Table912[Job],$I$3)&lt;ROWS($BG$2:BG11),"",INDEX(TimeSheets!$K$1:$K$359,SMALL(IF(Table912[Job]=$I$3,ROW(Table912[Job])),ROW(BA10))))</f>
        <v/>
      </c>
      <c r="BH11" s="72" t="str">
        <f t="array" ref="BH11">IF(COUNTIF(Table912[Job],$I$3)&lt;ROWS($BH$2:BH11),"",INDEX(TimeSheets!$Q$1:$Q$359,SMALL(IF(Table912[Job]=$I$3,ROW(Table912[Job])),ROW(BA10))))</f>
        <v/>
      </c>
      <c r="BI11" s="73" t="str">
        <f t="array" ref="BI11">IF(COUNTIF(Table914[Job],$I$3)&lt;ROWS($BI$2:BI11),"",INDEX(TimeSheets!$T$1:$T$359,SMALL(IF(Table914[Job]=$I$3,ROW(Table914[Job])),ROW(BA10))))</f>
        <v/>
      </c>
      <c r="BJ11" s="72" t="str">
        <f t="array" ref="BJ11">IF(COUNTIF(Table914[Job],$I$3)&lt;ROWS($BJ$2:BJ11),"",INDEX(TimeSheets!$Z$1:$Z$359,SMALL(IF(Table914[Job]=$I$3,ROW(Table914[Job])),ROW(BA10))))</f>
        <v/>
      </c>
      <c r="BK11" s="72" t="str">
        <f t="array" ref="BK11">IF(COUNTIF(Table91641[Job],$I$3)&lt;ROWS($BK$2:BK11),"",INDEX(TimeSheets!$AC$1:$AC$359,SMALL(IF(Table91641[Job]=$I$3,ROW(Table91641[Job])),ROW(BA10))))</f>
        <v/>
      </c>
      <c r="BL11" s="72" t="str">
        <f t="array" ref="BL11">IF(COUNTIF(Table91641[Job],$I$3)&lt;ROWS($BL$2:BL11),"",INDEX(TimeSheets!$AI$1:$AI$359,SMALL(IF(Table91641[Job]=$I$3,ROW(Table91641[Job])),ROW(BB10))))</f>
        <v/>
      </c>
      <c r="BO11" s="48"/>
      <c r="BP11" s="48"/>
      <c r="BQ11" s="48"/>
      <c r="BR11" s="49"/>
      <c r="BS11" s="49"/>
      <c r="BT11" s="49"/>
      <c r="BU11" s="49"/>
      <c r="BV11" s="49"/>
      <c r="BW11" s="49"/>
    </row>
    <row r="12" spans="1:75" ht="21.95" customHeight="1" x14ac:dyDescent="0.25">
      <c r="A12" s="66"/>
      <c r="B12" s="67"/>
      <c r="C12" s="66"/>
      <c r="D12" s="67"/>
      <c r="E12" s="66"/>
      <c r="F12" s="67"/>
      <c r="G12" s="15"/>
      <c r="H12" s="66"/>
      <c r="I12" s="67"/>
      <c r="J12" s="66"/>
      <c r="K12" s="67"/>
      <c r="L12" s="66"/>
      <c r="M12" s="67"/>
      <c r="N12" s="15"/>
      <c r="O12" s="66"/>
      <c r="P12" s="67"/>
      <c r="Q12" s="66"/>
      <c r="R12" s="67"/>
      <c r="S12" s="66"/>
      <c r="T12" s="67"/>
      <c r="U12" s="15"/>
      <c r="V12" s="66">
        <f t="shared" si="0"/>
        <v>44371</v>
      </c>
      <c r="W12" s="67">
        <f t="shared" si="1"/>
        <v>8</v>
      </c>
      <c r="X12" s="66" t="str">
        <f t="shared" si="2"/>
        <v/>
      </c>
      <c r="Y12" s="67" t="str">
        <f t="shared" si="3"/>
        <v/>
      </c>
      <c r="Z12" s="66" t="str">
        <f t="shared" si="4"/>
        <v/>
      </c>
      <c r="AA12" s="67" t="str">
        <f t="shared" si="5"/>
        <v/>
      </c>
      <c r="AB12" s="15"/>
      <c r="AC12" s="66" t="str">
        <f t="shared" si="6"/>
        <v/>
      </c>
      <c r="AD12" s="67" t="str">
        <f>IF(BF4=0," ",BF4)</f>
        <v/>
      </c>
      <c r="AE12" s="66" t="str">
        <f t="shared" si="7"/>
        <v/>
      </c>
      <c r="AF12" s="67" t="str">
        <f t="shared" si="8"/>
        <v/>
      </c>
      <c r="AG12" s="66" t="str">
        <f t="shared" si="9"/>
        <v/>
      </c>
      <c r="AH12" s="67" t="str">
        <f t="shared" si="10"/>
        <v/>
      </c>
      <c r="AI12" s="15"/>
      <c r="AJ12" s="66" t="str">
        <f>BG4</f>
        <v/>
      </c>
      <c r="AK12" s="67" t="str">
        <f>IF(BH4=0," ",BH4)</f>
        <v/>
      </c>
      <c r="AL12" s="66" t="str">
        <f t="shared" si="11"/>
        <v/>
      </c>
      <c r="AM12" s="67" t="str">
        <f t="shared" si="12"/>
        <v/>
      </c>
      <c r="AN12" s="66" t="str">
        <f t="shared" si="13"/>
        <v/>
      </c>
      <c r="AO12" s="67" t="str">
        <f t="shared" si="14"/>
        <v/>
      </c>
      <c r="AP12" s="15"/>
      <c r="AQ12" s="66">
        <f>BI4</f>
        <v>44371</v>
      </c>
      <c r="AR12" s="67">
        <f t="shared" si="15"/>
        <v>8</v>
      </c>
      <c r="AS12" s="66" t="str">
        <f t="shared" si="16"/>
        <v/>
      </c>
      <c r="AT12" s="67" t="str">
        <f t="shared" si="17"/>
        <v/>
      </c>
      <c r="AU12" s="66" t="str">
        <f t="shared" si="18"/>
        <v/>
      </c>
      <c r="AV12" s="67" t="str">
        <f t="shared" si="19"/>
        <v/>
      </c>
      <c r="AW12" s="15"/>
      <c r="AX12" s="15"/>
      <c r="AY12" s="78"/>
      <c r="AZ12" s="78"/>
      <c r="BA12" s="79"/>
      <c r="BB12" s="80"/>
      <c r="BE12" s="72" t="str">
        <f t="array" ref="BE12">IF(COUNTIF(Table911[Job],$I$3)&lt;ROWS($BE$2:BE12),"",INDEX(TimeSheets!$B$1:$B$359,SMALL(IF(Table911[Job]=$I$3,ROW(Table911[Job])),ROW(BA11))))</f>
        <v/>
      </c>
      <c r="BF12" s="72" t="str">
        <f t="array" ref="BF12">IF(COUNTIF(Table911[Job],$I$3)&lt;ROWS($BD$2:BD12),"",INDEX(TimeSheets!$H$1:$H$359,SMALL(IF(Table911[Job]=$I$3,ROW(Table911[Job])),ROW(BA11))))</f>
        <v/>
      </c>
      <c r="BG12" s="72" t="str">
        <f t="array" ref="BG12">IF(COUNTIF(Table912[Job],$I$3)&lt;ROWS($BG$2:BG12),"",INDEX(TimeSheets!$K$1:$K$359,SMALL(IF(Table912[Job]=$I$3,ROW(Table912[Job])),ROW(BA11))))</f>
        <v/>
      </c>
      <c r="BH12" s="72" t="str">
        <f t="array" ref="BH12">IF(COUNTIF(Table912[Job],$I$3)&lt;ROWS($BH$2:BH12),"",INDEX(TimeSheets!$Q$1:$Q$359,SMALL(IF(Table912[Job]=$I$3,ROW(Table912[Job])),ROW(BA11))))</f>
        <v/>
      </c>
      <c r="BI12" s="73" t="str">
        <f t="array" ref="BI12">IF(COUNTIF(Table914[Job],$I$3)&lt;ROWS($BI$2:BI12),"",INDEX(TimeSheets!$T$1:$T$359,SMALL(IF(Table914[Job]=$I$3,ROW(Table914[Job])),ROW(BA11))))</f>
        <v/>
      </c>
      <c r="BJ12" s="72" t="str">
        <f t="array" ref="BJ12">IF(COUNTIF(Table914[Job],$I$3)&lt;ROWS($BJ$2:BJ12),"",INDEX(TimeSheets!$Z$1:$Z$359,SMALL(IF(Table914[Job]=$I$3,ROW(Table914[Job])),ROW(BA11))))</f>
        <v/>
      </c>
      <c r="BK12" s="72" t="str">
        <f t="array" ref="BK12">IF(COUNTIF(Table91641[Job],$I$3)&lt;ROWS($BK$2:BK12),"",INDEX(TimeSheets!$AC$1:$AC$359,SMALL(IF(Table91641[Job]=$I$3,ROW(Table91641[Job])),ROW(BA11))))</f>
        <v/>
      </c>
      <c r="BL12" s="72" t="str">
        <f t="array" ref="BL12">IF(COUNTIF(Table91641[Job],$I$3)&lt;ROWS($BL$2:BL12),"",INDEX(TimeSheets!$AI$1:$AI$359,SMALL(IF(Table91641[Job]=$I$3,ROW(Table91641[Job])),ROW(BB11))))</f>
        <v/>
      </c>
      <c r="BO12" s="48"/>
      <c r="BP12" s="48"/>
      <c r="BQ12" s="48"/>
      <c r="BR12" s="49"/>
      <c r="BS12" s="49"/>
      <c r="BT12" s="49"/>
      <c r="BU12" s="49"/>
      <c r="BV12" s="49"/>
      <c r="BW12" s="49"/>
    </row>
    <row r="13" spans="1:75" ht="21.95" customHeight="1" x14ac:dyDescent="0.25">
      <c r="A13" s="66"/>
      <c r="B13" s="67"/>
      <c r="C13" s="66"/>
      <c r="D13" s="67"/>
      <c r="E13" s="66"/>
      <c r="F13" s="67"/>
      <c r="G13" s="15"/>
      <c r="H13" s="66"/>
      <c r="I13" s="67"/>
      <c r="J13" s="66"/>
      <c r="K13" s="67"/>
      <c r="L13" s="66"/>
      <c r="M13" s="67"/>
      <c r="N13" s="15"/>
      <c r="O13" s="66"/>
      <c r="P13" s="67"/>
      <c r="Q13" s="66"/>
      <c r="R13" s="67"/>
      <c r="S13" s="66"/>
      <c r="T13" s="67"/>
      <c r="U13" s="15"/>
      <c r="V13" s="66" t="str">
        <f t="shared" si="0"/>
        <v/>
      </c>
      <c r="W13" s="67" t="str">
        <f t="shared" si="1"/>
        <v/>
      </c>
      <c r="X13" s="66" t="str">
        <f t="shared" si="2"/>
        <v/>
      </c>
      <c r="Y13" s="67" t="str">
        <f t="shared" si="3"/>
        <v/>
      </c>
      <c r="Z13" s="66" t="str">
        <f t="shared" si="4"/>
        <v/>
      </c>
      <c r="AA13" s="67" t="str">
        <f t="shared" si="5"/>
        <v/>
      </c>
      <c r="AB13" s="15"/>
      <c r="AC13" s="66" t="str">
        <f t="shared" si="6"/>
        <v/>
      </c>
      <c r="AD13" s="67" t="str">
        <f>IF(BF5=0," ",BF5)</f>
        <v/>
      </c>
      <c r="AE13" s="66" t="str">
        <f t="shared" si="7"/>
        <v/>
      </c>
      <c r="AF13" s="67" t="str">
        <f t="shared" si="8"/>
        <v/>
      </c>
      <c r="AG13" s="66" t="str">
        <f t="shared" si="9"/>
        <v/>
      </c>
      <c r="AH13" s="67" t="str">
        <f t="shared" si="10"/>
        <v/>
      </c>
      <c r="AI13" s="15"/>
      <c r="AJ13" s="66" t="str">
        <f>BG5</f>
        <v/>
      </c>
      <c r="AK13" s="67" t="str">
        <f>IF(BH5=0," ",BH5)</f>
        <v/>
      </c>
      <c r="AL13" s="66" t="str">
        <f t="shared" si="11"/>
        <v/>
      </c>
      <c r="AM13" s="67" t="str">
        <f t="shared" si="12"/>
        <v/>
      </c>
      <c r="AN13" s="66" t="str">
        <f t="shared" si="13"/>
        <v/>
      </c>
      <c r="AO13" s="67" t="str">
        <f t="shared" si="14"/>
        <v/>
      </c>
      <c r="AP13" s="15"/>
      <c r="AQ13" s="66" t="str">
        <f>BI5</f>
        <v/>
      </c>
      <c r="AR13" s="67" t="str">
        <f t="shared" si="15"/>
        <v/>
      </c>
      <c r="AS13" s="66" t="str">
        <f t="shared" si="16"/>
        <v/>
      </c>
      <c r="AT13" s="67" t="str">
        <f t="shared" si="17"/>
        <v/>
      </c>
      <c r="AU13" s="66" t="str">
        <f t="shared" si="18"/>
        <v/>
      </c>
      <c r="AV13" s="67" t="str">
        <f t="shared" si="19"/>
        <v/>
      </c>
      <c r="AW13" s="15"/>
      <c r="AX13" s="15"/>
      <c r="AY13" s="78"/>
      <c r="AZ13" s="78"/>
      <c r="BA13" s="79"/>
      <c r="BB13" s="80"/>
      <c r="BE13" s="72" t="str">
        <f t="array" ref="BE13">IF(COUNTIF(Table911[Job],$I$3)&lt;ROWS($BE$2:BE13),"",INDEX(TimeSheets!$B$1:$B$359,SMALL(IF(Table911[Job]=$I$3,ROW(Table911[Job])),ROW(BA12))))</f>
        <v/>
      </c>
      <c r="BF13" s="72" t="str">
        <f t="array" ref="BF13">IF(COUNTIF(Table911[Job],$I$3)&lt;ROWS($BD$2:BD13),"",INDEX(TimeSheets!$H$1:$H$359,SMALL(IF(Table911[Job]=$I$3,ROW(Table911[Job])),ROW(BA12))))</f>
        <v/>
      </c>
      <c r="BG13" s="72" t="str">
        <f t="array" ref="BG13">IF(COUNTIF(Table912[Job],$I$3)&lt;ROWS($BG$2:BG13),"",INDEX(TimeSheets!$K$1:$K$359,SMALL(IF(Table912[Job]=$I$3,ROW(Table912[Job])),ROW(BA12))))</f>
        <v/>
      </c>
      <c r="BH13" s="72" t="str">
        <f t="array" ref="BH13">IF(COUNTIF(Table912[Job],$I$3)&lt;ROWS($BH$2:BH13),"",INDEX(TimeSheets!$Q$1:$Q$359,SMALL(IF(Table912[Job]=$I$3,ROW(Table912[Job])),ROW(BA12))))</f>
        <v/>
      </c>
      <c r="BI13" s="73" t="str">
        <f t="array" ref="BI13">IF(COUNTIF(Table914[Job],$I$3)&lt;ROWS($BI$2:BI13),"",INDEX(TimeSheets!$T$1:$T$359,SMALL(IF(Table914[Job]=$I$3,ROW(Table914[Job])),ROW(BA12))))</f>
        <v/>
      </c>
      <c r="BJ13" s="72" t="str">
        <f t="array" ref="BJ13">IF(COUNTIF(Table914[Job],$I$3)&lt;ROWS($BJ$2:BJ13),"",INDEX(TimeSheets!$Z$1:$Z$359,SMALL(IF(Table914[Job]=$I$3,ROW(Table914[Job])),ROW(BA12))))</f>
        <v/>
      </c>
      <c r="BK13" s="72" t="str">
        <f t="array" ref="BK13">IF(COUNTIF(Table91641[Job],$I$3)&lt;ROWS($BK$2:BK13),"",INDEX(TimeSheets!$AC$1:$AC$359,SMALL(IF(Table91641[Job]=$I$3,ROW(Table91641[Job])),ROW(BA12))))</f>
        <v/>
      </c>
      <c r="BL13" s="72" t="str">
        <f t="array" ref="BL13">IF(COUNTIF(Table91641[Job],$I$3)&lt;ROWS($BL$2:BL13),"",INDEX(TimeSheets!$AI$1:$AI$359,SMALL(IF(Table91641[Job]=$I$3,ROW(Table91641[Job])),ROW(BB12))))</f>
        <v/>
      </c>
      <c r="BP13" s="49"/>
      <c r="BQ13" s="49"/>
      <c r="BR13" s="49"/>
      <c r="BS13" s="49"/>
      <c r="BT13" s="49"/>
      <c r="BU13" s="49"/>
      <c r="BV13" s="49"/>
      <c r="BW13" s="49"/>
    </row>
    <row r="14" spans="1:75" ht="21.95" customHeight="1" x14ac:dyDescent="0.25">
      <c r="A14" s="66"/>
      <c r="B14" s="67"/>
      <c r="C14" s="66"/>
      <c r="D14" s="67"/>
      <c r="E14" s="66"/>
      <c r="F14" s="67"/>
      <c r="G14" s="15"/>
      <c r="H14" s="66"/>
      <c r="I14" s="67"/>
      <c r="J14" s="66"/>
      <c r="K14" s="67"/>
      <c r="L14" s="66"/>
      <c r="M14" s="67"/>
      <c r="N14" s="15"/>
      <c r="O14" s="66"/>
      <c r="P14" s="67"/>
      <c r="Q14" s="66"/>
      <c r="R14" s="67"/>
      <c r="S14" s="66"/>
      <c r="T14" s="67"/>
      <c r="U14" s="15"/>
      <c r="V14" s="66" t="str">
        <f t="shared" si="0"/>
        <v/>
      </c>
      <c r="W14" s="67" t="str">
        <f t="shared" si="1"/>
        <v/>
      </c>
      <c r="X14" s="66" t="str">
        <f t="shared" si="2"/>
        <v/>
      </c>
      <c r="Y14" s="67" t="str">
        <f t="shared" si="3"/>
        <v/>
      </c>
      <c r="Z14" s="66" t="str">
        <f t="shared" si="4"/>
        <v/>
      </c>
      <c r="AA14" s="67" t="str">
        <f t="shared" si="5"/>
        <v/>
      </c>
      <c r="AB14" s="15"/>
      <c r="AC14" s="66" t="str">
        <f t="shared" si="6"/>
        <v/>
      </c>
      <c r="AD14" s="67" t="str">
        <f>IF(BF6=0," ",BF6)</f>
        <v/>
      </c>
      <c r="AE14" s="66" t="str">
        <f t="shared" si="7"/>
        <v/>
      </c>
      <c r="AF14" s="67" t="str">
        <f t="shared" si="8"/>
        <v/>
      </c>
      <c r="AG14" s="66" t="str">
        <f t="shared" si="9"/>
        <v/>
      </c>
      <c r="AH14" s="67" t="str">
        <f t="shared" si="10"/>
        <v/>
      </c>
      <c r="AI14" s="15"/>
      <c r="AJ14" s="66" t="str">
        <f>BG6</f>
        <v/>
      </c>
      <c r="AK14" s="67" t="str">
        <f>IF(BH6=0," ",BH6)</f>
        <v/>
      </c>
      <c r="AL14" s="66" t="str">
        <f t="shared" si="11"/>
        <v/>
      </c>
      <c r="AM14" s="67" t="str">
        <f t="shared" si="12"/>
        <v/>
      </c>
      <c r="AN14" s="66" t="str">
        <f t="shared" si="13"/>
        <v/>
      </c>
      <c r="AO14" s="67" t="str">
        <f t="shared" si="14"/>
        <v/>
      </c>
      <c r="AP14" s="15"/>
      <c r="AQ14" s="66" t="str">
        <f>BI6</f>
        <v/>
      </c>
      <c r="AR14" s="67" t="str">
        <f t="shared" si="15"/>
        <v/>
      </c>
      <c r="AS14" s="66" t="str">
        <f t="shared" si="16"/>
        <v/>
      </c>
      <c r="AT14" s="67" t="str">
        <f t="shared" si="17"/>
        <v/>
      </c>
      <c r="AU14" s="66" t="str">
        <f t="shared" si="18"/>
        <v/>
      </c>
      <c r="AV14" s="67" t="str">
        <f t="shared" si="19"/>
        <v/>
      </c>
      <c r="AW14" s="15"/>
      <c r="AX14" s="15"/>
      <c r="AY14" s="78"/>
      <c r="AZ14" s="78"/>
      <c r="BA14" s="79"/>
      <c r="BB14" s="80"/>
      <c r="BE14" s="72" t="str">
        <f t="array" ref="BE14">IF(COUNTIF(Table911[Job],$I$3)&lt;ROWS($BE$2:BE14),"",INDEX(TimeSheets!$B$1:$B$359,SMALL(IF(Table911[Job]=$I$3,ROW(Table911[Job])),ROW(BA13))))</f>
        <v/>
      </c>
      <c r="BF14" s="72" t="str">
        <f t="array" ref="BF14">IF(COUNTIF(Table911[Job],$I$3)&lt;ROWS($BD$2:BD14),"",INDEX(TimeSheets!$H$1:$H$359,SMALL(IF(Table911[Job]=$I$3,ROW(Table911[Job])),ROW(BA13))))</f>
        <v/>
      </c>
      <c r="BG14" s="72" t="str">
        <f t="array" ref="BG14">IF(COUNTIF(Table912[Job],$I$3)&lt;ROWS($BG$2:BG14),"",INDEX(TimeSheets!$K$1:$K$359,SMALL(IF(Table912[Job]=$I$3,ROW(Table912[Job])),ROW(BA13))))</f>
        <v/>
      </c>
      <c r="BH14" s="72" t="str">
        <f t="array" ref="BH14">IF(COUNTIF(Table912[Job],$I$3)&lt;ROWS($BH$2:BH14),"",INDEX(TimeSheets!$Q$1:$Q$359,SMALL(IF(Table912[Job]=$I$3,ROW(Table912[Job])),ROW(BA13))))</f>
        <v/>
      </c>
      <c r="BI14" s="73" t="str">
        <f t="array" ref="BI14">IF(COUNTIF(Table914[Job],$I$3)&lt;ROWS($BI$2:BI14),"",INDEX(TimeSheets!$T$1:$T$359,SMALL(IF(Table914[Job]=$I$3,ROW(Table914[Job])),ROW(BA13))))</f>
        <v/>
      </c>
      <c r="BJ14" s="72" t="str">
        <f t="array" ref="BJ14">IF(COUNTIF(Table914[Job],$I$3)&lt;ROWS($BJ$2:BJ14),"",INDEX(TimeSheets!$Z$1:$Z$359,SMALL(IF(Table914[Job]=$I$3,ROW(Table914[Job])),ROW(BA13))))</f>
        <v/>
      </c>
      <c r="BK14" s="72" t="str">
        <f t="array" ref="BK14">IF(COUNTIF(Table91641[Job],$I$3)&lt;ROWS($BK$2:BK14),"",INDEX(TimeSheets!$AC$1:$AC$359,SMALL(IF(Table91641[Job]=$I$3,ROW(Table91641[Job])),ROW(BA13))))</f>
        <v/>
      </c>
      <c r="BL14" s="72" t="str">
        <f t="array" ref="BL14">IF(COUNTIF(Table91641[Job],$I$3)&lt;ROWS($BL$2:BL14),"",INDEX(TimeSheets!$AI$1:$AI$359,SMALL(IF(Table91641[Job]=$I$3,ROW(Table91641[Job])),ROW(BB13))))</f>
        <v/>
      </c>
      <c r="BP14" s="49"/>
      <c r="BQ14" s="49"/>
      <c r="BR14" s="49"/>
      <c r="BS14" s="49"/>
      <c r="BT14" s="49"/>
      <c r="BU14" s="49"/>
      <c r="BV14" s="49"/>
      <c r="BW14" s="49"/>
    </row>
    <row r="15" spans="1:75" ht="21.75" customHeight="1" x14ac:dyDescent="0.25">
      <c r="A15" s="66"/>
      <c r="B15" s="67"/>
      <c r="C15" s="66"/>
      <c r="D15" s="67"/>
      <c r="E15" s="66"/>
      <c r="F15" s="67"/>
      <c r="G15" s="15"/>
      <c r="H15" s="66"/>
      <c r="I15" s="67"/>
      <c r="J15" s="66"/>
      <c r="K15" s="67"/>
      <c r="L15" s="66"/>
      <c r="M15" s="67"/>
      <c r="N15" s="15"/>
      <c r="O15" s="66"/>
      <c r="P15" s="67"/>
      <c r="Q15" s="66"/>
      <c r="R15" s="67"/>
      <c r="S15" s="66"/>
      <c r="T15" s="67"/>
      <c r="U15" s="15"/>
      <c r="V15" s="66" t="str">
        <f t="shared" si="0"/>
        <v/>
      </c>
      <c r="W15" s="67" t="str">
        <f t="shared" si="1"/>
        <v/>
      </c>
      <c r="X15" s="66" t="str">
        <f t="shared" si="2"/>
        <v/>
      </c>
      <c r="Y15" s="67" t="str">
        <f t="shared" si="3"/>
        <v/>
      </c>
      <c r="Z15" s="66" t="str">
        <f t="shared" si="4"/>
        <v/>
      </c>
      <c r="AA15" s="67" t="str">
        <f t="shared" si="5"/>
        <v/>
      </c>
      <c r="AB15" s="15"/>
      <c r="AC15" s="66" t="str">
        <f t="shared" si="6"/>
        <v/>
      </c>
      <c r="AD15" s="67" t="str">
        <f t="shared" ref="AD15:AD59" si="20">IF(BF7=0," ",BF7)</f>
        <v/>
      </c>
      <c r="AE15" s="66" t="str">
        <f t="shared" si="7"/>
        <v/>
      </c>
      <c r="AF15" s="67" t="str">
        <f t="shared" si="8"/>
        <v/>
      </c>
      <c r="AG15" s="66" t="str">
        <f t="shared" si="9"/>
        <v/>
      </c>
      <c r="AH15" s="67" t="str">
        <f t="shared" si="10"/>
        <v/>
      </c>
      <c r="AI15" s="15"/>
      <c r="AJ15" s="66" t="str">
        <f t="shared" ref="AJ15:AJ59" si="21">BG7</f>
        <v/>
      </c>
      <c r="AK15" s="67" t="str">
        <f t="shared" ref="AK15:AK59" si="22">IF(BH7=0," ",BH7)</f>
        <v/>
      </c>
      <c r="AL15" s="66" t="str">
        <f t="shared" si="11"/>
        <v/>
      </c>
      <c r="AM15" s="67" t="str">
        <f t="shared" si="12"/>
        <v/>
      </c>
      <c r="AN15" s="66" t="str">
        <f t="shared" si="13"/>
        <v/>
      </c>
      <c r="AO15" s="67" t="str">
        <f t="shared" si="14"/>
        <v/>
      </c>
      <c r="AP15" s="15"/>
      <c r="AQ15" s="66" t="str">
        <f t="shared" ref="AQ15:AQ59" si="23">BI7</f>
        <v/>
      </c>
      <c r="AR15" s="67" t="str">
        <f t="shared" si="15"/>
        <v/>
      </c>
      <c r="AS15" s="66" t="str">
        <f t="shared" si="16"/>
        <v/>
      </c>
      <c r="AT15" s="67" t="str">
        <f t="shared" si="17"/>
        <v/>
      </c>
      <c r="AU15" s="66" t="str">
        <f t="shared" si="18"/>
        <v/>
      </c>
      <c r="AV15" s="67" t="str">
        <f t="shared" si="19"/>
        <v/>
      </c>
      <c r="AW15" s="15"/>
      <c r="AX15" s="15"/>
      <c r="AY15" s="78"/>
      <c r="AZ15" s="78"/>
      <c r="BA15" s="79"/>
      <c r="BB15" s="80"/>
      <c r="BE15" s="72" t="str">
        <f t="array" ref="BE15">IF(COUNTIF(Table911[Job],$I$3)&lt;ROWS($BE$2:BE15),"",INDEX(TimeSheets!$B$1:$B$359,SMALL(IF(Table911[Job]=$I$3,ROW(Table911[Job])),ROW(BA14))))</f>
        <v/>
      </c>
      <c r="BF15" s="72" t="str">
        <f t="array" ref="BF15">IF(COUNTIF(Table911[Job],$I$3)&lt;ROWS($BD$2:BD15),"",INDEX(TimeSheets!$H$1:$H$359,SMALL(IF(Table911[Job]=$I$3,ROW(Table911[Job])),ROW(BA14))))</f>
        <v/>
      </c>
      <c r="BG15" s="72" t="str">
        <f t="array" ref="BG15">IF(COUNTIF(Table912[Job],$I$3)&lt;ROWS($BG$2:BG15),"",INDEX(TimeSheets!$K$1:$K$359,SMALL(IF(Table912[Job]=$I$3,ROW(Table912[Job])),ROW(BA14))))</f>
        <v/>
      </c>
      <c r="BH15" s="72" t="str">
        <f t="array" ref="BH15">IF(COUNTIF(Table912[Job],$I$3)&lt;ROWS($BH$2:BH15),"",INDEX(TimeSheets!$Q$1:$Q$359,SMALL(IF(Table912[Job]=$I$3,ROW(Table912[Job])),ROW(BA14))))</f>
        <v/>
      </c>
      <c r="BI15" s="73" t="str">
        <f t="array" ref="BI15">IF(COUNTIF(Table914[Job],$I$3)&lt;ROWS($BI$2:BI15),"",INDEX(TimeSheets!$T$1:$T$359,SMALL(IF(Table914[Job]=$I$3,ROW(Table914[Job])),ROW(BA14))))</f>
        <v/>
      </c>
      <c r="BJ15" s="72" t="str">
        <f t="array" ref="BJ15">IF(COUNTIF(Table914[Job],$I$3)&lt;ROWS($BJ$2:BJ15),"",INDEX(TimeSheets!$Z$1:$Z$359,SMALL(IF(Table914[Job]=$I$3,ROW(Table914[Job])),ROW(BA14))))</f>
        <v/>
      </c>
      <c r="BK15" s="72" t="str">
        <f t="array" ref="BK15">IF(COUNTIF(Table91641[Job],$I$3)&lt;ROWS($BK$2:BK15),"",INDEX(TimeSheets!$AC$1:$AC$359,SMALL(IF(Table91641[Job]=$I$3,ROW(Table91641[Job])),ROW(BA14))))</f>
        <v/>
      </c>
      <c r="BL15" s="72" t="str">
        <f t="array" ref="BL15">IF(COUNTIF(Table91641[Job],$I$3)&lt;ROWS($BL$2:BL15),"",INDEX(TimeSheets!$AI$1:$AI$359,SMALL(IF(Table91641[Job]=$I$3,ROW(Table91641[Job])),ROW(BB14))))</f>
        <v/>
      </c>
      <c r="BP15" s="49"/>
      <c r="BQ15" s="49"/>
      <c r="BR15" s="49"/>
      <c r="BS15" s="49"/>
      <c r="BT15" s="49"/>
      <c r="BU15" s="49"/>
      <c r="BV15" s="49"/>
      <c r="BW15" s="49"/>
    </row>
    <row r="16" spans="1:75" ht="21.95" customHeight="1" x14ac:dyDescent="0.25">
      <c r="A16" s="66"/>
      <c r="B16" s="67"/>
      <c r="C16" s="66"/>
      <c r="D16" s="67"/>
      <c r="E16" s="66"/>
      <c r="F16" s="67"/>
      <c r="G16" s="15"/>
      <c r="H16" s="66"/>
      <c r="I16" s="67"/>
      <c r="J16" s="66"/>
      <c r="K16" s="67"/>
      <c r="L16" s="66"/>
      <c r="M16" s="67"/>
      <c r="N16" s="15"/>
      <c r="O16" s="66"/>
      <c r="P16" s="67"/>
      <c r="Q16" s="66"/>
      <c r="R16" s="67"/>
      <c r="S16" s="66"/>
      <c r="T16" s="67"/>
      <c r="U16" s="15"/>
      <c r="V16" s="66" t="str">
        <f t="shared" si="0"/>
        <v/>
      </c>
      <c r="W16" s="67" t="str">
        <f t="shared" si="1"/>
        <v/>
      </c>
      <c r="X16" s="66" t="str">
        <f t="shared" si="2"/>
        <v/>
      </c>
      <c r="Y16" s="67" t="str">
        <f t="shared" si="3"/>
        <v/>
      </c>
      <c r="Z16" s="66" t="str">
        <f t="shared" si="4"/>
        <v/>
      </c>
      <c r="AA16" s="67" t="str">
        <f t="shared" si="5"/>
        <v/>
      </c>
      <c r="AB16" s="15"/>
      <c r="AC16" s="66" t="str">
        <f t="shared" si="6"/>
        <v/>
      </c>
      <c r="AD16" s="67" t="str">
        <f t="shared" si="20"/>
        <v/>
      </c>
      <c r="AE16" s="66" t="str">
        <f t="shared" si="7"/>
        <v/>
      </c>
      <c r="AF16" s="67" t="str">
        <f t="shared" si="8"/>
        <v/>
      </c>
      <c r="AG16" s="66" t="str">
        <f t="shared" si="9"/>
        <v/>
      </c>
      <c r="AH16" s="67" t="str">
        <f t="shared" si="10"/>
        <v/>
      </c>
      <c r="AI16" s="15"/>
      <c r="AJ16" s="66" t="str">
        <f t="shared" si="21"/>
        <v/>
      </c>
      <c r="AK16" s="67" t="str">
        <f t="shared" si="22"/>
        <v/>
      </c>
      <c r="AL16" s="66" t="str">
        <f t="shared" si="11"/>
        <v/>
      </c>
      <c r="AM16" s="67" t="str">
        <f t="shared" si="12"/>
        <v/>
      </c>
      <c r="AN16" s="66" t="str">
        <f t="shared" si="13"/>
        <v/>
      </c>
      <c r="AO16" s="67" t="str">
        <f t="shared" si="14"/>
        <v/>
      </c>
      <c r="AP16" s="15"/>
      <c r="AQ16" s="66" t="str">
        <f t="shared" si="23"/>
        <v/>
      </c>
      <c r="AR16" s="67" t="str">
        <f t="shared" si="15"/>
        <v/>
      </c>
      <c r="AS16" s="66" t="str">
        <f t="shared" si="16"/>
        <v/>
      </c>
      <c r="AT16" s="67" t="str">
        <f t="shared" si="17"/>
        <v/>
      </c>
      <c r="AU16" s="66" t="str">
        <f t="shared" si="18"/>
        <v/>
      </c>
      <c r="AV16" s="67" t="str">
        <f t="shared" si="19"/>
        <v/>
      </c>
      <c r="AW16" s="15"/>
      <c r="AX16" s="15"/>
      <c r="AY16" s="78"/>
      <c r="AZ16" s="78"/>
      <c r="BA16" s="79"/>
      <c r="BB16" s="80"/>
      <c r="BE16" s="72" t="str">
        <f t="array" ref="BE16">IF(COUNTIF(Table911[Job],$I$3)&lt;ROWS($BE$2:BE16),"",INDEX(TimeSheets!$B$1:$B$359,SMALL(IF(Table911[Job]=$I$3,ROW(Table911[Job])),ROW(BA15))))</f>
        <v/>
      </c>
      <c r="BF16" s="72" t="str">
        <f t="array" ref="BF16">IF(COUNTIF(Table911[Job],$I$3)&lt;ROWS($BD$2:BD16),"",INDEX(TimeSheets!$H$1:$H$359,SMALL(IF(Table911[Job]=$I$3,ROW(Table911[Job])),ROW(BA15))))</f>
        <v/>
      </c>
      <c r="BG16" s="72" t="str">
        <f t="array" ref="BG16">IF(COUNTIF(Table912[Job],$I$3)&lt;ROWS($BG$2:BG16),"",INDEX(TimeSheets!$K$1:$K$359,SMALL(IF(Table912[Job]=$I$3,ROW(Table912[Job])),ROW(BA15))))</f>
        <v/>
      </c>
      <c r="BH16" s="72" t="str">
        <f t="array" ref="BH16">IF(COUNTIF(Table912[Job],$I$3)&lt;ROWS($BH$2:BH16),"",INDEX(TimeSheets!$Q$1:$Q$359,SMALL(IF(Table912[Job]=$I$3,ROW(Table912[Job])),ROW(BA15))))</f>
        <v/>
      </c>
      <c r="BI16" s="73" t="str">
        <f t="array" ref="BI16">IF(COUNTIF(Table914[Job],$I$3)&lt;ROWS($BI$2:BI16),"",INDEX(TimeSheets!$T$1:$T$359,SMALL(IF(Table914[Job]=$I$3,ROW(Table914[Job])),ROW(BA15))))</f>
        <v/>
      </c>
      <c r="BJ16" s="72" t="str">
        <f t="array" ref="BJ16">IF(COUNTIF(Table914[Job],$I$3)&lt;ROWS($BJ$2:BJ16),"",INDEX(TimeSheets!$Z$1:$Z$359,SMALL(IF(Table914[Job]=$I$3,ROW(Table914[Job])),ROW(BA15))))</f>
        <v/>
      </c>
      <c r="BK16" s="72" t="str">
        <f t="array" ref="BK16">IF(COUNTIF(Table91641[Job],$I$3)&lt;ROWS($BK$2:BK16),"",INDEX(TimeSheets!$AC$1:$AC$359,SMALL(IF(Table91641[Job]=$I$3,ROW(Table91641[Job])),ROW(BA15))))</f>
        <v/>
      </c>
      <c r="BL16" s="72" t="str">
        <f t="array" ref="BL16">IF(COUNTIF(Table91641[Job],$I$3)&lt;ROWS($BL$2:BL16),"",INDEX(TimeSheets!$AI$1:$AI$359,SMALL(IF(Table91641[Job]=$I$3,ROW(Table91641[Job])),ROW(BB15))))</f>
        <v/>
      </c>
      <c r="BP16" s="49"/>
      <c r="BQ16" s="49"/>
      <c r="BR16" s="49"/>
      <c r="BS16" s="49"/>
      <c r="BT16" s="49"/>
      <c r="BU16" s="49"/>
      <c r="BV16" s="49"/>
      <c r="BW16" s="49"/>
    </row>
    <row r="17" spans="1:64" ht="21.95" customHeight="1" x14ac:dyDescent="0.25">
      <c r="A17" s="66"/>
      <c r="B17" s="67"/>
      <c r="C17" s="66"/>
      <c r="D17" s="67"/>
      <c r="E17" s="66"/>
      <c r="F17" s="67"/>
      <c r="G17" s="15"/>
      <c r="H17" s="66"/>
      <c r="I17" s="67"/>
      <c r="J17" s="66"/>
      <c r="K17" s="67"/>
      <c r="L17" s="66"/>
      <c r="M17" s="67"/>
      <c r="N17" s="15"/>
      <c r="O17" s="66"/>
      <c r="P17" s="67"/>
      <c r="Q17" s="66"/>
      <c r="R17" s="67"/>
      <c r="S17" s="66"/>
      <c r="T17" s="67"/>
      <c r="U17" s="15"/>
      <c r="V17" s="66" t="str">
        <f t="shared" si="0"/>
        <v/>
      </c>
      <c r="W17" s="67" t="str">
        <f t="shared" si="1"/>
        <v/>
      </c>
      <c r="X17" s="66" t="str">
        <f t="shared" si="2"/>
        <v/>
      </c>
      <c r="Y17" s="67" t="str">
        <f t="shared" si="3"/>
        <v/>
      </c>
      <c r="Z17" s="66" t="str">
        <f t="shared" si="4"/>
        <v/>
      </c>
      <c r="AA17" s="67" t="str">
        <f t="shared" si="5"/>
        <v/>
      </c>
      <c r="AB17" s="15"/>
      <c r="AC17" s="66" t="str">
        <f t="shared" si="6"/>
        <v/>
      </c>
      <c r="AD17" s="67" t="str">
        <f t="shared" si="20"/>
        <v/>
      </c>
      <c r="AE17" s="66" t="str">
        <f t="shared" si="7"/>
        <v/>
      </c>
      <c r="AF17" s="67" t="str">
        <f t="shared" si="8"/>
        <v/>
      </c>
      <c r="AG17" s="66" t="str">
        <f t="shared" si="9"/>
        <v/>
      </c>
      <c r="AH17" s="67" t="str">
        <f t="shared" si="10"/>
        <v/>
      </c>
      <c r="AI17" s="15"/>
      <c r="AJ17" s="66" t="str">
        <f t="shared" si="21"/>
        <v/>
      </c>
      <c r="AK17" s="67" t="str">
        <f t="shared" si="22"/>
        <v/>
      </c>
      <c r="AL17" s="66" t="str">
        <f t="shared" si="11"/>
        <v/>
      </c>
      <c r="AM17" s="67" t="str">
        <f t="shared" si="12"/>
        <v/>
      </c>
      <c r="AN17" s="66" t="str">
        <f t="shared" si="13"/>
        <v/>
      </c>
      <c r="AO17" s="67" t="str">
        <f t="shared" si="14"/>
        <v/>
      </c>
      <c r="AP17" s="15"/>
      <c r="AQ17" s="66" t="str">
        <f t="shared" si="23"/>
        <v/>
      </c>
      <c r="AR17" s="67" t="str">
        <f t="shared" si="15"/>
        <v/>
      </c>
      <c r="AS17" s="66" t="str">
        <f t="shared" si="16"/>
        <v/>
      </c>
      <c r="AT17" s="67" t="str">
        <f t="shared" si="17"/>
        <v/>
      </c>
      <c r="AU17" s="66" t="str">
        <f t="shared" si="18"/>
        <v/>
      </c>
      <c r="AV17" s="67" t="str">
        <f t="shared" si="19"/>
        <v/>
      </c>
      <c r="AW17" s="15"/>
      <c r="AX17" s="15"/>
      <c r="AY17" s="78"/>
      <c r="AZ17" s="78"/>
      <c r="BA17" s="79"/>
      <c r="BB17" s="80"/>
      <c r="BE17" s="72" t="str">
        <f t="array" ref="BE17">IF(COUNTIF(Table911[Job],$I$3)&lt;ROWS($BE$2:BE17),"",INDEX(TimeSheets!$B$1:$B$359,SMALL(IF(Table911[Job]=$I$3,ROW(Table911[Job])),ROW(BA16))))</f>
        <v/>
      </c>
      <c r="BF17" s="72" t="str">
        <f t="array" ref="BF17">IF(COUNTIF(Table911[Job],$I$3)&lt;ROWS($BD$2:BD17),"",INDEX(TimeSheets!$H$1:$H$359,SMALL(IF(Table911[Job]=$I$3,ROW(Table911[Job])),ROW(BA16))))</f>
        <v/>
      </c>
      <c r="BG17" s="72" t="str">
        <f t="array" ref="BG17">IF(COUNTIF(Table912[Job],$I$3)&lt;ROWS($BG$2:BG17),"",INDEX(TimeSheets!$K$1:$K$359,SMALL(IF(Table912[Job]=$I$3,ROW(Table912[Job])),ROW(BA16))))</f>
        <v/>
      </c>
      <c r="BH17" s="72" t="str">
        <f t="array" ref="BH17">IF(COUNTIF(Table912[Job],$I$3)&lt;ROWS($BH$2:BH17),"",INDEX(TimeSheets!$Q$1:$Q$359,SMALL(IF(Table912[Job]=$I$3,ROW(Table912[Job])),ROW(BA16))))</f>
        <v/>
      </c>
      <c r="BI17" s="73" t="str">
        <f t="array" ref="BI17">IF(COUNTIF(Table914[Job],$I$3)&lt;ROWS($BI$2:BI17),"",INDEX(TimeSheets!$T$1:$T$359,SMALL(IF(Table914[Job]=$I$3,ROW(Table914[Job])),ROW(BA16))))</f>
        <v/>
      </c>
      <c r="BJ17" s="72" t="str">
        <f t="array" ref="BJ17">IF(COUNTIF(Table914[Job],$I$3)&lt;ROWS($BJ$2:BJ17),"",INDEX(TimeSheets!$Z$1:$Z$359,SMALL(IF(Table914[Job]=$I$3,ROW(Table914[Job])),ROW(BA16))))</f>
        <v/>
      </c>
      <c r="BK17" s="72" t="str">
        <f t="array" ref="BK17">IF(COUNTIF(Table91641[Job],$I$3)&lt;ROWS($BK$2:BK17),"",INDEX(TimeSheets!$AC$1:$AC$359,SMALL(IF(Table91641[Job]=$I$3,ROW(Table91641[Job])),ROW(BA16))))</f>
        <v/>
      </c>
      <c r="BL17" s="72" t="str">
        <f t="array" ref="BL17">IF(COUNTIF(Table91641[Job],$I$3)&lt;ROWS($BL$2:BL17),"",INDEX(TimeSheets!$AI$1:$AI$359,SMALL(IF(Table91641[Job]=$I$3,ROW(Table91641[Job])),ROW(BB16))))</f>
        <v/>
      </c>
    </row>
    <row r="18" spans="1:64" ht="21.95" customHeight="1" x14ac:dyDescent="0.25">
      <c r="A18" s="66"/>
      <c r="B18" s="67"/>
      <c r="C18" s="66"/>
      <c r="D18" s="67"/>
      <c r="E18" s="66"/>
      <c r="F18" s="67"/>
      <c r="G18" s="15"/>
      <c r="H18" s="66"/>
      <c r="I18" s="67"/>
      <c r="J18" s="66"/>
      <c r="K18" s="67"/>
      <c r="L18" s="66"/>
      <c r="M18" s="67"/>
      <c r="N18" s="15"/>
      <c r="O18" s="66"/>
      <c r="P18" s="67"/>
      <c r="Q18" s="66"/>
      <c r="R18" s="67"/>
      <c r="S18" s="66"/>
      <c r="T18" s="67"/>
      <c r="U18" s="15"/>
      <c r="V18" s="66" t="str">
        <f t="shared" si="0"/>
        <v/>
      </c>
      <c r="W18" s="67" t="str">
        <f t="shared" si="1"/>
        <v/>
      </c>
      <c r="X18" s="66" t="str">
        <f t="shared" si="2"/>
        <v/>
      </c>
      <c r="Y18" s="67" t="str">
        <f t="shared" si="3"/>
        <v/>
      </c>
      <c r="Z18" s="66" t="str">
        <f t="shared" si="4"/>
        <v/>
      </c>
      <c r="AA18" s="67" t="str">
        <f t="shared" si="5"/>
        <v/>
      </c>
      <c r="AB18" s="15"/>
      <c r="AC18" s="66" t="str">
        <f t="shared" si="6"/>
        <v/>
      </c>
      <c r="AD18" s="67" t="str">
        <f t="shared" si="20"/>
        <v/>
      </c>
      <c r="AE18" s="66" t="str">
        <f t="shared" si="7"/>
        <v/>
      </c>
      <c r="AF18" s="67" t="str">
        <f t="shared" si="8"/>
        <v/>
      </c>
      <c r="AG18" s="66" t="str">
        <f t="shared" si="9"/>
        <v/>
      </c>
      <c r="AH18" s="67" t="str">
        <f t="shared" si="10"/>
        <v/>
      </c>
      <c r="AI18" s="15"/>
      <c r="AJ18" s="66" t="str">
        <f t="shared" si="21"/>
        <v/>
      </c>
      <c r="AK18" s="67" t="str">
        <f t="shared" si="22"/>
        <v/>
      </c>
      <c r="AL18" s="66" t="str">
        <f t="shared" si="11"/>
        <v/>
      </c>
      <c r="AM18" s="67" t="str">
        <f t="shared" si="12"/>
        <v/>
      </c>
      <c r="AN18" s="66" t="str">
        <f t="shared" si="13"/>
        <v/>
      </c>
      <c r="AO18" s="67" t="str">
        <f t="shared" si="14"/>
        <v/>
      </c>
      <c r="AP18" s="15"/>
      <c r="AQ18" s="66" t="str">
        <f t="shared" si="23"/>
        <v/>
      </c>
      <c r="AR18" s="67" t="str">
        <f t="shared" si="15"/>
        <v/>
      </c>
      <c r="AS18" s="66" t="str">
        <f t="shared" si="16"/>
        <v/>
      </c>
      <c r="AT18" s="67" t="str">
        <f t="shared" si="17"/>
        <v/>
      </c>
      <c r="AU18" s="66" t="str">
        <f t="shared" si="18"/>
        <v/>
      </c>
      <c r="AV18" s="67" t="str">
        <f t="shared" si="19"/>
        <v/>
      </c>
      <c r="AW18" s="15"/>
      <c r="AX18" s="15"/>
      <c r="AY18" s="78"/>
      <c r="AZ18" s="78"/>
      <c r="BA18" s="79"/>
      <c r="BB18" s="80"/>
      <c r="BE18" s="72" t="str">
        <f t="array" ref="BE18">IF(COUNTIF(Table911[Job],$I$3)&lt;ROWS($BE$2:BE18),"",INDEX(TimeSheets!$B$1:$B$359,SMALL(IF(Table911[Job]=$I$3,ROW(Table911[Job])),ROW(BA17))))</f>
        <v/>
      </c>
      <c r="BF18" s="72" t="str">
        <f t="array" ref="BF18">IF(COUNTIF(Table911[Job],$I$3)&lt;ROWS($BD$2:BD18),"",INDEX(TimeSheets!$H$1:$H$359,SMALL(IF(Table911[Job]=$I$3,ROW(Table911[Job])),ROW(BA17))))</f>
        <v/>
      </c>
      <c r="BG18" s="72" t="str">
        <f t="array" ref="BG18">IF(COUNTIF(Table912[Job],$I$3)&lt;ROWS($BG$2:BG18),"",INDEX(TimeSheets!$K$1:$K$359,SMALL(IF(Table912[Job]=$I$3,ROW(Table912[Job])),ROW(BA17))))</f>
        <v/>
      </c>
      <c r="BH18" s="72" t="str">
        <f t="array" ref="BH18">IF(COUNTIF(Table912[Job],$I$3)&lt;ROWS($BH$2:BH18),"",INDEX(TimeSheets!$Q$1:$Q$359,SMALL(IF(Table912[Job]=$I$3,ROW(Table912[Job])),ROW(BA17))))</f>
        <v/>
      </c>
      <c r="BI18" s="73" t="str">
        <f t="array" ref="BI18">IF(COUNTIF(Table914[Job],$I$3)&lt;ROWS($BI$2:BI18),"",INDEX(TimeSheets!$T$1:$T$359,SMALL(IF(Table914[Job]=$I$3,ROW(Table914[Job])),ROW(BA17))))</f>
        <v/>
      </c>
      <c r="BJ18" s="72" t="str">
        <f t="array" ref="BJ18">IF(COUNTIF(Table914[Job],$I$3)&lt;ROWS($BJ$2:BJ18),"",INDEX(TimeSheets!$Z$1:$Z$359,SMALL(IF(Table914[Job]=$I$3,ROW(Table914[Job])),ROW(BA17))))</f>
        <v/>
      </c>
      <c r="BK18" s="72" t="str">
        <f t="array" ref="BK18">IF(COUNTIF(Table91641[Job],$I$3)&lt;ROWS($BK$2:BK18),"",INDEX(TimeSheets!$AC$1:$AC$359,SMALL(IF(Table91641[Job]=$I$3,ROW(Table91641[Job])),ROW(BA17))))</f>
        <v/>
      </c>
      <c r="BL18" s="72" t="str">
        <f t="array" ref="BL18">IF(COUNTIF(Table91641[Job],$I$3)&lt;ROWS($BL$2:BL18),"",INDEX(TimeSheets!$AI$1:$AI$359,SMALL(IF(Table91641[Job]=$I$3,ROW(Table91641[Job])),ROW(BB17))))</f>
        <v/>
      </c>
    </row>
    <row r="19" spans="1:64" ht="21.95" customHeight="1" x14ac:dyDescent="0.25">
      <c r="A19" s="66"/>
      <c r="B19" s="67"/>
      <c r="C19" s="66"/>
      <c r="D19" s="67"/>
      <c r="E19" s="66"/>
      <c r="F19" s="67"/>
      <c r="G19" s="15"/>
      <c r="H19" s="66"/>
      <c r="I19" s="67"/>
      <c r="J19" s="66"/>
      <c r="K19" s="67"/>
      <c r="L19" s="66"/>
      <c r="M19" s="67"/>
      <c r="N19" s="15"/>
      <c r="O19" s="66"/>
      <c r="P19" s="67"/>
      <c r="Q19" s="66"/>
      <c r="R19" s="67"/>
      <c r="S19" s="66"/>
      <c r="T19" s="67"/>
      <c r="U19" s="15"/>
      <c r="V19" s="66" t="str">
        <f t="shared" si="0"/>
        <v/>
      </c>
      <c r="W19" s="67" t="str">
        <f t="shared" si="1"/>
        <v/>
      </c>
      <c r="X19" s="66" t="str">
        <f t="shared" si="2"/>
        <v/>
      </c>
      <c r="Y19" s="67" t="str">
        <f t="shared" si="3"/>
        <v/>
      </c>
      <c r="Z19" s="66" t="str">
        <f t="shared" si="4"/>
        <v/>
      </c>
      <c r="AA19" s="67" t="str">
        <f t="shared" si="5"/>
        <v/>
      </c>
      <c r="AB19" s="15"/>
      <c r="AC19" s="66" t="str">
        <f t="shared" si="6"/>
        <v/>
      </c>
      <c r="AD19" s="67" t="str">
        <f t="shared" si="20"/>
        <v/>
      </c>
      <c r="AE19" s="66" t="str">
        <f t="shared" si="7"/>
        <v/>
      </c>
      <c r="AF19" s="67" t="str">
        <f t="shared" si="8"/>
        <v/>
      </c>
      <c r="AG19" s="66" t="str">
        <f t="shared" si="9"/>
        <v/>
      </c>
      <c r="AH19" s="67" t="str">
        <f t="shared" si="10"/>
        <v/>
      </c>
      <c r="AI19" s="15"/>
      <c r="AJ19" s="66" t="str">
        <f t="shared" si="21"/>
        <v/>
      </c>
      <c r="AK19" s="67" t="str">
        <f t="shared" si="22"/>
        <v/>
      </c>
      <c r="AL19" s="66" t="str">
        <f t="shared" si="11"/>
        <v/>
      </c>
      <c r="AM19" s="67" t="str">
        <f t="shared" si="12"/>
        <v/>
      </c>
      <c r="AN19" s="66" t="str">
        <f t="shared" si="13"/>
        <v/>
      </c>
      <c r="AO19" s="67" t="str">
        <f t="shared" si="14"/>
        <v/>
      </c>
      <c r="AP19" s="15"/>
      <c r="AQ19" s="66" t="str">
        <f t="shared" si="23"/>
        <v/>
      </c>
      <c r="AR19" s="67" t="str">
        <f t="shared" si="15"/>
        <v/>
      </c>
      <c r="AS19" s="66" t="str">
        <f t="shared" si="16"/>
        <v/>
      </c>
      <c r="AT19" s="67" t="str">
        <f t="shared" si="17"/>
        <v/>
      </c>
      <c r="AU19" s="66" t="str">
        <f t="shared" si="18"/>
        <v/>
      </c>
      <c r="AV19" s="67" t="str">
        <f t="shared" si="19"/>
        <v/>
      </c>
      <c r="AW19" s="15"/>
      <c r="AX19" s="15"/>
      <c r="AY19" s="78"/>
      <c r="AZ19" s="78"/>
      <c r="BA19" s="79"/>
      <c r="BB19" s="80"/>
      <c r="BE19" s="72" t="str">
        <f t="array" ref="BE19">IF(COUNTIF(Table911[Job],$I$3)&lt;ROWS($BE$2:BE19),"",INDEX(TimeSheets!$B$1:$B$359,SMALL(IF(Table911[Job]=$I$3,ROW(Table911[Job])),ROW(BA18))))</f>
        <v/>
      </c>
      <c r="BF19" s="72" t="str">
        <f t="array" ref="BF19">IF(COUNTIF(Table911[Job],$I$3)&lt;ROWS($BD$2:BD19),"",INDEX(TimeSheets!$H$1:$H$359,SMALL(IF(Table911[Job]=$I$3,ROW(Table911[Job])),ROW(BA18))))</f>
        <v/>
      </c>
      <c r="BG19" s="72" t="str">
        <f t="array" ref="BG19">IF(COUNTIF(Table912[Job],$I$3)&lt;ROWS($BG$2:BG19),"",INDEX(TimeSheets!$K$1:$K$359,SMALL(IF(Table912[Job]=$I$3,ROW(Table912[Job])),ROW(BA18))))</f>
        <v/>
      </c>
      <c r="BH19" s="72" t="str">
        <f t="array" ref="BH19">IF(COUNTIF(Table912[Job],$I$3)&lt;ROWS($BH$2:BH19),"",INDEX(TimeSheets!$Q$1:$Q$359,SMALL(IF(Table912[Job]=$I$3,ROW(Table912[Job])),ROW(BA18))))</f>
        <v/>
      </c>
      <c r="BI19" s="73" t="str">
        <f t="array" ref="BI19">IF(COUNTIF(Table914[Job],$I$3)&lt;ROWS($BI$2:BI19),"",INDEX(TimeSheets!$T$1:$T$359,SMALL(IF(Table914[Job]=$I$3,ROW(Table914[Job])),ROW(BA18))))</f>
        <v/>
      </c>
      <c r="BJ19" s="72" t="str">
        <f t="array" ref="BJ19">IF(COUNTIF(Table914[Job],$I$3)&lt;ROWS($BJ$2:BJ19),"",INDEX(TimeSheets!$Z$1:$Z$359,SMALL(IF(Table914[Job]=$I$3,ROW(Table914[Job])),ROW(BA18))))</f>
        <v/>
      </c>
      <c r="BK19" s="72" t="str">
        <f t="array" ref="BK19">IF(COUNTIF(Table91641[Job],$I$3)&lt;ROWS($BK$2:BK19),"",INDEX(TimeSheets!$AC$1:$AC$359,SMALL(IF(Table91641[Job]=$I$3,ROW(Table91641[Job])),ROW(BA18))))</f>
        <v/>
      </c>
      <c r="BL19" s="72" t="str">
        <f t="array" ref="BL19">IF(COUNTIF(Table91641[Job],$I$3)&lt;ROWS($BL$2:BL19),"",INDEX(TimeSheets!$AI$1:$AI$359,SMALL(IF(Table91641[Job]=$I$3,ROW(Table91641[Job])),ROW(BB18))))</f>
        <v/>
      </c>
    </row>
    <row r="20" spans="1:64" ht="21.95" customHeight="1" x14ac:dyDescent="0.25">
      <c r="A20" s="66"/>
      <c r="B20" s="67"/>
      <c r="C20" s="66"/>
      <c r="D20" s="67"/>
      <c r="E20" s="66"/>
      <c r="F20" s="67"/>
      <c r="G20" s="15"/>
      <c r="H20" s="66"/>
      <c r="I20" s="67"/>
      <c r="J20" s="66"/>
      <c r="K20" s="67"/>
      <c r="L20" s="66"/>
      <c r="M20" s="67"/>
      <c r="N20" s="15"/>
      <c r="O20" s="66"/>
      <c r="P20" s="67"/>
      <c r="Q20" s="66"/>
      <c r="R20" s="67"/>
      <c r="S20" s="66"/>
      <c r="T20" s="67"/>
      <c r="U20" s="15"/>
      <c r="V20" s="66" t="str">
        <f t="shared" si="0"/>
        <v/>
      </c>
      <c r="W20" s="67" t="str">
        <f t="shared" si="1"/>
        <v/>
      </c>
      <c r="X20" s="66" t="str">
        <f t="shared" si="2"/>
        <v/>
      </c>
      <c r="Y20" s="67" t="str">
        <f t="shared" si="3"/>
        <v/>
      </c>
      <c r="Z20" s="66" t="str">
        <f t="shared" si="4"/>
        <v/>
      </c>
      <c r="AA20" s="67" t="str">
        <f t="shared" si="5"/>
        <v/>
      </c>
      <c r="AB20" s="15"/>
      <c r="AC20" s="66" t="str">
        <f t="shared" si="6"/>
        <v/>
      </c>
      <c r="AD20" s="67" t="str">
        <f t="shared" si="20"/>
        <v/>
      </c>
      <c r="AE20" s="66" t="str">
        <f t="shared" si="7"/>
        <v/>
      </c>
      <c r="AF20" s="67" t="str">
        <f t="shared" si="8"/>
        <v/>
      </c>
      <c r="AG20" s="66" t="str">
        <f t="shared" si="9"/>
        <v/>
      </c>
      <c r="AH20" s="67" t="str">
        <f t="shared" si="10"/>
        <v/>
      </c>
      <c r="AI20" s="15"/>
      <c r="AJ20" s="66" t="str">
        <f t="shared" si="21"/>
        <v/>
      </c>
      <c r="AK20" s="67" t="str">
        <f t="shared" si="22"/>
        <v/>
      </c>
      <c r="AL20" s="66" t="str">
        <f t="shared" si="11"/>
        <v/>
      </c>
      <c r="AM20" s="67" t="str">
        <f t="shared" si="12"/>
        <v/>
      </c>
      <c r="AN20" s="66" t="str">
        <f t="shared" si="13"/>
        <v/>
      </c>
      <c r="AO20" s="67" t="str">
        <f t="shared" si="14"/>
        <v/>
      </c>
      <c r="AP20" s="15"/>
      <c r="AQ20" s="66" t="str">
        <f t="shared" si="23"/>
        <v/>
      </c>
      <c r="AR20" s="67" t="str">
        <f t="shared" si="15"/>
        <v/>
      </c>
      <c r="AS20" s="66" t="str">
        <f t="shared" si="16"/>
        <v/>
      </c>
      <c r="AT20" s="67" t="str">
        <f t="shared" si="17"/>
        <v/>
      </c>
      <c r="AU20" s="66" t="str">
        <f t="shared" si="18"/>
        <v/>
      </c>
      <c r="AV20" s="67" t="str">
        <f t="shared" si="19"/>
        <v/>
      </c>
      <c r="AW20" s="15"/>
      <c r="AX20" s="15"/>
      <c r="AY20" s="78"/>
      <c r="AZ20" s="78"/>
      <c r="BA20" s="79"/>
      <c r="BB20" s="80"/>
      <c r="BE20" s="72" t="str">
        <f t="array" ref="BE20">IF(COUNTIF(Table911[Job],$I$3)&lt;ROWS($BE$2:BE20),"",INDEX(TimeSheets!$B$1:$B$359,SMALL(IF(Table911[Job]=$I$3,ROW(Table911[Job])),ROW(BA19))))</f>
        <v/>
      </c>
      <c r="BF20" s="72" t="str">
        <f t="array" ref="BF20">IF(COUNTIF(Table911[Job],$I$3)&lt;ROWS($BD$2:BD20),"",INDEX(TimeSheets!$H$1:$H$359,SMALL(IF(Table911[Job]=$I$3,ROW(Table911[Job])),ROW(BA19))))</f>
        <v/>
      </c>
      <c r="BG20" s="72" t="str">
        <f t="array" ref="BG20">IF(COUNTIF(Table912[Job],$I$3)&lt;ROWS($BG$2:BG20),"",INDEX(TimeSheets!$K$1:$K$359,SMALL(IF(Table912[Job]=$I$3,ROW(Table912[Job])),ROW(BA19))))</f>
        <v/>
      </c>
      <c r="BH20" s="72" t="str">
        <f t="array" ref="BH20">IF(COUNTIF(Table912[Job],$I$3)&lt;ROWS($BH$2:BH20),"",INDEX(TimeSheets!$Q$1:$Q$359,SMALL(IF(Table912[Job]=$I$3,ROW(Table912[Job])),ROW(BA19))))</f>
        <v/>
      </c>
      <c r="BI20" s="73" t="str">
        <f t="array" ref="BI20">IF(COUNTIF(Table914[Job],$I$3)&lt;ROWS($BI$2:BI20),"",INDEX(TimeSheets!$T$1:$T$359,SMALL(IF(Table914[Job]=$I$3,ROW(Table914[Job])),ROW(BA19))))</f>
        <v/>
      </c>
      <c r="BJ20" s="72" t="str">
        <f t="array" ref="BJ20">IF(COUNTIF(Table914[Job],$I$3)&lt;ROWS($BJ$2:BJ20),"",INDEX(TimeSheets!$Z$1:$Z$359,SMALL(IF(Table914[Job]=$I$3,ROW(Table914[Job])),ROW(BA19))))</f>
        <v/>
      </c>
      <c r="BK20" s="72" t="str">
        <f t="array" ref="BK20">IF(COUNTIF(Table91641[Job],$I$3)&lt;ROWS($BK$2:BK20),"",INDEX(TimeSheets!$AC$1:$AC$359,SMALL(IF(Table91641[Job]=$I$3,ROW(Table91641[Job])),ROW(BA19))))</f>
        <v/>
      </c>
      <c r="BL20" s="72" t="str">
        <f t="array" ref="BL20">IF(COUNTIF(Table91641[Job],$I$3)&lt;ROWS($BL$2:BL20),"",INDEX(TimeSheets!$AI$1:$AI$359,SMALL(IF(Table91641[Job]=$I$3,ROW(Table91641[Job])),ROW(BB19))))</f>
        <v/>
      </c>
    </row>
    <row r="21" spans="1:64" ht="21.95" customHeight="1" thickBot="1" x14ac:dyDescent="0.3">
      <c r="A21" s="66"/>
      <c r="B21" s="67"/>
      <c r="C21" s="66"/>
      <c r="D21" s="67"/>
      <c r="E21" s="66"/>
      <c r="F21" s="67"/>
      <c r="G21" s="15"/>
      <c r="H21" s="66"/>
      <c r="I21" s="67"/>
      <c r="J21" s="66"/>
      <c r="K21" s="67"/>
      <c r="L21" s="66"/>
      <c r="M21" s="67"/>
      <c r="N21" s="15"/>
      <c r="O21" s="66"/>
      <c r="P21" s="67"/>
      <c r="Q21" s="66"/>
      <c r="R21" s="67"/>
      <c r="S21" s="66"/>
      <c r="T21" s="67"/>
      <c r="U21" s="15"/>
      <c r="V21" s="66" t="str">
        <f t="shared" si="0"/>
        <v/>
      </c>
      <c r="W21" s="67" t="str">
        <f t="shared" si="1"/>
        <v/>
      </c>
      <c r="X21" s="66" t="str">
        <f t="shared" si="2"/>
        <v/>
      </c>
      <c r="Y21" s="67" t="str">
        <f t="shared" si="3"/>
        <v/>
      </c>
      <c r="Z21" s="66" t="str">
        <f t="shared" si="4"/>
        <v/>
      </c>
      <c r="AA21" s="67" t="str">
        <f t="shared" si="5"/>
        <v/>
      </c>
      <c r="AB21" s="15"/>
      <c r="AC21" s="66" t="str">
        <f t="shared" si="6"/>
        <v/>
      </c>
      <c r="AD21" s="67" t="str">
        <f t="shared" si="20"/>
        <v/>
      </c>
      <c r="AE21" s="66" t="str">
        <f t="shared" si="7"/>
        <v/>
      </c>
      <c r="AF21" s="67" t="str">
        <f t="shared" si="8"/>
        <v/>
      </c>
      <c r="AG21" s="66" t="str">
        <f t="shared" si="9"/>
        <v/>
      </c>
      <c r="AH21" s="67" t="str">
        <f t="shared" si="10"/>
        <v/>
      </c>
      <c r="AI21" s="15"/>
      <c r="AJ21" s="66" t="str">
        <f t="shared" si="21"/>
        <v/>
      </c>
      <c r="AK21" s="67" t="str">
        <f t="shared" si="22"/>
        <v/>
      </c>
      <c r="AL21" s="66" t="str">
        <f t="shared" si="11"/>
        <v/>
      </c>
      <c r="AM21" s="67" t="str">
        <f t="shared" si="12"/>
        <v/>
      </c>
      <c r="AN21" s="66" t="str">
        <f t="shared" si="13"/>
        <v/>
      </c>
      <c r="AO21" s="67" t="str">
        <f t="shared" si="14"/>
        <v/>
      </c>
      <c r="AP21" s="15"/>
      <c r="AQ21" s="66" t="str">
        <f t="shared" si="23"/>
        <v/>
      </c>
      <c r="AR21" s="67" t="str">
        <f t="shared" si="15"/>
        <v/>
      </c>
      <c r="AS21" s="66" t="str">
        <f t="shared" si="16"/>
        <v/>
      </c>
      <c r="AT21" s="67" t="str">
        <f t="shared" si="17"/>
        <v/>
      </c>
      <c r="AU21" s="66" t="str">
        <f t="shared" si="18"/>
        <v/>
      </c>
      <c r="AV21" s="67" t="str">
        <f t="shared" si="19"/>
        <v/>
      </c>
      <c r="AW21" s="15"/>
      <c r="AX21" s="15"/>
      <c r="AY21" s="78"/>
      <c r="AZ21" s="78"/>
      <c r="BA21" s="81"/>
      <c r="BB21" s="82"/>
      <c r="BE21" s="72" t="str">
        <f t="array" ref="BE21">IF(COUNTIF(Table911[Job],$I$3)&lt;ROWS($BE$2:BE21),"",INDEX(TimeSheets!$B$1:$B$359,SMALL(IF(Table911[Job]=$I$3,ROW(Table911[Job])),ROW(BA20))))</f>
        <v/>
      </c>
      <c r="BF21" s="72" t="str">
        <f t="array" ref="BF21">IF(COUNTIF(Table911[Job],$I$3)&lt;ROWS($BD$2:BD21),"",INDEX(TimeSheets!$H$1:$H$359,SMALL(IF(Table911[Job]=$I$3,ROW(Table911[Job])),ROW(BA20))))</f>
        <v/>
      </c>
      <c r="BG21" s="72" t="str">
        <f t="array" ref="BG21">IF(COUNTIF(Table912[Job],$I$3)&lt;ROWS($BG$2:BG21),"",INDEX(TimeSheets!$K$1:$K$359,SMALL(IF(Table912[Job]=$I$3,ROW(Table912[Job])),ROW(BA20))))</f>
        <v/>
      </c>
      <c r="BH21" s="72" t="str">
        <f t="array" ref="BH21">IF(COUNTIF(Table912[Job],$I$3)&lt;ROWS($BH$2:BH21),"",INDEX(TimeSheets!$Q$1:$Q$359,SMALL(IF(Table912[Job]=$I$3,ROW(Table912[Job])),ROW(BA20))))</f>
        <v/>
      </c>
      <c r="BI21" s="73" t="str">
        <f t="array" ref="BI21">IF(COUNTIF(Table914[Job],$I$3)&lt;ROWS($BI$2:BI21),"",INDEX(TimeSheets!$T$1:$T$359,SMALL(IF(Table914[Job]=$I$3,ROW(Table914[Job])),ROW(BA20))))</f>
        <v/>
      </c>
      <c r="BJ21" s="72" t="str">
        <f t="array" ref="BJ21">IF(COUNTIF(Table914[Job],$I$3)&lt;ROWS($BJ$2:BJ21),"",INDEX(TimeSheets!$Z$1:$Z$359,SMALL(IF(Table914[Job]=$I$3,ROW(Table914[Job])),ROW(BA20))))</f>
        <v/>
      </c>
      <c r="BK21" s="72" t="str">
        <f t="array" ref="BK21">IF(COUNTIF(Table91641[Job],$I$3)&lt;ROWS($BK$2:BK21),"",INDEX(TimeSheets!$AC$1:$AC$359,SMALL(IF(Table91641[Job]=$I$3,ROW(Table91641[Job])),ROW(BA20))))</f>
        <v/>
      </c>
      <c r="BL21" s="72" t="str">
        <f t="array" ref="BL21">IF(COUNTIF(Table91641[Job],$I$3)&lt;ROWS($BL$2:BL21),"",INDEX(TimeSheets!$AI$1:$AI$359,SMALL(IF(Table91641[Job]=$I$3,ROW(Table91641[Job])),ROW(BB20))))</f>
        <v/>
      </c>
    </row>
    <row r="22" spans="1:64" ht="21.95" customHeight="1" thickBot="1" x14ac:dyDescent="0.3">
      <c r="A22" s="66"/>
      <c r="B22" s="67"/>
      <c r="C22" s="66"/>
      <c r="D22" s="67"/>
      <c r="E22" s="66"/>
      <c r="F22" s="67"/>
      <c r="G22" s="15"/>
      <c r="H22" s="66"/>
      <c r="I22" s="67"/>
      <c r="J22" s="66"/>
      <c r="K22" s="67"/>
      <c r="L22" s="66"/>
      <c r="M22" s="67"/>
      <c r="N22" s="15"/>
      <c r="O22" s="66"/>
      <c r="P22" s="67"/>
      <c r="Q22" s="66"/>
      <c r="R22" s="67"/>
      <c r="S22" s="66"/>
      <c r="T22" s="67"/>
      <c r="U22" s="15"/>
      <c r="V22" s="66" t="str">
        <f t="shared" si="0"/>
        <v/>
      </c>
      <c r="W22" s="67" t="str">
        <f t="shared" si="1"/>
        <v/>
      </c>
      <c r="X22" s="66" t="str">
        <f t="shared" si="2"/>
        <v/>
      </c>
      <c r="Y22" s="67" t="str">
        <f t="shared" si="3"/>
        <v/>
      </c>
      <c r="Z22" s="66" t="str">
        <f t="shared" si="4"/>
        <v/>
      </c>
      <c r="AA22" s="67" t="str">
        <f t="shared" si="5"/>
        <v/>
      </c>
      <c r="AB22" s="15"/>
      <c r="AC22" s="66" t="str">
        <f t="shared" si="6"/>
        <v/>
      </c>
      <c r="AD22" s="67" t="str">
        <f t="shared" si="20"/>
        <v/>
      </c>
      <c r="AE22" s="66" t="str">
        <f t="shared" si="7"/>
        <v/>
      </c>
      <c r="AF22" s="67" t="str">
        <f t="shared" si="8"/>
        <v/>
      </c>
      <c r="AG22" s="66" t="str">
        <f t="shared" si="9"/>
        <v/>
      </c>
      <c r="AH22" s="67" t="str">
        <f t="shared" si="10"/>
        <v/>
      </c>
      <c r="AI22" s="15"/>
      <c r="AJ22" s="66" t="str">
        <f t="shared" si="21"/>
        <v/>
      </c>
      <c r="AK22" s="67" t="str">
        <f t="shared" si="22"/>
        <v/>
      </c>
      <c r="AL22" s="66" t="str">
        <f t="shared" si="11"/>
        <v/>
      </c>
      <c r="AM22" s="67" t="str">
        <f t="shared" si="12"/>
        <v/>
      </c>
      <c r="AN22" s="66" t="str">
        <f t="shared" si="13"/>
        <v/>
      </c>
      <c r="AO22" s="67" t="str">
        <f t="shared" si="14"/>
        <v/>
      </c>
      <c r="AP22" s="15"/>
      <c r="AQ22" s="66" t="str">
        <f t="shared" si="23"/>
        <v/>
      </c>
      <c r="AR22" s="67" t="str">
        <f t="shared" si="15"/>
        <v/>
      </c>
      <c r="AS22" s="66" t="str">
        <f t="shared" si="16"/>
        <v/>
      </c>
      <c r="AT22" s="67" t="str">
        <f t="shared" si="17"/>
        <v/>
      </c>
      <c r="AU22" s="66" t="str">
        <f t="shared" si="18"/>
        <v/>
      </c>
      <c r="AV22" s="67" t="str">
        <f t="shared" si="19"/>
        <v/>
      </c>
      <c r="AW22" s="15"/>
      <c r="AX22" s="15"/>
      <c r="AY22" s="83" t="s">
        <v>16</v>
      </c>
      <c r="AZ22" s="84"/>
      <c r="BA22" s="85">
        <f>SUM(BA10:BB21)</f>
        <v>14375</v>
      </c>
      <c r="BB22" s="86"/>
      <c r="BE22" s="72" t="str">
        <f t="array" ref="BE22">IF(COUNTIF(Table911[Job],$I$3)&lt;ROWS($BE$2:BE22),"",INDEX(TimeSheets!$B$1:$B$359,SMALL(IF(Table911[Job]=$I$3,ROW(Table911[Job])),ROW(BA21))))</f>
        <v/>
      </c>
      <c r="BF22" s="72" t="str">
        <f t="array" ref="BF22">IF(COUNTIF(Table911[Job],$I$3)&lt;ROWS($BD$2:BD22),"",INDEX(TimeSheets!$H$1:$H$359,SMALL(IF(Table911[Job]=$I$3,ROW(Table911[Job])),ROW(BA21))))</f>
        <v/>
      </c>
      <c r="BG22" s="72" t="str">
        <f t="array" ref="BG22">IF(COUNTIF(Table912[Job],$I$3)&lt;ROWS($BG$2:BG22),"",INDEX(TimeSheets!$K$1:$K$359,SMALL(IF(Table912[Job]=$I$3,ROW(Table912[Job])),ROW(BA21))))</f>
        <v/>
      </c>
      <c r="BH22" s="72" t="str">
        <f t="array" ref="BH22">IF(COUNTIF(Table912[Job],$I$3)&lt;ROWS($BH$2:BH22),"",INDEX(TimeSheets!$Q$1:$Q$359,SMALL(IF(Table912[Job]=$I$3,ROW(Table912[Job])),ROW(BA21))))</f>
        <v/>
      </c>
      <c r="BI22" s="73" t="str">
        <f t="array" ref="BI22">IF(COUNTIF(Table914[Job],$I$3)&lt;ROWS($BI$2:BI22),"",INDEX(TimeSheets!$T$1:$T$359,SMALL(IF(Table914[Job]=$I$3,ROW(Table914[Job])),ROW(BA21))))</f>
        <v/>
      </c>
      <c r="BJ22" s="72" t="str">
        <f t="array" ref="BJ22">IF(COUNTIF(Table914[Job],$I$3)&lt;ROWS($BJ$2:BJ22),"",INDEX(TimeSheets!$Z$1:$Z$359,SMALL(IF(Table914[Job]=$I$3,ROW(Table914[Job])),ROW(BA21))))</f>
        <v/>
      </c>
      <c r="BK22" s="72" t="str">
        <f t="array" ref="BK22">IF(COUNTIF(Table91641[Job],$I$3)&lt;ROWS($BK$2:BK22),"",INDEX(TimeSheets!$AC$1:$AC$359,SMALL(IF(Table91641[Job]=$I$3,ROW(Table91641[Job])),ROW(BA21))))</f>
        <v/>
      </c>
      <c r="BL22" s="72" t="str">
        <f t="array" ref="BL22">IF(COUNTIF(Table91641[Job],$I$3)&lt;ROWS($BL$2:BL22),"",INDEX(TimeSheets!$AI$1:$AI$359,SMALL(IF(Table91641[Job]=$I$3,ROW(Table91641[Job])),ROW(BB21))))</f>
        <v/>
      </c>
    </row>
    <row r="23" spans="1:64" ht="21.95" customHeight="1" thickBot="1" x14ac:dyDescent="0.3">
      <c r="A23" s="66"/>
      <c r="B23" s="67"/>
      <c r="C23" s="66"/>
      <c r="D23" s="67"/>
      <c r="E23" s="66"/>
      <c r="F23" s="67"/>
      <c r="G23" s="15"/>
      <c r="H23" s="66"/>
      <c r="I23" s="67"/>
      <c r="J23" s="66"/>
      <c r="K23" s="67"/>
      <c r="L23" s="66"/>
      <c r="M23" s="67"/>
      <c r="N23" s="15"/>
      <c r="O23" s="66"/>
      <c r="P23" s="67"/>
      <c r="Q23" s="66"/>
      <c r="R23" s="67"/>
      <c r="S23" s="66"/>
      <c r="T23" s="67"/>
      <c r="U23" s="15"/>
      <c r="V23" s="66" t="str">
        <f t="shared" si="0"/>
        <v/>
      </c>
      <c r="W23" s="67" t="str">
        <f t="shared" si="1"/>
        <v/>
      </c>
      <c r="X23" s="66" t="str">
        <f t="shared" si="2"/>
        <v/>
      </c>
      <c r="Y23" s="67" t="str">
        <f t="shared" si="3"/>
        <v/>
      </c>
      <c r="Z23" s="66" t="str">
        <f t="shared" si="4"/>
        <v/>
      </c>
      <c r="AA23" s="67" t="str">
        <f t="shared" si="5"/>
        <v/>
      </c>
      <c r="AB23" s="15"/>
      <c r="AC23" s="66" t="str">
        <f t="shared" si="6"/>
        <v/>
      </c>
      <c r="AD23" s="67" t="str">
        <f t="shared" si="20"/>
        <v/>
      </c>
      <c r="AE23" s="66" t="str">
        <f t="shared" si="7"/>
        <v/>
      </c>
      <c r="AF23" s="67" t="str">
        <f t="shared" si="8"/>
        <v/>
      </c>
      <c r="AG23" s="66" t="str">
        <f t="shared" si="9"/>
        <v/>
      </c>
      <c r="AH23" s="67" t="str">
        <f t="shared" si="10"/>
        <v/>
      </c>
      <c r="AI23" s="15"/>
      <c r="AJ23" s="66" t="str">
        <f t="shared" si="21"/>
        <v/>
      </c>
      <c r="AK23" s="67" t="str">
        <f t="shared" si="22"/>
        <v/>
      </c>
      <c r="AL23" s="66" t="str">
        <f t="shared" si="11"/>
        <v/>
      </c>
      <c r="AM23" s="67" t="str">
        <f t="shared" si="12"/>
        <v/>
      </c>
      <c r="AN23" s="66" t="str">
        <f t="shared" si="13"/>
        <v/>
      </c>
      <c r="AO23" s="67" t="str">
        <f t="shared" si="14"/>
        <v/>
      </c>
      <c r="AP23" s="15"/>
      <c r="AQ23" s="66" t="str">
        <f t="shared" si="23"/>
        <v/>
      </c>
      <c r="AR23" s="67" t="str">
        <f t="shared" si="15"/>
        <v/>
      </c>
      <c r="AS23" s="66" t="str">
        <f t="shared" si="16"/>
        <v/>
      </c>
      <c r="AT23" s="67" t="str">
        <f t="shared" si="17"/>
        <v/>
      </c>
      <c r="AU23" s="66" t="str">
        <f t="shared" si="18"/>
        <v/>
      </c>
      <c r="AV23" s="67" t="str">
        <f t="shared" si="19"/>
        <v/>
      </c>
      <c r="AW23" s="15"/>
      <c r="AX23" s="15"/>
      <c r="AY23" s="15"/>
      <c r="AZ23" s="15"/>
      <c r="BA23" s="49"/>
      <c r="BB23" s="49"/>
      <c r="BE23" s="72" t="str">
        <f t="array" ref="BE23">IF(COUNTIF(Table911[Job],$I$3)&lt;ROWS($BE$2:BE23),"",INDEX(TimeSheets!$B$1:$B$359,SMALL(IF(Table911[Job]=$I$3,ROW(Table911[Job])),ROW(BA22))))</f>
        <v/>
      </c>
      <c r="BF23" s="72" t="str">
        <f t="array" ref="BF23">IF(COUNTIF(Table911[Job],$I$3)&lt;ROWS($BD$2:BD23),"",INDEX(TimeSheets!$H$1:$H$359,SMALL(IF(Table911[Job]=$I$3,ROW(Table911[Job])),ROW(BA22))))</f>
        <v/>
      </c>
      <c r="BG23" s="72" t="str">
        <f t="array" ref="BG23">IF(COUNTIF(Table912[Job],$I$3)&lt;ROWS($BG$2:BG23),"",INDEX(TimeSheets!$K$1:$K$359,SMALL(IF(Table912[Job]=$I$3,ROW(Table912[Job])),ROW(BA22))))</f>
        <v/>
      </c>
      <c r="BH23" s="72" t="str">
        <f t="array" ref="BH23">IF(COUNTIF(Table912[Job],$I$3)&lt;ROWS($BH$2:BH23),"",INDEX(TimeSheets!$Q$1:$Q$359,SMALL(IF(Table912[Job]=$I$3,ROW(Table912[Job])),ROW(BA22))))</f>
        <v/>
      </c>
      <c r="BI23" s="73" t="str">
        <f t="array" ref="BI23">IF(COUNTIF(Table914[Job],$I$3)&lt;ROWS($BI$2:BI23),"",INDEX(TimeSheets!$T$1:$T$359,SMALL(IF(Table914[Job]=$I$3,ROW(Table914[Job])),ROW(BA22))))</f>
        <v/>
      </c>
      <c r="BJ23" s="72" t="str">
        <f t="array" ref="BJ23">IF(COUNTIF(Table914[Job],$I$3)&lt;ROWS($BJ$2:BJ23),"",INDEX(TimeSheets!$Z$1:$Z$359,SMALL(IF(Table914[Job]=$I$3,ROW(Table914[Job])),ROW(BA22))))</f>
        <v/>
      </c>
      <c r="BK23" s="72" t="str">
        <f t="array" ref="BK23">IF(COUNTIF(Table91641[Job],$I$3)&lt;ROWS($BK$2:BK23),"",INDEX(TimeSheets!$AC$1:$AC$359,SMALL(IF(Table91641[Job]=$I$3,ROW(Table91641[Job])),ROW(BA22))))</f>
        <v/>
      </c>
      <c r="BL23" s="72" t="str">
        <f t="array" ref="BL23">IF(COUNTIF(Table91641[Job],$I$3)&lt;ROWS($BL$2:BL23),"",INDEX(TimeSheets!$AI$1:$AI$359,SMALL(IF(Table91641[Job]=$I$3,ROW(Table91641[Job])),ROW(BB22))))</f>
        <v/>
      </c>
    </row>
    <row r="24" spans="1:64" ht="21.95" customHeight="1" thickBot="1" x14ac:dyDescent="0.4">
      <c r="A24" s="66"/>
      <c r="B24" s="67"/>
      <c r="C24" s="66"/>
      <c r="D24" s="67"/>
      <c r="E24" s="66"/>
      <c r="F24" s="67"/>
      <c r="G24" s="15"/>
      <c r="H24" s="66"/>
      <c r="I24" s="67"/>
      <c r="J24" s="66"/>
      <c r="K24" s="67"/>
      <c r="L24" s="66"/>
      <c r="M24" s="67"/>
      <c r="N24" s="15"/>
      <c r="O24" s="66"/>
      <c r="P24" s="67"/>
      <c r="Q24" s="66"/>
      <c r="R24" s="67"/>
      <c r="S24" s="66"/>
      <c r="T24" s="67"/>
      <c r="U24" s="15"/>
      <c r="V24" s="66" t="str">
        <f t="shared" si="0"/>
        <v/>
      </c>
      <c r="W24" s="67" t="str">
        <f t="shared" si="1"/>
        <v/>
      </c>
      <c r="X24" s="66" t="str">
        <f t="shared" si="2"/>
        <v/>
      </c>
      <c r="Y24" s="67" t="str">
        <f t="shared" si="3"/>
        <v/>
      </c>
      <c r="Z24" s="66" t="str">
        <f t="shared" si="4"/>
        <v/>
      </c>
      <c r="AA24" s="67" t="str">
        <f t="shared" si="5"/>
        <v/>
      </c>
      <c r="AB24" s="15"/>
      <c r="AC24" s="66" t="str">
        <f t="shared" si="6"/>
        <v/>
      </c>
      <c r="AD24" s="67" t="str">
        <f t="shared" si="20"/>
        <v/>
      </c>
      <c r="AE24" s="66" t="str">
        <f t="shared" si="7"/>
        <v/>
      </c>
      <c r="AF24" s="67" t="str">
        <f t="shared" si="8"/>
        <v/>
      </c>
      <c r="AG24" s="66" t="str">
        <f t="shared" si="9"/>
        <v/>
      </c>
      <c r="AH24" s="67" t="str">
        <f t="shared" si="10"/>
        <v/>
      </c>
      <c r="AI24" s="15"/>
      <c r="AJ24" s="66" t="str">
        <f t="shared" si="21"/>
        <v/>
      </c>
      <c r="AK24" s="67" t="str">
        <f t="shared" si="22"/>
        <v/>
      </c>
      <c r="AL24" s="66" t="str">
        <f t="shared" si="11"/>
        <v/>
      </c>
      <c r="AM24" s="67" t="str">
        <f t="shared" si="12"/>
        <v/>
      </c>
      <c r="AN24" s="66" t="str">
        <f t="shared" si="13"/>
        <v/>
      </c>
      <c r="AO24" s="67" t="str">
        <f t="shared" si="14"/>
        <v/>
      </c>
      <c r="AP24" s="15"/>
      <c r="AQ24" s="66" t="str">
        <f t="shared" si="23"/>
        <v/>
      </c>
      <c r="AR24" s="67" t="str">
        <f t="shared" si="15"/>
        <v/>
      </c>
      <c r="AS24" s="66" t="str">
        <f t="shared" si="16"/>
        <v/>
      </c>
      <c r="AT24" s="67" t="str">
        <f t="shared" si="17"/>
        <v/>
      </c>
      <c r="AU24" s="66" t="str">
        <f t="shared" si="18"/>
        <v/>
      </c>
      <c r="AV24" s="67" t="str">
        <f t="shared" si="19"/>
        <v/>
      </c>
      <c r="AW24" s="15"/>
      <c r="AX24" s="15"/>
      <c r="AY24" s="87" t="s">
        <v>48</v>
      </c>
      <c r="AZ24" s="88"/>
      <c r="BA24" s="88"/>
      <c r="BB24" s="89"/>
      <c r="BE24" s="72" t="str">
        <f t="array" ref="BE24">IF(COUNTIF(Table911[Job],$I$3)&lt;ROWS($BE$2:BE24),"",INDEX(TimeSheets!$B$1:$B$359,SMALL(IF(Table911[Job]=$I$3,ROW(Table911[Job])),ROW(BA23))))</f>
        <v/>
      </c>
      <c r="BF24" s="72" t="str">
        <f t="array" ref="BF24">IF(COUNTIF(Table911[Job],$I$3)&lt;ROWS($BD$2:BD24),"",INDEX(TimeSheets!$H$1:$H$359,SMALL(IF(Table911[Job]=$I$3,ROW(Table911[Job])),ROW(BA23))))</f>
        <v/>
      </c>
      <c r="BG24" s="72" t="str">
        <f t="array" ref="BG24">IF(COUNTIF(Table912[Job],$I$3)&lt;ROWS($BG$2:BG24),"",INDEX(TimeSheets!$K$1:$K$359,SMALL(IF(Table912[Job]=$I$3,ROW(Table912[Job])),ROW(BA23))))</f>
        <v/>
      </c>
      <c r="BH24" s="72" t="str">
        <f t="array" ref="BH24">IF(COUNTIF(Table912[Job],$I$3)&lt;ROWS($BH$2:BH24),"",INDEX(TimeSheets!$Q$1:$Q$359,SMALL(IF(Table912[Job]=$I$3,ROW(Table912[Job])),ROW(BA23))))</f>
        <v/>
      </c>
      <c r="BI24" s="73" t="str">
        <f t="array" ref="BI24">IF(COUNTIF(Table914[Job],$I$3)&lt;ROWS($BI$2:BI24),"",INDEX(TimeSheets!$T$1:$T$359,SMALL(IF(Table914[Job]=$I$3,ROW(Table914[Job])),ROW(BA23))))</f>
        <v/>
      </c>
      <c r="BJ24" s="72" t="str">
        <f t="array" ref="BJ24">IF(COUNTIF(Table914[Job],$I$3)&lt;ROWS($BJ$2:BJ24),"",INDEX(TimeSheets!$Z$1:$Z$359,SMALL(IF(Table914[Job]=$I$3,ROW(Table914[Job])),ROW(BA23))))</f>
        <v/>
      </c>
      <c r="BK24" s="72" t="str">
        <f t="array" ref="BK24">IF(COUNTIF(Table91641[Job],$I$3)&lt;ROWS($BK$2:BK24),"",INDEX(TimeSheets!$AC$1:$AC$359,SMALL(IF(Table91641[Job]=$I$3,ROW(Table91641[Job])),ROW(BA23))))</f>
        <v/>
      </c>
      <c r="BL24" s="72" t="str">
        <f t="array" ref="BL24">IF(COUNTIF(Table91641[Job],$I$3)&lt;ROWS($BL$2:BL24),"",INDEX(TimeSheets!$AI$1:$AI$359,SMALL(IF(Table91641[Job]=$I$3,ROW(Table91641[Job])),ROW(BB23))))</f>
        <v/>
      </c>
    </row>
    <row r="25" spans="1:64" ht="21.95" customHeight="1" thickBot="1" x14ac:dyDescent="0.45">
      <c r="A25" s="66"/>
      <c r="B25" s="67"/>
      <c r="C25" s="66"/>
      <c r="D25" s="67"/>
      <c r="E25" s="66"/>
      <c r="F25" s="67"/>
      <c r="G25" s="15"/>
      <c r="H25" s="66"/>
      <c r="I25" s="67"/>
      <c r="J25" s="66"/>
      <c r="K25" s="67"/>
      <c r="L25" s="66"/>
      <c r="M25" s="67"/>
      <c r="N25" s="15"/>
      <c r="O25" s="66"/>
      <c r="P25" s="67"/>
      <c r="Q25" s="66"/>
      <c r="R25" s="67"/>
      <c r="S25" s="66"/>
      <c r="T25" s="67"/>
      <c r="U25" s="15"/>
      <c r="V25" s="66" t="str">
        <f t="shared" si="0"/>
        <v/>
      </c>
      <c r="W25" s="67" t="str">
        <f t="shared" si="1"/>
        <v/>
      </c>
      <c r="X25" s="66" t="str">
        <f t="shared" si="2"/>
        <v/>
      </c>
      <c r="Y25" s="67" t="str">
        <f t="shared" si="3"/>
        <v/>
      </c>
      <c r="Z25" s="66" t="str">
        <f t="shared" si="4"/>
        <v/>
      </c>
      <c r="AA25" s="67" t="str">
        <f t="shared" si="5"/>
        <v/>
      </c>
      <c r="AB25" s="15"/>
      <c r="AC25" s="66" t="str">
        <f t="shared" si="6"/>
        <v/>
      </c>
      <c r="AD25" s="67" t="str">
        <f t="shared" si="20"/>
        <v/>
      </c>
      <c r="AE25" s="66" t="str">
        <f t="shared" si="7"/>
        <v/>
      </c>
      <c r="AF25" s="67" t="str">
        <f t="shared" si="8"/>
        <v/>
      </c>
      <c r="AG25" s="66" t="str">
        <f t="shared" si="9"/>
        <v/>
      </c>
      <c r="AH25" s="67" t="str">
        <f t="shared" si="10"/>
        <v/>
      </c>
      <c r="AI25" s="15"/>
      <c r="AJ25" s="66" t="str">
        <f t="shared" si="21"/>
        <v/>
      </c>
      <c r="AK25" s="67" t="str">
        <f t="shared" si="22"/>
        <v/>
      </c>
      <c r="AL25" s="66" t="str">
        <f t="shared" si="11"/>
        <v/>
      </c>
      <c r="AM25" s="67" t="str">
        <f t="shared" si="12"/>
        <v/>
      </c>
      <c r="AN25" s="66" t="str">
        <f t="shared" si="13"/>
        <v/>
      </c>
      <c r="AO25" s="67" t="str">
        <f t="shared" si="14"/>
        <v/>
      </c>
      <c r="AP25" s="15"/>
      <c r="AQ25" s="66" t="str">
        <f t="shared" si="23"/>
        <v/>
      </c>
      <c r="AR25" s="67" t="str">
        <f t="shared" si="15"/>
        <v/>
      </c>
      <c r="AS25" s="66" t="str">
        <f t="shared" si="16"/>
        <v/>
      </c>
      <c r="AT25" s="67" t="str">
        <f t="shared" si="17"/>
        <v/>
      </c>
      <c r="AU25" s="66" t="str">
        <f t="shared" si="18"/>
        <v/>
      </c>
      <c r="AV25" s="67" t="str">
        <f t="shared" si="19"/>
        <v/>
      </c>
      <c r="AW25" s="15"/>
      <c r="AX25" s="15"/>
      <c r="AY25" s="90" t="s">
        <v>49</v>
      </c>
      <c r="AZ25" s="91"/>
      <c r="BA25" s="92" t="s">
        <v>50</v>
      </c>
      <c r="BB25" s="93"/>
      <c r="BE25" s="72" t="str">
        <f t="array" ref="BE25">IF(COUNTIF(Table911[Job],$I$3)&lt;ROWS($BE$2:BE25),"",INDEX(TimeSheets!$B$1:$B$359,SMALL(IF(Table911[Job]=$I$3,ROW(Table911[Job])),ROW(BA24))))</f>
        <v/>
      </c>
      <c r="BF25" s="72" t="str">
        <f t="array" ref="BF25">IF(COUNTIF(Table911[Job],$I$3)&lt;ROWS($BD$2:BD25),"",INDEX(TimeSheets!$H$1:$H$359,SMALL(IF(Table911[Job]=$I$3,ROW(Table911[Job])),ROW(BA24))))</f>
        <v/>
      </c>
      <c r="BG25" s="72" t="str">
        <f t="array" ref="BG25">IF(COUNTIF(Table912[Job],$I$3)&lt;ROWS($BG$2:BG25),"",INDEX(TimeSheets!$K$1:$K$359,SMALL(IF(Table912[Job]=$I$3,ROW(Table912[Job])),ROW(BA24))))</f>
        <v/>
      </c>
      <c r="BH25" s="72" t="str">
        <f t="array" ref="BH25">IF(COUNTIF(Table912[Job],$I$3)&lt;ROWS($BH$2:BH25),"",INDEX(TimeSheets!$Q$1:$Q$359,SMALL(IF(Table912[Job]=$I$3,ROW(Table912[Job])),ROW(BA24))))</f>
        <v/>
      </c>
      <c r="BI25" s="73" t="str">
        <f t="array" ref="BI25">IF(COUNTIF(Table914[Job],$I$3)&lt;ROWS($BI$2:BI25),"",INDEX(TimeSheets!$T$1:$T$359,SMALL(IF(Table914[Job]=$I$3,ROW(Table914[Job])),ROW(BA24))))</f>
        <v/>
      </c>
      <c r="BJ25" s="72" t="str">
        <f t="array" ref="BJ25">IF(COUNTIF(Table914[Job],$I$3)&lt;ROWS($BJ$2:BJ25),"",INDEX(TimeSheets!$Z$1:$Z$359,SMALL(IF(Table914[Job]=$I$3,ROW(Table914[Job])),ROW(BA24))))</f>
        <v/>
      </c>
      <c r="BK25" s="72" t="str">
        <f t="array" ref="BK25">IF(COUNTIF(Table91641[Job],$I$3)&lt;ROWS($BK$2:BK25),"",INDEX(TimeSheets!$AC$1:$AC$359,SMALL(IF(Table91641[Job]=$I$3,ROW(Table91641[Job])),ROW(BA24))))</f>
        <v/>
      </c>
      <c r="BL25" s="72" t="str">
        <f t="array" ref="BL25">IF(COUNTIF(Table91641[Job],$I$3)&lt;ROWS($BL$2:BL25),"",INDEX(TimeSheets!$AI$1:$AI$359,SMALL(IF(Table91641[Job]=$I$3,ROW(Table91641[Job])),ROW(BB24))))</f>
        <v/>
      </c>
    </row>
    <row r="26" spans="1:64" ht="21.95" customHeight="1" x14ac:dyDescent="0.3">
      <c r="A26" s="66"/>
      <c r="B26" s="67"/>
      <c r="C26" s="66"/>
      <c r="D26" s="67"/>
      <c r="E26" s="66"/>
      <c r="F26" s="67"/>
      <c r="G26" s="15"/>
      <c r="H26" s="66"/>
      <c r="I26" s="67"/>
      <c r="J26" s="66"/>
      <c r="K26" s="67"/>
      <c r="L26" s="66"/>
      <c r="M26" s="67"/>
      <c r="N26" s="15"/>
      <c r="O26" s="66"/>
      <c r="P26" s="67"/>
      <c r="Q26" s="66"/>
      <c r="R26" s="67"/>
      <c r="S26" s="66"/>
      <c r="T26" s="67"/>
      <c r="U26" s="15"/>
      <c r="V26" s="66" t="str">
        <f t="shared" si="0"/>
        <v/>
      </c>
      <c r="W26" s="67" t="str">
        <f t="shared" si="1"/>
        <v/>
      </c>
      <c r="X26" s="66" t="str">
        <f t="shared" si="2"/>
        <v/>
      </c>
      <c r="Y26" s="67" t="str">
        <f t="shared" si="3"/>
        <v/>
      </c>
      <c r="Z26" s="66" t="str">
        <f t="shared" si="4"/>
        <v/>
      </c>
      <c r="AA26" s="67" t="str">
        <f t="shared" si="5"/>
        <v/>
      </c>
      <c r="AB26" s="15"/>
      <c r="AC26" s="66" t="str">
        <f t="shared" si="6"/>
        <v/>
      </c>
      <c r="AD26" s="67" t="str">
        <f t="shared" si="20"/>
        <v/>
      </c>
      <c r="AE26" s="66" t="str">
        <f t="shared" si="7"/>
        <v/>
      </c>
      <c r="AF26" s="67" t="str">
        <f t="shared" si="8"/>
        <v/>
      </c>
      <c r="AG26" s="66" t="str">
        <f t="shared" si="9"/>
        <v/>
      </c>
      <c r="AH26" s="67" t="str">
        <f t="shared" si="10"/>
        <v/>
      </c>
      <c r="AI26" s="15"/>
      <c r="AJ26" s="66" t="str">
        <f t="shared" si="21"/>
        <v/>
      </c>
      <c r="AK26" s="67" t="str">
        <f t="shared" si="22"/>
        <v/>
      </c>
      <c r="AL26" s="66" t="str">
        <f t="shared" si="11"/>
        <v/>
      </c>
      <c r="AM26" s="67" t="str">
        <f t="shared" si="12"/>
        <v/>
      </c>
      <c r="AN26" s="66" t="str">
        <f t="shared" si="13"/>
        <v/>
      </c>
      <c r="AO26" s="67" t="str">
        <f t="shared" si="14"/>
        <v/>
      </c>
      <c r="AP26" s="15"/>
      <c r="AQ26" s="66" t="str">
        <f t="shared" si="23"/>
        <v/>
      </c>
      <c r="AR26" s="67" t="str">
        <f t="shared" si="15"/>
        <v/>
      </c>
      <c r="AS26" s="66" t="str">
        <f t="shared" si="16"/>
        <v/>
      </c>
      <c r="AT26" s="67" t="str">
        <f t="shared" si="17"/>
        <v/>
      </c>
      <c r="AU26" s="66" t="str">
        <f t="shared" si="18"/>
        <v/>
      </c>
      <c r="AV26" s="67" t="str">
        <f t="shared" si="19"/>
        <v/>
      </c>
      <c r="AW26" s="15"/>
      <c r="AX26" s="15"/>
      <c r="AY26" s="68"/>
      <c r="AZ26" s="69"/>
      <c r="BA26" s="68"/>
      <c r="BB26" s="69"/>
      <c r="BE26" s="72" t="str">
        <f t="array" ref="BE26">IF(COUNTIF(Table911[Job],$I$3)&lt;ROWS($BE$2:BE26),"",INDEX(TimeSheets!$B$1:$B$359,SMALL(IF(Table911[Job]=$I$3,ROW(Table911[Job])),ROW(BA25))))</f>
        <v/>
      </c>
      <c r="BF26" s="72" t="str">
        <f t="array" ref="BF26">IF(COUNTIF(Table911[Job],$I$3)&lt;ROWS($BD$2:BD26),"",INDEX(TimeSheets!$H$1:$H$359,SMALL(IF(Table911[Job]=$I$3,ROW(Table911[Job])),ROW(BA25))))</f>
        <v/>
      </c>
      <c r="BG26" s="72" t="str">
        <f t="array" ref="BG26">IF(COUNTIF(Table912[Job],$I$3)&lt;ROWS($BG$2:BG26),"",INDEX(TimeSheets!$K$1:$K$359,SMALL(IF(Table912[Job]=$I$3,ROW(Table912[Job])),ROW(BA25))))</f>
        <v/>
      </c>
      <c r="BH26" s="72" t="str">
        <f t="array" ref="BH26">IF(COUNTIF(Table912[Job],$I$3)&lt;ROWS($BH$2:BH26),"",INDEX(TimeSheets!$Q$1:$Q$359,SMALL(IF(Table912[Job]=$I$3,ROW(Table912[Job])),ROW(BA25))))</f>
        <v/>
      </c>
      <c r="BI26" s="73" t="str">
        <f t="array" ref="BI26">IF(COUNTIF(Table914[Job],$I$3)&lt;ROWS($BI$2:BI26),"",INDEX(TimeSheets!$T$1:$T$359,SMALL(IF(Table914[Job]=$I$3,ROW(Table914[Job])),ROW(BA25))))</f>
        <v/>
      </c>
      <c r="BJ26" s="72" t="str">
        <f t="array" ref="BJ26">IF(COUNTIF(Table914[Job],$I$3)&lt;ROWS($BJ$2:BJ26),"",INDEX(TimeSheets!$Z$1:$Z$359,SMALL(IF(Table914[Job]=$I$3,ROW(Table914[Job])),ROW(BA25))))</f>
        <v/>
      </c>
      <c r="BK26" s="72" t="str">
        <f t="array" ref="BK26">IF(COUNTIF(Table91641[Job],$I$3)&lt;ROWS($BK$2:BK26),"",INDEX(TimeSheets!$AC$1:$AC$359,SMALL(IF(Table91641[Job]=$I$3,ROW(Table91641[Job])),ROW(BA25))))</f>
        <v/>
      </c>
      <c r="BL26" s="72" t="str">
        <f t="array" ref="BL26">IF(COUNTIF(Table91641[Job],$I$3)&lt;ROWS($BL$2:BL26),"",INDEX(TimeSheets!$AI$1:$AI$359,SMALL(IF(Table91641[Job]=$I$3,ROW(Table91641[Job])),ROW(BB25))))</f>
        <v/>
      </c>
    </row>
    <row r="27" spans="1:64" ht="21.95" customHeight="1" x14ac:dyDescent="0.3">
      <c r="A27" s="66"/>
      <c r="B27" s="67"/>
      <c r="C27" s="66"/>
      <c r="D27" s="67"/>
      <c r="E27" s="66"/>
      <c r="F27" s="67"/>
      <c r="G27" s="15"/>
      <c r="H27" s="66"/>
      <c r="I27" s="67"/>
      <c r="J27" s="66"/>
      <c r="K27" s="67"/>
      <c r="L27" s="66"/>
      <c r="M27" s="67"/>
      <c r="N27" s="15"/>
      <c r="O27" s="66"/>
      <c r="P27" s="67"/>
      <c r="Q27" s="66"/>
      <c r="R27" s="67"/>
      <c r="S27" s="66"/>
      <c r="T27" s="67"/>
      <c r="U27" s="15"/>
      <c r="V27" s="66" t="str">
        <f t="shared" si="0"/>
        <v/>
      </c>
      <c r="W27" s="67" t="str">
        <f t="shared" si="1"/>
        <v/>
      </c>
      <c r="X27" s="66" t="str">
        <f t="shared" si="2"/>
        <v/>
      </c>
      <c r="Y27" s="67" t="str">
        <f t="shared" si="3"/>
        <v/>
      </c>
      <c r="Z27" s="66" t="str">
        <f t="shared" si="4"/>
        <v/>
      </c>
      <c r="AA27" s="67" t="str">
        <f t="shared" si="5"/>
        <v/>
      </c>
      <c r="AB27" s="15"/>
      <c r="AC27" s="66" t="str">
        <f t="shared" si="6"/>
        <v/>
      </c>
      <c r="AD27" s="67" t="str">
        <f t="shared" si="20"/>
        <v/>
      </c>
      <c r="AE27" s="66" t="str">
        <f t="shared" si="7"/>
        <v/>
      </c>
      <c r="AF27" s="67" t="str">
        <f t="shared" si="8"/>
        <v/>
      </c>
      <c r="AG27" s="66" t="str">
        <f t="shared" si="9"/>
        <v/>
      </c>
      <c r="AH27" s="67" t="str">
        <f t="shared" si="10"/>
        <v/>
      </c>
      <c r="AI27" s="15"/>
      <c r="AJ27" s="66" t="str">
        <f t="shared" si="21"/>
        <v/>
      </c>
      <c r="AK27" s="67" t="str">
        <f t="shared" si="22"/>
        <v/>
      </c>
      <c r="AL27" s="66" t="str">
        <f t="shared" si="11"/>
        <v/>
      </c>
      <c r="AM27" s="67" t="str">
        <f t="shared" si="12"/>
        <v/>
      </c>
      <c r="AN27" s="66" t="str">
        <f t="shared" si="13"/>
        <v/>
      </c>
      <c r="AO27" s="67" t="str">
        <f t="shared" si="14"/>
        <v/>
      </c>
      <c r="AP27" s="15"/>
      <c r="AQ27" s="66" t="str">
        <f t="shared" si="23"/>
        <v/>
      </c>
      <c r="AR27" s="67" t="str">
        <f t="shared" si="15"/>
        <v/>
      </c>
      <c r="AS27" s="66" t="str">
        <f t="shared" si="16"/>
        <v/>
      </c>
      <c r="AT27" s="67" t="str">
        <f t="shared" si="17"/>
        <v/>
      </c>
      <c r="AU27" s="66" t="str">
        <f t="shared" si="18"/>
        <v/>
      </c>
      <c r="AV27" s="67" t="str">
        <f t="shared" si="19"/>
        <v/>
      </c>
      <c r="AW27" s="15"/>
      <c r="AX27" s="15"/>
      <c r="AY27" s="68"/>
      <c r="AZ27" s="69"/>
      <c r="BA27" s="68"/>
      <c r="BB27" s="69"/>
      <c r="BE27" s="72" t="str">
        <f t="array" ref="BE27">IF(COUNTIF(Table911[Job],$I$3)&lt;ROWS($BE$2:BE27),"",INDEX(TimeSheets!$B$1:$B$359,SMALL(IF(Table911[Job]=$I$3,ROW(Table911[Job])),ROW(BA26))))</f>
        <v/>
      </c>
      <c r="BF27" s="72" t="str">
        <f t="array" ref="BF27">IF(COUNTIF(Table911[Job],$I$3)&lt;ROWS($BD$2:BD27),"",INDEX(TimeSheets!$H$1:$H$359,SMALL(IF(Table911[Job]=$I$3,ROW(Table911[Job])),ROW(BA26))))</f>
        <v/>
      </c>
      <c r="BG27" s="72" t="str">
        <f t="array" ref="BG27">IF(COUNTIF(Table912[Job],$I$3)&lt;ROWS($BG$2:BG27),"",INDEX(TimeSheets!$K$1:$K$359,SMALL(IF(Table912[Job]=$I$3,ROW(Table912[Job])),ROW(BA26))))</f>
        <v/>
      </c>
      <c r="BH27" s="72" t="str">
        <f t="array" ref="BH27">IF(COUNTIF(Table912[Job],$I$3)&lt;ROWS($BH$2:BH27),"",INDEX(TimeSheets!$Q$1:$Q$359,SMALL(IF(Table912[Job]=$I$3,ROW(Table912[Job])),ROW(BA26))))</f>
        <v/>
      </c>
      <c r="BI27" s="73" t="str">
        <f t="array" ref="BI27">IF(COUNTIF(Table914[Job],$I$3)&lt;ROWS($BI$2:BI27),"",INDEX(TimeSheets!$T$1:$T$359,SMALL(IF(Table914[Job]=$I$3,ROW(Table914[Job])),ROW(BA26))))</f>
        <v/>
      </c>
      <c r="BJ27" s="72" t="str">
        <f t="array" ref="BJ27">IF(COUNTIF(Table914[Job],$I$3)&lt;ROWS($BJ$2:BJ27),"",INDEX(TimeSheets!$Z$1:$Z$359,SMALL(IF(Table914[Job]=$I$3,ROW(Table914[Job])),ROW(BA26))))</f>
        <v/>
      </c>
      <c r="BK27" s="72" t="str">
        <f t="array" ref="BK27">IF(COUNTIF(Table91641[Job],$I$3)&lt;ROWS($BK$2:BK27),"",INDEX(TimeSheets!$AC$1:$AC$359,SMALL(IF(Table91641[Job]=$I$3,ROW(Table91641[Job])),ROW(BA26))))</f>
        <v/>
      </c>
      <c r="BL27" s="72" t="str">
        <f t="array" ref="BL27">IF(COUNTIF(Table91641[Job],$I$3)&lt;ROWS($BL$2:BL27),"",INDEX(TimeSheets!$AI$1:$AI$359,SMALL(IF(Table91641[Job]=$I$3,ROW(Table91641[Job])),ROW(BB26))))</f>
        <v/>
      </c>
    </row>
    <row r="28" spans="1:64" ht="21.95" customHeight="1" x14ac:dyDescent="0.3">
      <c r="A28" s="66"/>
      <c r="B28" s="67"/>
      <c r="C28" s="66"/>
      <c r="D28" s="67"/>
      <c r="E28" s="66"/>
      <c r="F28" s="67"/>
      <c r="G28" s="15"/>
      <c r="H28" s="66"/>
      <c r="I28" s="67"/>
      <c r="J28" s="66"/>
      <c r="K28" s="67"/>
      <c r="L28" s="66"/>
      <c r="M28" s="67"/>
      <c r="N28" s="15"/>
      <c r="O28" s="66"/>
      <c r="P28" s="67"/>
      <c r="Q28" s="66"/>
      <c r="R28" s="67"/>
      <c r="S28" s="66"/>
      <c r="T28" s="67"/>
      <c r="U28" s="15"/>
      <c r="V28" s="66" t="str">
        <f t="shared" si="0"/>
        <v/>
      </c>
      <c r="W28" s="67" t="str">
        <f t="shared" si="1"/>
        <v/>
      </c>
      <c r="X28" s="66" t="str">
        <f t="shared" si="2"/>
        <v/>
      </c>
      <c r="Y28" s="67" t="str">
        <f t="shared" si="3"/>
        <v/>
      </c>
      <c r="Z28" s="66" t="str">
        <f t="shared" si="4"/>
        <v/>
      </c>
      <c r="AA28" s="67" t="str">
        <f t="shared" si="5"/>
        <v/>
      </c>
      <c r="AB28" s="15"/>
      <c r="AC28" s="66" t="str">
        <f t="shared" si="6"/>
        <v/>
      </c>
      <c r="AD28" s="67" t="str">
        <f t="shared" si="20"/>
        <v/>
      </c>
      <c r="AE28" s="66" t="str">
        <f t="shared" si="7"/>
        <v/>
      </c>
      <c r="AF28" s="67" t="str">
        <f t="shared" si="8"/>
        <v/>
      </c>
      <c r="AG28" s="66" t="str">
        <f t="shared" si="9"/>
        <v/>
      </c>
      <c r="AH28" s="67" t="str">
        <f t="shared" si="10"/>
        <v/>
      </c>
      <c r="AI28" s="15"/>
      <c r="AJ28" s="66" t="str">
        <f t="shared" si="21"/>
        <v/>
      </c>
      <c r="AK28" s="67" t="str">
        <f t="shared" si="22"/>
        <v/>
      </c>
      <c r="AL28" s="66" t="str">
        <f t="shared" si="11"/>
        <v/>
      </c>
      <c r="AM28" s="67" t="str">
        <f t="shared" si="12"/>
        <v/>
      </c>
      <c r="AN28" s="66" t="str">
        <f t="shared" si="13"/>
        <v/>
      </c>
      <c r="AO28" s="67" t="str">
        <f t="shared" si="14"/>
        <v/>
      </c>
      <c r="AP28" s="15"/>
      <c r="AQ28" s="66" t="str">
        <f t="shared" si="23"/>
        <v/>
      </c>
      <c r="AR28" s="67" t="str">
        <f t="shared" si="15"/>
        <v/>
      </c>
      <c r="AS28" s="66" t="str">
        <f t="shared" si="16"/>
        <v/>
      </c>
      <c r="AT28" s="67" t="str">
        <f t="shared" si="17"/>
        <v/>
      </c>
      <c r="AU28" s="66" t="str">
        <f t="shared" si="18"/>
        <v/>
      </c>
      <c r="AV28" s="67" t="str">
        <f t="shared" si="19"/>
        <v/>
      </c>
      <c r="AW28" s="15"/>
      <c r="AX28" s="15"/>
      <c r="AY28" s="68"/>
      <c r="AZ28" s="69"/>
      <c r="BA28" s="68"/>
      <c r="BB28" s="69"/>
      <c r="BE28" s="72" t="str">
        <f t="array" ref="BE28">IF(COUNTIF(Table911[Job],$I$3)&lt;ROWS($BE$2:BE28),"",INDEX(TimeSheets!$B$1:$B$359,SMALL(IF(Table911[Job]=$I$3,ROW(Table911[Job])),ROW(BA27))))</f>
        <v/>
      </c>
      <c r="BF28" s="72" t="str">
        <f t="array" ref="BF28">IF(COUNTIF(Table911[Job],$I$3)&lt;ROWS($BD$2:BD28),"",INDEX(TimeSheets!$H$1:$H$359,SMALL(IF(Table911[Job]=$I$3,ROW(Table911[Job])),ROW(BA27))))</f>
        <v/>
      </c>
      <c r="BG28" s="72" t="str">
        <f t="array" ref="BG28">IF(COUNTIF(Table912[Job],$I$3)&lt;ROWS($BG$2:BG28),"",INDEX(TimeSheets!$K$1:$K$359,SMALL(IF(Table912[Job]=$I$3,ROW(Table912[Job])),ROW(BA27))))</f>
        <v/>
      </c>
      <c r="BH28" s="72" t="str">
        <f t="array" ref="BH28">IF(COUNTIF(Table912[Job],$I$3)&lt;ROWS($BH$2:BH28),"",INDEX(TimeSheets!$Q$1:$Q$359,SMALL(IF(Table912[Job]=$I$3,ROW(Table912[Job])),ROW(BA27))))</f>
        <v/>
      </c>
      <c r="BI28" s="73" t="str">
        <f t="array" ref="BI28">IF(COUNTIF(Table914[Job],$I$3)&lt;ROWS($BI$2:BI28),"",INDEX(TimeSheets!$T$1:$T$359,SMALL(IF(Table914[Job]=$I$3,ROW(Table914[Job])),ROW(BA27))))</f>
        <v/>
      </c>
      <c r="BJ28" s="72" t="str">
        <f t="array" ref="BJ28">IF(COUNTIF(Table914[Job],$I$3)&lt;ROWS($BJ$2:BJ28),"",INDEX(TimeSheets!$Z$1:$Z$359,SMALL(IF(Table914[Job]=$I$3,ROW(Table914[Job])),ROW(BA27))))</f>
        <v/>
      </c>
      <c r="BK28" s="72" t="str">
        <f t="array" ref="BK28">IF(COUNTIF(Table91641[Job],$I$3)&lt;ROWS($BK$2:BK28),"",INDEX(TimeSheets!$AC$1:$AC$359,SMALL(IF(Table91641[Job]=$I$3,ROW(Table91641[Job])),ROW(BA27))))</f>
        <v/>
      </c>
      <c r="BL28" s="72" t="str">
        <f t="array" ref="BL28">IF(COUNTIF(Table91641[Job],$I$3)&lt;ROWS($BL$2:BL28),"",INDEX(TimeSheets!$AI$1:$AI$359,SMALL(IF(Table91641[Job]=$I$3,ROW(Table91641[Job])),ROW(BB27))))</f>
        <v/>
      </c>
    </row>
    <row r="29" spans="1:64" ht="21.95" customHeight="1" x14ac:dyDescent="0.3">
      <c r="A29" s="66"/>
      <c r="B29" s="67"/>
      <c r="C29" s="66"/>
      <c r="D29" s="67"/>
      <c r="E29" s="66"/>
      <c r="F29" s="67"/>
      <c r="G29" s="15"/>
      <c r="H29" s="66"/>
      <c r="I29" s="67"/>
      <c r="J29" s="66"/>
      <c r="K29" s="67"/>
      <c r="L29" s="66"/>
      <c r="M29" s="67"/>
      <c r="N29" s="15"/>
      <c r="O29" s="66"/>
      <c r="P29" s="67"/>
      <c r="Q29" s="66"/>
      <c r="R29" s="67"/>
      <c r="S29" s="66"/>
      <c r="T29" s="67"/>
      <c r="U29" s="15"/>
      <c r="V29" s="66" t="str">
        <f t="shared" si="0"/>
        <v/>
      </c>
      <c r="W29" s="67" t="str">
        <f t="shared" si="1"/>
        <v/>
      </c>
      <c r="X29" s="66" t="str">
        <f t="shared" si="2"/>
        <v/>
      </c>
      <c r="Y29" s="67" t="str">
        <f t="shared" si="3"/>
        <v/>
      </c>
      <c r="Z29" s="66" t="str">
        <f t="shared" si="4"/>
        <v/>
      </c>
      <c r="AA29" s="67" t="str">
        <f t="shared" si="5"/>
        <v/>
      </c>
      <c r="AB29" s="15"/>
      <c r="AC29" s="66" t="str">
        <f t="shared" si="6"/>
        <v/>
      </c>
      <c r="AD29" s="67" t="str">
        <f t="shared" si="20"/>
        <v/>
      </c>
      <c r="AE29" s="66" t="str">
        <f t="shared" si="7"/>
        <v/>
      </c>
      <c r="AF29" s="67" t="str">
        <f t="shared" si="8"/>
        <v/>
      </c>
      <c r="AG29" s="66" t="str">
        <f t="shared" si="9"/>
        <v/>
      </c>
      <c r="AH29" s="67" t="str">
        <f t="shared" si="10"/>
        <v/>
      </c>
      <c r="AI29" s="15"/>
      <c r="AJ29" s="66" t="str">
        <f t="shared" si="21"/>
        <v/>
      </c>
      <c r="AK29" s="67" t="str">
        <f t="shared" si="22"/>
        <v/>
      </c>
      <c r="AL29" s="66" t="str">
        <f t="shared" si="11"/>
        <v/>
      </c>
      <c r="AM29" s="67" t="str">
        <f t="shared" si="12"/>
        <v/>
      </c>
      <c r="AN29" s="66" t="str">
        <f t="shared" si="13"/>
        <v/>
      </c>
      <c r="AO29" s="67" t="str">
        <f t="shared" si="14"/>
        <v/>
      </c>
      <c r="AP29" s="15"/>
      <c r="AQ29" s="66" t="str">
        <f t="shared" si="23"/>
        <v/>
      </c>
      <c r="AR29" s="67" t="str">
        <f t="shared" si="15"/>
        <v/>
      </c>
      <c r="AS29" s="66" t="str">
        <f t="shared" si="16"/>
        <v/>
      </c>
      <c r="AT29" s="67" t="str">
        <f t="shared" si="17"/>
        <v/>
      </c>
      <c r="AU29" s="66" t="str">
        <f t="shared" si="18"/>
        <v/>
      </c>
      <c r="AV29" s="67" t="str">
        <f t="shared" si="19"/>
        <v/>
      </c>
      <c r="AW29" s="15"/>
      <c r="AX29" s="15"/>
      <c r="AY29" s="68"/>
      <c r="AZ29" s="69"/>
      <c r="BA29" s="68"/>
      <c r="BB29" s="69"/>
      <c r="BE29" s="72" t="str">
        <f t="array" ref="BE29">IF(COUNTIF(Table911[Job],$I$3)&lt;ROWS($BE$2:BE29),"",INDEX(TimeSheets!$B$1:$B$359,SMALL(IF(Table911[Job]=$I$3,ROW(Table911[Job])),ROW(BA28))))</f>
        <v/>
      </c>
      <c r="BF29" s="72" t="str">
        <f t="array" ref="BF29">IF(COUNTIF(Table911[Job],$I$3)&lt;ROWS($BD$2:BD29),"",INDEX(TimeSheets!$H$1:$H$359,SMALL(IF(Table911[Job]=$I$3,ROW(Table911[Job])),ROW(BA28))))</f>
        <v/>
      </c>
      <c r="BG29" s="72" t="str">
        <f t="array" ref="BG29">IF(COUNTIF(Table912[Job],$I$3)&lt;ROWS($BG$2:BG29),"",INDEX(TimeSheets!$K$1:$K$359,SMALL(IF(Table912[Job]=$I$3,ROW(Table912[Job])),ROW(BA28))))</f>
        <v/>
      </c>
      <c r="BH29" s="72" t="str">
        <f t="array" ref="BH29">IF(COUNTIF(Table912[Job],$I$3)&lt;ROWS($BH$2:BH29),"",INDEX(TimeSheets!$Q$1:$Q$359,SMALL(IF(Table912[Job]=$I$3,ROW(Table912[Job])),ROW(BA28))))</f>
        <v/>
      </c>
      <c r="BI29" s="73" t="str">
        <f t="array" ref="BI29">IF(COUNTIF(Table914[Job],$I$3)&lt;ROWS($BI$2:BI29),"",INDEX(TimeSheets!$T$1:$T$359,SMALL(IF(Table914[Job]=$I$3,ROW(Table914[Job])),ROW(BA28))))</f>
        <v/>
      </c>
      <c r="BJ29" s="72" t="str">
        <f t="array" ref="BJ29">IF(COUNTIF(Table914[Job],$I$3)&lt;ROWS($BJ$2:BJ29),"",INDEX(TimeSheets!$Z$1:$Z$359,SMALL(IF(Table914[Job]=$I$3,ROW(Table914[Job])),ROW(BA28))))</f>
        <v/>
      </c>
      <c r="BK29" s="72" t="str">
        <f t="array" ref="BK29">IF(COUNTIF(Table91641[Job],$I$3)&lt;ROWS($BK$2:BK29),"",INDEX(TimeSheets!$AC$1:$AC$359,SMALL(IF(Table91641[Job]=$I$3,ROW(Table91641[Job])),ROW(BA28))))</f>
        <v/>
      </c>
      <c r="BL29" s="72" t="str">
        <f t="array" ref="BL29">IF(COUNTIF(Table91641[Job],$I$3)&lt;ROWS($BL$2:BL29),"",INDEX(TimeSheets!$AI$1:$AI$359,SMALL(IF(Table91641[Job]=$I$3,ROW(Table91641[Job])),ROW(BB28))))</f>
        <v/>
      </c>
    </row>
    <row r="30" spans="1:64" ht="21.95" customHeight="1" x14ac:dyDescent="0.3">
      <c r="A30" s="66"/>
      <c r="B30" s="67"/>
      <c r="C30" s="66"/>
      <c r="D30" s="67"/>
      <c r="E30" s="66"/>
      <c r="F30" s="67"/>
      <c r="G30" s="15"/>
      <c r="H30" s="66"/>
      <c r="I30" s="67"/>
      <c r="J30" s="66"/>
      <c r="K30" s="67"/>
      <c r="L30" s="66"/>
      <c r="M30" s="67"/>
      <c r="N30" s="15"/>
      <c r="O30" s="66"/>
      <c r="P30" s="67"/>
      <c r="Q30" s="66"/>
      <c r="R30" s="67"/>
      <c r="S30" s="66"/>
      <c r="T30" s="67"/>
      <c r="U30" s="15"/>
      <c r="V30" s="66" t="str">
        <f t="shared" si="0"/>
        <v/>
      </c>
      <c r="W30" s="67" t="str">
        <f t="shared" si="1"/>
        <v/>
      </c>
      <c r="X30" s="66" t="str">
        <f t="shared" si="2"/>
        <v/>
      </c>
      <c r="Y30" s="67" t="str">
        <f t="shared" si="3"/>
        <v/>
      </c>
      <c r="Z30" s="66" t="str">
        <f t="shared" si="4"/>
        <v/>
      </c>
      <c r="AA30" s="67" t="str">
        <f t="shared" si="5"/>
        <v/>
      </c>
      <c r="AB30" s="15"/>
      <c r="AC30" s="66" t="str">
        <f t="shared" si="6"/>
        <v/>
      </c>
      <c r="AD30" s="67" t="str">
        <f t="shared" si="20"/>
        <v/>
      </c>
      <c r="AE30" s="66" t="str">
        <f t="shared" si="7"/>
        <v/>
      </c>
      <c r="AF30" s="67" t="str">
        <f t="shared" si="8"/>
        <v/>
      </c>
      <c r="AG30" s="66" t="str">
        <f t="shared" si="9"/>
        <v/>
      </c>
      <c r="AH30" s="67" t="str">
        <f t="shared" si="10"/>
        <v/>
      </c>
      <c r="AI30" s="15"/>
      <c r="AJ30" s="66" t="str">
        <f t="shared" si="21"/>
        <v/>
      </c>
      <c r="AK30" s="67" t="str">
        <f t="shared" si="22"/>
        <v/>
      </c>
      <c r="AL30" s="66" t="str">
        <f t="shared" si="11"/>
        <v/>
      </c>
      <c r="AM30" s="67" t="str">
        <f t="shared" si="12"/>
        <v/>
      </c>
      <c r="AN30" s="66" t="str">
        <f t="shared" si="13"/>
        <v/>
      </c>
      <c r="AO30" s="67" t="str">
        <f t="shared" si="14"/>
        <v/>
      </c>
      <c r="AP30" s="15"/>
      <c r="AQ30" s="66" t="str">
        <f t="shared" si="23"/>
        <v/>
      </c>
      <c r="AR30" s="67" t="str">
        <f t="shared" si="15"/>
        <v/>
      </c>
      <c r="AS30" s="66" t="str">
        <f t="shared" si="16"/>
        <v/>
      </c>
      <c r="AT30" s="67" t="str">
        <f t="shared" si="17"/>
        <v/>
      </c>
      <c r="AU30" s="66" t="str">
        <f t="shared" si="18"/>
        <v/>
      </c>
      <c r="AV30" s="67" t="str">
        <f t="shared" si="19"/>
        <v/>
      </c>
      <c r="AW30" s="15"/>
      <c r="AX30" s="15"/>
      <c r="AY30" s="68"/>
      <c r="AZ30" s="69"/>
      <c r="BA30" s="68"/>
      <c r="BB30" s="69"/>
      <c r="BE30" s="72" t="str">
        <f t="array" ref="BE30">IF(COUNTIF(Table911[Job],$I$3)&lt;ROWS($BE$2:BE30),"",INDEX(TimeSheets!$B$1:$B$359,SMALL(IF(Table911[Job]=$I$3,ROW(Table911[Job])),ROW(BA29))))</f>
        <v/>
      </c>
      <c r="BF30" s="72" t="str">
        <f t="array" ref="BF30">IF(COUNTIF(Table911[Job],$I$3)&lt;ROWS($BD$2:BD30),"",INDEX(TimeSheets!$H$1:$H$359,SMALL(IF(Table911[Job]=$I$3,ROW(Table911[Job])),ROW(BA29))))</f>
        <v/>
      </c>
      <c r="BG30" s="72" t="str">
        <f t="array" ref="BG30">IF(COUNTIF(Table912[Job],$I$3)&lt;ROWS($BG$2:BG30),"",INDEX(TimeSheets!$K$1:$K$359,SMALL(IF(Table912[Job]=$I$3,ROW(Table912[Job])),ROW(BA29))))</f>
        <v/>
      </c>
      <c r="BH30" s="72" t="str">
        <f t="array" ref="BH30">IF(COUNTIF(Table912[Job],$I$3)&lt;ROWS($BH$2:BH30),"",INDEX(TimeSheets!$Q$1:$Q$359,SMALL(IF(Table912[Job]=$I$3,ROW(Table912[Job])),ROW(BA29))))</f>
        <v/>
      </c>
      <c r="BI30" s="73" t="str">
        <f t="array" ref="BI30">IF(COUNTIF(Table914[Job],$I$3)&lt;ROWS($BI$2:BI30),"",INDEX(TimeSheets!$T$1:$T$359,SMALL(IF(Table914[Job]=$I$3,ROW(Table914[Job])),ROW(BA29))))</f>
        <v/>
      </c>
      <c r="BJ30" s="72" t="str">
        <f t="array" ref="BJ30">IF(COUNTIF(Table914[Job],$I$3)&lt;ROWS($BJ$2:BJ30),"",INDEX(TimeSheets!$Z$1:$Z$359,SMALL(IF(Table914[Job]=$I$3,ROW(Table914[Job])),ROW(BA29))))</f>
        <v/>
      </c>
      <c r="BK30" s="72" t="str">
        <f t="array" ref="BK30">IF(COUNTIF(Table91641[Job],$I$3)&lt;ROWS($BK$2:BK30),"",INDEX(TimeSheets!$AC$1:$AC$359,SMALL(IF(Table91641[Job]=$I$3,ROW(Table91641[Job])),ROW(BA29))))</f>
        <v/>
      </c>
      <c r="BL30" s="72" t="str">
        <f t="array" ref="BL30">IF(COUNTIF(Table91641[Job],$I$3)&lt;ROWS($BL$2:BL30),"",INDEX(TimeSheets!$AI$1:$AI$359,SMALL(IF(Table91641[Job]=$I$3,ROW(Table91641[Job])),ROW(BB29))))</f>
        <v/>
      </c>
    </row>
    <row r="31" spans="1:64" ht="21.95" customHeight="1" x14ac:dyDescent="0.3">
      <c r="A31" s="66"/>
      <c r="B31" s="67"/>
      <c r="C31" s="66"/>
      <c r="D31" s="67"/>
      <c r="E31" s="66"/>
      <c r="F31" s="67"/>
      <c r="G31" s="15"/>
      <c r="H31" s="66"/>
      <c r="I31" s="67"/>
      <c r="J31" s="66"/>
      <c r="K31" s="67"/>
      <c r="L31" s="66"/>
      <c r="M31" s="67"/>
      <c r="N31" s="15"/>
      <c r="O31" s="66"/>
      <c r="P31" s="67"/>
      <c r="Q31" s="66"/>
      <c r="R31" s="67"/>
      <c r="S31" s="66"/>
      <c r="T31" s="67"/>
      <c r="U31" s="15"/>
      <c r="V31" s="66" t="str">
        <f t="shared" si="0"/>
        <v/>
      </c>
      <c r="W31" s="67" t="str">
        <f t="shared" si="1"/>
        <v/>
      </c>
      <c r="X31" s="66" t="str">
        <f t="shared" si="2"/>
        <v/>
      </c>
      <c r="Y31" s="67" t="str">
        <f t="shared" si="3"/>
        <v/>
      </c>
      <c r="Z31" s="66" t="str">
        <f t="shared" si="4"/>
        <v/>
      </c>
      <c r="AA31" s="67" t="str">
        <f t="shared" si="5"/>
        <v/>
      </c>
      <c r="AB31" s="15"/>
      <c r="AC31" s="66" t="str">
        <f t="shared" si="6"/>
        <v/>
      </c>
      <c r="AD31" s="67" t="str">
        <f t="shared" si="20"/>
        <v/>
      </c>
      <c r="AE31" s="66" t="str">
        <f t="shared" si="7"/>
        <v/>
      </c>
      <c r="AF31" s="67" t="str">
        <f t="shared" si="8"/>
        <v/>
      </c>
      <c r="AG31" s="66" t="str">
        <f t="shared" si="9"/>
        <v/>
      </c>
      <c r="AH31" s="67" t="str">
        <f t="shared" si="10"/>
        <v/>
      </c>
      <c r="AI31" s="15"/>
      <c r="AJ31" s="66" t="str">
        <f t="shared" si="21"/>
        <v/>
      </c>
      <c r="AK31" s="67" t="str">
        <f t="shared" si="22"/>
        <v/>
      </c>
      <c r="AL31" s="66" t="str">
        <f t="shared" si="11"/>
        <v/>
      </c>
      <c r="AM31" s="67" t="str">
        <f t="shared" si="12"/>
        <v/>
      </c>
      <c r="AN31" s="66" t="str">
        <f t="shared" si="13"/>
        <v/>
      </c>
      <c r="AO31" s="67" t="str">
        <f t="shared" si="14"/>
        <v/>
      </c>
      <c r="AP31" s="15"/>
      <c r="AQ31" s="66" t="str">
        <f t="shared" si="23"/>
        <v/>
      </c>
      <c r="AR31" s="67" t="str">
        <f t="shared" si="15"/>
        <v/>
      </c>
      <c r="AS31" s="66" t="str">
        <f t="shared" si="16"/>
        <v/>
      </c>
      <c r="AT31" s="67" t="str">
        <f t="shared" si="17"/>
        <v/>
      </c>
      <c r="AU31" s="66" t="str">
        <f t="shared" si="18"/>
        <v/>
      </c>
      <c r="AV31" s="67" t="str">
        <f t="shared" si="19"/>
        <v/>
      </c>
      <c r="AW31" s="15"/>
      <c r="AX31" s="15"/>
      <c r="AY31" s="68"/>
      <c r="AZ31" s="69"/>
      <c r="BA31" s="68"/>
      <c r="BB31" s="69"/>
      <c r="BE31" s="72" t="str">
        <f t="array" ref="BE31">IF(COUNTIF(Table911[Job],$I$3)&lt;ROWS($BE$2:BE31),"",INDEX(TimeSheets!$B$1:$B$359,SMALL(IF(Table911[Job]=$I$3,ROW(Table911[Job])),ROW(BA30))))</f>
        <v/>
      </c>
      <c r="BF31" s="72" t="str">
        <f t="array" ref="BF31">IF(COUNTIF(Table911[Job],$I$3)&lt;ROWS($BD$2:BD31),"",INDEX(TimeSheets!$H$1:$H$359,SMALL(IF(Table911[Job]=$I$3,ROW(Table911[Job])),ROW(BA30))))</f>
        <v/>
      </c>
      <c r="BG31" s="72" t="str">
        <f t="array" ref="BG31">IF(COUNTIF(Table912[Job],$I$3)&lt;ROWS($BG$2:BG31),"",INDEX(TimeSheets!$K$1:$K$359,SMALL(IF(Table912[Job]=$I$3,ROW(Table912[Job])),ROW(BA30))))</f>
        <v/>
      </c>
      <c r="BH31" s="72" t="str">
        <f t="array" ref="BH31">IF(COUNTIF(Table912[Job],$I$3)&lt;ROWS($BH$2:BH31),"",INDEX(TimeSheets!$Q$1:$Q$359,SMALL(IF(Table912[Job]=$I$3,ROW(Table912[Job])),ROW(BA30))))</f>
        <v/>
      </c>
      <c r="BI31" s="73" t="str">
        <f t="array" ref="BI31">IF(COUNTIF(Table914[Job],$I$3)&lt;ROWS($BI$2:BI31),"",INDEX(TimeSheets!$T$1:$T$359,SMALL(IF(Table914[Job]=$I$3,ROW(Table914[Job])),ROW(BA30))))</f>
        <v/>
      </c>
      <c r="BJ31" s="72" t="str">
        <f t="array" ref="BJ31">IF(COUNTIF(Table914[Job],$I$3)&lt;ROWS($BJ$2:BJ31),"",INDEX(TimeSheets!$Z$1:$Z$359,SMALL(IF(Table914[Job]=$I$3,ROW(Table914[Job])),ROW(BA30))))</f>
        <v/>
      </c>
      <c r="BK31" s="72" t="str">
        <f t="array" ref="BK31">IF(COUNTIF(Table91641[Job],$I$3)&lt;ROWS($BK$2:BK31),"",INDEX(TimeSheets!$AC$1:$AC$359,SMALL(IF(Table91641[Job]=$I$3,ROW(Table91641[Job])),ROW(BA30))))</f>
        <v/>
      </c>
      <c r="BL31" s="72" t="str">
        <f t="array" ref="BL31">IF(COUNTIF(Table91641[Job],$I$3)&lt;ROWS($BL$2:BL31),"",INDEX(TimeSheets!$AI$1:$AI$359,SMALL(IF(Table91641[Job]=$I$3,ROW(Table91641[Job])),ROW(BB30))))</f>
        <v/>
      </c>
    </row>
    <row r="32" spans="1:64" ht="21.95" customHeight="1" x14ac:dyDescent="0.3">
      <c r="A32" s="66"/>
      <c r="B32" s="67"/>
      <c r="C32" s="66"/>
      <c r="D32" s="67"/>
      <c r="E32" s="66"/>
      <c r="F32" s="67"/>
      <c r="G32" s="15"/>
      <c r="H32" s="66"/>
      <c r="I32" s="67"/>
      <c r="J32" s="66"/>
      <c r="K32" s="67"/>
      <c r="L32" s="66"/>
      <c r="M32" s="67"/>
      <c r="N32" s="15"/>
      <c r="O32" s="66"/>
      <c r="P32" s="67"/>
      <c r="Q32" s="66"/>
      <c r="R32" s="67"/>
      <c r="S32" s="66"/>
      <c r="T32" s="67"/>
      <c r="U32" s="15"/>
      <c r="V32" s="66" t="str">
        <f t="shared" si="0"/>
        <v/>
      </c>
      <c r="W32" s="67" t="str">
        <f t="shared" si="1"/>
        <v/>
      </c>
      <c r="X32" s="66" t="str">
        <f t="shared" si="2"/>
        <v/>
      </c>
      <c r="Y32" s="67" t="str">
        <f t="shared" si="3"/>
        <v/>
      </c>
      <c r="Z32" s="66" t="str">
        <f t="shared" si="4"/>
        <v/>
      </c>
      <c r="AA32" s="67" t="str">
        <f t="shared" si="5"/>
        <v/>
      </c>
      <c r="AB32" s="15"/>
      <c r="AC32" s="66" t="str">
        <f t="shared" si="6"/>
        <v/>
      </c>
      <c r="AD32" s="67" t="str">
        <f t="shared" si="20"/>
        <v/>
      </c>
      <c r="AE32" s="66" t="str">
        <f t="shared" si="7"/>
        <v/>
      </c>
      <c r="AF32" s="67" t="str">
        <f t="shared" si="8"/>
        <v/>
      </c>
      <c r="AG32" s="66" t="str">
        <f t="shared" si="9"/>
        <v/>
      </c>
      <c r="AH32" s="67" t="str">
        <f t="shared" si="10"/>
        <v/>
      </c>
      <c r="AI32" s="15"/>
      <c r="AJ32" s="66" t="str">
        <f t="shared" si="21"/>
        <v/>
      </c>
      <c r="AK32" s="67" t="str">
        <f t="shared" si="22"/>
        <v/>
      </c>
      <c r="AL32" s="66" t="str">
        <f t="shared" si="11"/>
        <v/>
      </c>
      <c r="AM32" s="67" t="str">
        <f t="shared" si="12"/>
        <v/>
      </c>
      <c r="AN32" s="66" t="str">
        <f t="shared" si="13"/>
        <v/>
      </c>
      <c r="AO32" s="67" t="str">
        <f t="shared" si="14"/>
        <v/>
      </c>
      <c r="AP32" s="15"/>
      <c r="AQ32" s="66" t="str">
        <f t="shared" si="23"/>
        <v/>
      </c>
      <c r="AR32" s="67" t="str">
        <f t="shared" si="15"/>
        <v/>
      </c>
      <c r="AS32" s="66" t="str">
        <f t="shared" si="16"/>
        <v/>
      </c>
      <c r="AT32" s="67" t="str">
        <f t="shared" si="17"/>
        <v/>
      </c>
      <c r="AU32" s="66" t="str">
        <f t="shared" si="18"/>
        <v/>
      </c>
      <c r="AV32" s="67" t="str">
        <f t="shared" si="19"/>
        <v/>
      </c>
      <c r="AW32" s="15"/>
      <c r="AX32" s="15"/>
      <c r="AY32" s="68"/>
      <c r="AZ32" s="69"/>
      <c r="BA32" s="68"/>
      <c r="BB32" s="69"/>
      <c r="BE32" s="72" t="str">
        <f t="array" ref="BE32">IF(COUNTIF(Table911[Job],$I$3)&lt;ROWS($BE$2:BE32),"",INDEX(TimeSheets!$B$1:$B$359,SMALL(IF(Table911[Job]=$I$3,ROW(Table911[Job])),ROW(BA31))))</f>
        <v/>
      </c>
      <c r="BF32" s="72" t="str">
        <f t="array" ref="BF32">IF(COUNTIF(Table911[Job],$I$3)&lt;ROWS($BD$2:BD32),"",INDEX(TimeSheets!$H$1:$H$359,SMALL(IF(Table911[Job]=$I$3,ROW(Table911[Job])),ROW(BA31))))</f>
        <v/>
      </c>
      <c r="BG32" s="72" t="str">
        <f t="array" ref="BG32">IF(COUNTIF(Table912[Job],$I$3)&lt;ROWS($BG$2:BG32),"",INDEX(TimeSheets!$K$1:$K$359,SMALL(IF(Table912[Job]=$I$3,ROW(Table912[Job])),ROW(BA31))))</f>
        <v/>
      </c>
      <c r="BH32" s="72" t="str">
        <f t="array" ref="BH32">IF(COUNTIF(Table912[Job],$I$3)&lt;ROWS($BH$2:BH32),"",INDEX(TimeSheets!$Q$1:$Q$359,SMALL(IF(Table912[Job]=$I$3,ROW(Table912[Job])),ROW(BA31))))</f>
        <v/>
      </c>
      <c r="BI32" s="73" t="str">
        <f t="array" ref="BI32">IF(COUNTIF(Table914[Job],$I$3)&lt;ROWS($BI$2:BI32),"",INDEX(TimeSheets!$T$1:$T$359,SMALL(IF(Table914[Job]=$I$3,ROW(Table914[Job])),ROW(BA31))))</f>
        <v/>
      </c>
      <c r="BJ32" s="72" t="str">
        <f t="array" ref="BJ32">IF(COUNTIF(Table914[Job],$I$3)&lt;ROWS($BJ$2:BJ32),"",INDEX(TimeSheets!$Z$1:$Z$359,SMALL(IF(Table914[Job]=$I$3,ROW(Table914[Job])),ROW(BA31))))</f>
        <v/>
      </c>
      <c r="BK32" s="72" t="str">
        <f t="array" ref="BK32">IF(COUNTIF(Table91641[Job],$I$3)&lt;ROWS($BK$2:BK32),"",INDEX(TimeSheets!$AC$1:$AC$359,SMALL(IF(Table91641[Job]=$I$3,ROW(Table91641[Job])),ROW(BA31))))</f>
        <v/>
      </c>
      <c r="BL32" s="72" t="str">
        <f t="array" ref="BL32">IF(COUNTIF(Table91641[Job],$I$3)&lt;ROWS($BL$2:BL32),"",INDEX(TimeSheets!$AI$1:$AI$359,SMALL(IF(Table91641[Job]=$I$3,ROW(Table91641[Job])),ROW(BB31))))</f>
        <v/>
      </c>
    </row>
    <row r="33" spans="1:64" ht="21.95" customHeight="1" x14ac:dyDescent="0.3">
      <c r="A33" s="66"/>
      <c r="B33" s="67"/>
      <c r="C33" s="66"/>
      <c r="D33" s="67"/>
      <c r="E33" s="66"/>
      <c r="F33" s="67"/>
      <c r="G33" s="15"/>
      <c r="H33" s="66"/>
      <c r="I33" s="67"/>
      <c r="J33" s="66"/>
      <c r="K33" s="67"/>
      <c r="L33" s="66"/>
      <c r="M33" s="67"/>
      <c r="N33" s="15"/>
      <c r="O33" s="66"/>
      <c r="P33" s="67"/>
      <c r="Q33" s="66"/>
      <c r="R33" s="67"/>
      <c r="S33" s="66"/>
      <c r="T33" s="67"/>
      <c r="U33" s="15"/>
      <c r="V33" s="66" t="str">
        <f t="shared" si="0"/>
        <v/>
      </c>
      <c r="W33" s="67" t="str">
        <f t="shared" si="1"/>
        <v/>
      </c>
      <c r="X33" s="66" t="str">
        <f t="shared" si="2"/>
        <v/>
      </c>
      <c r="Y33" s="67" t="str">
        <f t="shared" si="3"/>
        <v/>
      </c>
      <c r="Z33" s="66" t="str">
        <f t="shared" si="4"/>
        <v/>
      </c>
      <c r="AA33" s="67" t="str">
        <f t="shared" si="5"/>
        <v/>
      </c>
      <c r="AB33" s="15"/>
      <c r="AC33" s="66" t="str">
        <f t="shared" si="6"/>
        <v/>
      </c>
      <c r="AD33" s="67" t="str">
        <f t="shared" si="20"/>
        <v/>
      </c>
      <c r="AE33" s="66" t="str">
        <f t="shared" si="7"/>
        <v/>
      </c>
      <c r="AF33" s="67" t="str">
        <f t="shared" si="8"/>
        <v/>
      </c>
      <c r="AG33" s="66" t="str">
        <f t="shared" si="9"/>
        <v/>
      </c>
      <c r="AH33" s="67" t="str">
        <f t="shared" si="10"/>
        <v/>
      </c>
      <c r="AI33" s="15"/>
      <c r="AJ33" s="66" t="str">
        <f t="shared" si="21"/>
        <v/>
      </c>
      <c r="AK33" s="67" t="str">
        <f t="shared" si="22"/>
        <v/>
      </c>
      <c r="AL33" s="66" t="str">
        <f t="shared" si="11"/>
        <v/>
      </c>
      <c r="AM33" s="67" t="str">
        <f t="shared" si="12"/>
        <v/>
      </c>
      <c r="AN33" s="66" t="str">
        <f t="shared" si="13"/>
        <v/>
      </c>
      <c r="AO33" s="67" t="str">
        <f t="shared" si="14"/>
        <v/>
      </c>
      <c r="AP33" s="15"/>
      <c r="AQ33" s="66" t="str">
        <f t="shared" si="23"/>
        <v/>
      </c>
      <c r="AR33" s="67" t="str">
        <f t="shared" si="15"/>
        <v/>
      </c>
      <c r="AS33" s="66" t="str">
        <f t="shared" si="16"/>
        <v/>
      </c>
      <c r="AT33" s="67" t="str">
        <f t="shared" si="17"/>
        <v/>
      </c>
      <c r="AU33" s="66" t="str">
        <f t="shared" si="18"/>
        <v/>
      </c>
      <c r="AV33" s="67" t="str">
        <f t="shared" si="19"/>
        <v/>
      </c>
      <c r="AW33" s="15"/>
      <c r="AX33" s="15"/>
      <c r="AY33" s="68"/>
      <c r="AZ33" s="69"/>
      <c r="BA33" s="68"/>
      <c r="BB33" s="69"/>
      <c r="BE33" s="72" t="str">
        <f t="array" ref="BE33">IF(COUNTIF(Table911[Job],$I$3)&lt;ROWS($BE$2:BE33),"",INDEX(TimeSheets!$B$1:$B$359,SMALL(IF(Table911[Job]=$I$3,ROW(Table911[Job])),ROW(BA32))))</f>
        <v/>
      </c>
      <c r="BF33" s="72" t="str">
        <f t="array" ref="BF33">IF(COUNTIF(Table911[Job],$I$3)&lt;ROWS($BD$2:BD33),"",INDEX(TimeSheets!$H$1:$H$359,SMALL(IF(Table911[Job]=$I$3,ROW(Table911[Job])),ROW(BA32))))</f>
        <v/>
      </c>
      <c r="BG33" s="72" t="str">
        <f t="array" ref="BG33">IF(COUNTIF(Table912[Job],$I$3)&lt;ROWS($BG$2:BG33),"",INDEX(TimeSheets!$K$1:$K$359,SMALL(IF(Table912[Job]=$I$3,ROW(Table912[Job])),ROW(BA32))))</f>
        <v/>
      </c>
      <c r="BH33" s="72" t="str">
        <f t="array" ref="BH33">IF(COUNTIF(Table912[Job],$I$3)&lt;ROWS($BH$2:BH33),"",INDEX(TimeSheets!$Q$1:$Q$359,SMALL(IF(Table912[Job]=$I$3,ROW(Table912[Job])),ROW(BA32))))</f>
        <v/>
      </c>
      <c r="BI33" s="73" t="str">
        <f t="array" ref="BI33">IF(COUNTIF(Table914[Job],$I$3)&lt;ROWS($BI$2:BI33),"",INDEX(TimeSheets!$T$1:$T$359,SMALL(IF(Table914[Job]=$I$3,ROW(Table914[Job])),ROW(BA32))))</f>
        <v/>
      </c>
      <c r="BJ33" s="72" t="str">
        <f t="array" ref="BJ33">IF(COUNTIF(Table914[Job],$I$3)&lt;ROWS($BJ$2:BJ33),"",INDEX(TimeSheets!$Z$1:$Z$359,SMALL(IF(Table914[Job]=$I$3,ROW(Table914[Job])),ROW(BA32))))</f>
        <v/>
      </c>
      <c r="BK33" s="72" t="str">
        <f t="array" ref="BK33">IF(COUNTIF(Table91641[Job],$I$3)&lt;ROWS($BK$2:BK33),"",INDEX(TimeSheets!$AC$1:$AC$359,SMALL(IF(Table91641[Job]=$I$3,ROW(Table91641[Job])),ROW(BA32))))</f>
        <v/>
      </c>
      <c r="BL33" s="72" t="str">
        <f t="array" ref="BL33">IF(COUNTIF(Table91641[Job],$I$3)&lt;ROWS($BL$2:BL33),"",INDEX(TimeSheets!$AI$1:$AI$359,SMALL(IF(Table91641[Job]=$I$3,ROW(Table91641[Job])),ROW(BB32))))</f>
        <v/>
      </c>
    </row>
    <row r="34" spans="1:64" ht="21.95" customHeight="1" x14ac:dyDescent="0.3">
      <c r="A34" s="66"/>
      <c r="B34" s="67"/>
      <c r="C34" s="66"/>
      <c r="D34" s="67"/>
      <c r="E34" s="66"/>
      <c r="F34" s="67"/>
      <c r="G34" s="15"/>
      <c r="H34" s="66"/>
      <c r="I34" s="67"/>
      <c r="J34" s="66"/>
      <c r="K34" s="67"/>
      <c r="L34" s="66"/>
      <c r="M34" s="67"/>
      <c r="N34" s="15"/>
      <c r="O34" s="66"/>
      <c r="P34" s="67"/>
      <c r="Q34" s="66"/>
      <c r="R34" s="67"/>
      <c r="S34" s="66"/>
      <c r="T34" s="67"/>
      <c r="U34" s="15"/>
      <c r="V34" s="66" t="str">
        <f t="shared" si="0"/>
        <v/>
      </c>
      <c r="W34" s="67" t="str">
        <f t="shared" si="1"/>
        <v/>
      </c>
      <c r="X34" s="66" t="str">
        <f t="shared" si="2"/>
        <v/>
      </c>
      <c r="Y34" s="67" t="str">
        <f t="shared" si="3"/>
        <v/>
      </c>
      <c r="Z34" s="66" t="str">
        <f t="shared" si="4"/>
        <v/>
      </c>
      <c r="AA34" s="67" t="str">
        <f t="shared" si="5"/>
        <v/>
      </c>
      <c r="AB34" s="15"/>
      <c r="AC34" s="66" t="str">
        <f t="shared" si="6"/>
        <v/>
      </c>
      <c r="AD34" s="67" t="str">
        <f t="shared" si="20"/>
        <v/>
      </c>
      <c r="AE34" s="66" t="str">
        <f t="shared" si="7"/>
        <v/>
      </c>
      <c r="AF34" s="67" t="str">
        <f t="shared" si="8"/>
        <v/>
      </c>
      <c r="AG34" s="66" t="str">
        <f t="shared" si="9"/>
        <v/>
      </c>
      <c r="AH34" s="67" t="str">
        <f t="shared" si="10"/>
        <v/>
      </c>
      <c r="AI34" s="15"/>
      <c r="AJ34" s="66" t="str">
        <f t="shared" si="21"/>
        <v/>
      </c>
      <c r="AK34" s="67" t="str">
        <f t="shared" si="22"/>
        <v/>
      </c>
      <c r="AL34" s="66" t="str">
        <f t="shared" si="11"/>
        <v/>
      </c>
      <c r="AM34" s="67" t="str">
        <f t="shared" si="12"/>
        <v/>
      </c>
      <c r="AN34" s="66" t="str">
        <f t="shared" si="13"/>
        <v/>
      </c>
      <c r="AO34" s="67" t="str">
        <f t="shared" si="14"/>
        <v/>
      </c>
      <c r="AP34" s="15"/>
      <c r="AQ34" s="66" t="str">
        <f t="shared" si="23"/>
        <v/>
      </c>
      <c r="AR34" s="67" t="str">
        <f t="shared" si="15"/>
        <v/>
      </c>
      <c r="AS34" s="66" t="str">
        <f t="shared" si="16"/>
        <v/>
      </c>
      <c r="AT34" s="67" t="str">
        <f t="shared" si="17"/>
        <v/>
      </c>
      <c r="AU34" s="66" t="str">
        <f t="shared" si="18"/>
        <v/>
      </c>
      <c r="AV34" s="67" t="str">
        <f t="shared" si="19"/>
        <v/>
      </c>
      <c r="AW34" s="15"/>
      <c r="AX34" s="15"/>
      <c r="AY34" s="68"/>
      <c r="AZ34" s="69"/>
      <c r="BA34" s="68"/>
      <c r="BB34" s="69"/>
      <c r="BE34" s="72" t="str">
        <f t="array" ref="BE34">IF(COUNTIF(Table911[Job],$I$3)&lt;ROWS($BE$2:BE34),"",INDEX(TimeSheets!$B$1:$B$359,SMALL(IF(Table911[Job]=$I$3,ROW(Table911[Job])),ROW(BA33))))</f>
        <v/>
      </c>
      <c r="BF34" s="72" t="str">
        <f t="array" ref="BF34">IF(COUNTIF(Table911[Job],$I$3)&lt;ROWS($BD$2:BD34),"",INDEX(TimeSheets!$H$1:$H$359,SMALL(IF(Table911[Job]=$I$3,ROW(Table911[Job])),ROW(BA33))))</f>
        <v/>
      </c>
      <c r="BG34" s="72" t="str">
        <f t="array" ref="BG34">IF(COUNTIF(Table912[Job],$I$3)&lt;ROWS($BG$2:BG34),"",INDEX(TimeSheets!$K$1:$K$359,SMALL(IF(Table912[Job]=$I$3,ROW(Table912[Job])),ROW(BA33))))</f>
        <v/>
      </c>
      <c r="BH34" s="72" t="str">
        <f t="array" ref="BH34">IF(COUNTIF(Table912[Job],$I$3)&lt;ROWS($BH$2:BH34),"",INDEX(TimeSheets!$Q$1:$Q$359,SMALL(IF(Table912[Job]=$I$3,ROW(Table912[Job])),ROW(BA33))))</f>
        <v/>
      </c>
      <c r="BI34" s="73" t="str">
        <f t="array" ref="BI34">IF(COUNTIF(Table914[Job],$I$3)&lt;ROWS($BI$2:BI34),"",INDEX(TimeSheets!$T$1:$T$359,SMALL(IF(Table914[Job]=$I$3,ROW(Table914[Job])),ROW(BA33))))</f>
        <v/>
      </c>
      <c r="BJ34" s="72" t="str">
        <f t="array" ref="BJ34">IF(COUNTIF(Table914[Job],$I$3)&lt;ROWS($BJ$2:BJ34),"",INDEX(TimeSheets!$Z$1:$Z$359,SMALL(IF(Table914[Job]=$I$3,ROW(Table914[Job])),ROW(BA33))))</f>
        <v/>
      </c>
      <c r="BK34" s="72" t="str">
        <f t="array" ref="BK34">IF(COUNTIF(Table91641[Job],$I$3)&lt;ROWS($BK$2:BK34),"",INDEX(TimeSheets!$AC$1:$AC$359,SMALL(IF(Table91641[Job]=$I$3,ROW(Table91641[Job])),ROW(BA33))))</f>
        <v/>
      </c>
      <c r="BL34" s="72" t="str">
        <f t="array" ref="BL34">IF(COUNTIF(Table91641[Job],$I$3)&lt;ROWS($BL$2:BL34),"",INDEX(TimeSheets!$AI$1:$AI$359,SMALL(IF(Table91641[Job]=$I$3,ROW(Table91641[Job])),ROW(BB33))))</f>
        <v/>
      </c>
    </row>
    <row r="35" spans="1:64" ht="21.95" customHeight="1" x14ac:dyDescent="0.3">
      <c r="A35" s="66"/>
      <c r="B35" s="67"/>
      <c r="C35" s="66"/>
      <c r="D35" s="67"/>
      <c r="E35" s="66"/>
      <c r="F35" s="67"/>
      <c r="G35" s="15"/>
      <c r="H35" s="66"/>
      <c r="I35" s="67"/>
      <c r="J35" s="66"/>
      <c r="K35" s="67"/>
      <c r="L35" s="66"/>
      <c r="M35" s="67"/>
      <c r="N35" s="15"/>
      <c r="O35" s="66"/>
      <c r="P35" s="67"/>
      <c r="Q35" s="66"/>
      <c r="R35" s="67"/>
      <c r="S35" s="66"/>
      <c r="T35" s="67"/>
      <c r="U35" s="15"/>
      <c r="V35" s="66" t="str">
        <f t="shared" si="0"/>
        <v/>
      </c>
      <c r="W35" s="67" t="str">
        <f t="shared" si="1"/>
        <v/>
      </c>
      <c r="X35" s="66" t="str">
        <f t="shared" si="2"/>
        <v/>
      </c>
      <c r="Y35" s="67" t="str">
        <f t="shared" si="3"/>
        <v/>
      </c>
      <c r="Z35" s="66" t="str">
        <f t="shared" si="4"/>
        <v/>
      </c>
      <c r="AA35" s="67" t="str">
        <f t="shared" si="5"/>
        <v/>
      </c>
      <c r="AB35" s="15"/>
      <c r="AC35" s="66" t="str">
        <f t="shared" si="6"/>
        <v/>
      </c>
      <c r="AD35" s="67" t="str">
        <f t="shared" si="20"/>
        <v/>
      </c>
      <c r="AE35" s="66" t="str">
        <f t="shared" si="7"/>
        <v/>
      </c>
      <c r="AF35" s="67" t="str">
        <f t="shared" si="8"/>
        <v/>
      </c>
      <c r="AG35" s="66" t="str">
        <f t="shared" si="9"/>
        <v/>
      </c>
      <c r="AH35" s="67" t="str">
        <f t="shared" si="10"/>
        <v/>
      </c>
      <c r="AI35" s="15"/>
      <c r="AJ35" s="66" t="str">
        <f t="shared" si="21"/>
        <v/>
      </c>
      <c r="AK35" s="67" t="str">
        <f t="shared" si="22"/>
        <v/>
      </c>
      <c r="AL35" s="66" t="str">
        <f t="shared" si="11"/>
        <v/>
      </c>
      <c r="AM35" s="67" t="str">
        <f t="shared" si="12"/>
        <v/>
      </c>
      <c r="AN35" s="66" t="str">
        <f t="shared" si="13"/>
        <v/>
      </c>
      <c r="AO35" s="67" t="str">
        <f t="shared" si="14"/>
        <v/>
      </c>
      <c r="AP35" s="15"/>
      <c r="AQ35" s="66" t="str">
        <f t="shared" si="23"/>
        <v/>
      </c>
      <c r="AR35" s="67" t="str">
        <f t="shared" si="15"/>
        <v/>
      </c>
      <c r="AS35" s="66" t="str">
        <f t="shared" si="16"/>
        <v/>
      </c>
      <c r="AT35" s="67" t="str">
        <f t="shared" si="17"/>
        <v/>
      </c>
      <c r="AU35" s="66" t="str">
        <f t="shared" si="18"/>
        <v/>
      </c>
      <c r="AV35" s="67" t="str">
        <f t="shared" si="19"/>
        <v/>
      </c>
      <c r="AW35" s="15"/>
      <c r="AX35" s="15"/>
      <c r="AY35" s="68"/>
      <c r="AZ35" s="69"/>
      <c r="BA35" s="68"/>
      <c r="BB35" s="69"/>
      <c r="BE35" s="72" t="str">
        <f t="array" ref="BE35">IF(COUNTIF(Table911[Job],$I$3)&lt;ROWS($BE$2:BE35),"",INDEX(TimeSheets!$B$1:$B$359,SMALL(IF(Table911[Job]=$I$3,ROW(Table911[Job])),ROW(BA34))))</f>
        <v/>
      </c>
      <c r="BF35" s="72" t="str">
        <f t="array" ref="BF35">IF(COUNTIF(Table911[Job],$I$3)&lt;ROWS($BD$2:BD35),"",INDEX(TimeSheets!$H$1:$H$359,SMALL(IF(Table911[Job]=$I$3,ROW(Table911[Job])),ROW(BA34))))</f>
        <v/>
      </c>
      <c r="BG35" s="72" t="str">
        <f t="array" ref="BG35">IF(COUNTIF(Table912[Job],$I$3)&lt;ROWS($BG$2:BG35),"",INDEX(TimeSheets!$K$1:$K$359,SMALL(IF(Table912[Job]=$I$3,ROW(Table912[Job])),ROW(BA34))))</f>
        <v/>
      </c>
      <c r="BH35" s="72" t="str">
        <f t="array" ref="BH35">IF(COUNTIF(Table912[Job],$I$3)&lt;ROWS($BH$2:BH35),"",INDEX(TimeSheets!$Q$1:$Q$359,SMALL(IF(Table912[Job]=$I$3,ROW(Table912[Job])),ROW(BA34))))</f>
        <v/>
      </c>
      <c r="BI35" s="73" t="str">
        <f t="array" ref="BI35">IF(COUNTIF(Table914[Job],$I$3)&lt;ROWS($BI$2:BI35),"",INDEX(TimeSheets!$T$1:$T$359,SMALL(IF(Table914[Job]=$I$3,ROW(Table914[Job])),ROW(BA34))))</f>
        <v/>
      </c>
      <c r="BJ35" s="72" t="str">
        <f t="array" ref="BJ35">IF(COUNTIF(Table914[Job],$I$3)&lt;ROWS($BJ$2:BJ35),"",INDEX(TimeSheets!$Z$1:$Z$359,SMALL(IF(Table914[Job]=$I$3,ROW(Table914[Job])),ROW(BA34))))</f>
        <v/>
      </c>
      <c r="BK35" s="72" t="str">
        <f t="array" ref="BK35">IF(COUNTIF(Table91641[Job],$I$3)&lt;ROWS($BK$2:BK35),"",INDEX(TimeSheets!$AC$1:$AC$359,SMALL(IF(Table91641[Job]=$I$3,ROW(Table91641[Job])),ROW(BA34))))</f>
        <v/>
      </c>
      <c r="BL35" s="72" t="str">
        <f t="array" ref="BL35">IF(COUNTIF(Table91641[Job],$I$3)&lt;ROWS($BL$2:BL35),"",INDEX(TimeSheets!$AI$1:$AI$359,SMALL(IF(Table91641[Job]=$I$3,ROW(Table91641[Job])),ROW(BB34))))</f>
        <v/>
      </c>
    </row>
    <row r="36" spans="1:64" ht="21.95" customHeight="1" x14ac:dyDescent="0.3">
      <c r="A36" s="66"/>
      <c r="B36" s="67"/>
      <c r="C36" s="66"/>
      <c r="D36" s="67"/>
      <c r="E36" s="66"/>
      <c r="F36" s="67"/>
      <c r="G36" s="15"/>
      <c r="H36" s="66"/>
      <c r="I36" s="67"/>
      <c r="J36" s="66"/>
      <c r="K36" s="67"/>
      <c r="L36" s="66"/>
      <c r="M36" s="67"/>
      <c r="N36" s="15"/>
      <c r="O36" s="66"/>
      <c r="P36" s="67"/>
      <c r="Q36" s="66"/>
      <c r="R36" s="67"/>
      <c r="S36" s="66"/>
      <c r="T36" s="67"/>
      <c r="U36" s="15"/>
      <c r="V36" s="66" t="str">
        <f t="shared" si="0"/>
        <v/>
      </c>
      <c r="W36" s="67" t="str">
        <f t="shared" si="1"/>
        <v/>
      </c>
      <c r="X36" s="66" t="str">
        <f t="shared" si="2"/>
        <v/>
      </c>
      <c r="Y36" s="67" t="str">
        <f t="shared" si="3"/>
        <v/>
      </c>
      <c r="Z36" s="66" t="str">
        <f t="shared" si="4"/>
        <v/>
      </c>
      <c r="AA36" s="67" t="str">
        <f t="shared" si="5"/>
        <v/>
      </c>
      <c r="AB36" s="15"/>
      <c r="AC36" s="66" t="str">
        <f t="shared" si="6"/>
        <v/>
      </c>
      <c r="AD36" s="67" t="str">
        <f t="shared" si="20"/>
        <v/>
      </c>
      <c r="AE36" s="66" t="str">
        <f t="shared" si="7"/>
        <v/>
      </c>
      <c r="AF36" s="67" t="str">
        <f t="shared" si="8"/>
        <v/>
      </c>
      <c r="AG36" s="66" t="str">
        <f t="shared" si="9"/>
        <v/>
      </c>
      <c r="AH36" s="67" t="str">
        <f t="shared" si="10"/>
        <v/>
      </c>
      <c r="AI36" s="15"/>
      <c r="AJ36" s="66" t="str">
        <f t="shared" si="21"/>
        <v/>
      </c>
      <c r="AK36" s="67" t="str">
        <f t="shared" si="22"/>
        <v/>
      </c>
      <c r="AL36" s="66" t="str">
        <f t="shared" si="11"/>
        <v/>
      </c>
      <c r="AM36" s="67" t="str">
        <f t="shared" si="12"/>
        <v/>
      </c>
      <c r="AN36" s="66" t="str">
        <f t="shared" si="13"/>
        <v/>
      </c>
      <c r="AO36" s="67" t="str">
        <f t="shared" si="14"/>
        <v/>
      </c>
      <c r="AP36" s="15"/>
      <c r="AQ36" s="66" t="str">
        <f t="shared" si="23"/>
        <v/>
      </c>
      <c r="AR36" s="67" t="str">
        <f t="shared" si="15"/>
        <v/>
      </c>
      <c r="AS36" s="66" t="str">
        <f t="shared" si="16"/>
        <v/>
      </c>
      <c r="AT36" s="67" t="str">
        <f t="shared" si="17"/>
        <v/>
      </c>
      <c r="AU36" s="66" t="str">
        <f t="shared" si="18"/>
        <v/>
      </c>
      <c r="AV36" s="67" t="str">
        <f t="shared" si="19"/>
        <v/>
      </c>
      <c r="AW36" s="15"/>
      <c r="AX36" s="15"/>
      <c r="AY36" s="68"/>
      <c r="AZ36" s="69"/>
      <c r="BA36" s="68"/>
      <c r="BB36" s="69"/>
      <c r="BE36" s="72" t="str">
        <f t="array" ref="BE36">IF(COUNTIF(Table911[Job],$I$3)&lt;ROWS($BE$2:BE36),"",INDEX(TimeSheets!$B$1:$B$359,SMALL(IF(Table911[Job]=$I$3,ROW(Table911[Job])),ROW(BA35))))</f>
        <v/>
      </c>
      <c r="BF36" s="72" t="str">
        <f t="array" ref="BF36">IF(COUNTIF(Table911[Job],$I$3)&lt;ROWS($BD$2:BD36),"",INDEX(TimeSheets!$H$1:$H$359,SMALL(IF(Table911[Job]=$I$3,ROW(Table911[Job])),ROW(BA35))))</f>
        <v/>
      </c>
      <c r="BG36" s="72" t="str">
        <f t="array" ref="BG36">IF(COUNTIF(Table912[Job],$I$3)&lt;ROWS($BG$2:BG36),"",INDEX(TimeSheets!$K$1:$K$359,SMALL(IF(Table912[Job]=$I$3,ROW(Table912[Job])),ROW(BA35))))</f>
        <v/>
      </c>
      <c r="BH36" s="72" t="str">
        <f t="array" ref="BH36">IF(COUNTIF(Table912[Job],$I$3)&lt;ROWS($BH$2:BH36),"",INDEX(TimeSheets!$Q$1:$Q$359,SMALL(IF(Table912[Job]=$I$3,ROW(Table912[Job])),ROW(BA35))))</f>
        <v/>
      </c>
      <c r="BI36" s="73" t="str">
        <f t="array" ref="BI36">IF(COUNTIF(Table914[Job],$I$3)&lt;ROWS($BI$2:BI36),"",INDEX(TimeSheets!$T$1:$T$359,SMALL(IF(Table914[Job]=$I$3,ROW(Table914[Job])),ROW(BA35))))</f>
        <v/>
      </c>
      <c r="BJ36" s="72" t="str">
        <f t="array" ref="BJ36">IF(COUNTIF(Table914[Job],$I$3)&lt;ROWS($BJ$2:BJ36),"",INDEX(TimeSheets!$Z$1:$Z$359,SMALL(IF(Table914[Job]=$I$3,ROW(Table914[Job])),ROW(BA35))))</f>
        <v/>
      </c>
      <c r="BK36" s="72" t="str">
        <f t="array" ref="BK36">IF(COUNTIF(Table91641[Job],$I$3)&lt;ROWS($BK$2:BK36),"",INDEX(TimeSheets!$AC$1:$AC$359,SMALL(IF(Table91641[Job]=$I$3,ROW(Table91641[Job])),ROW(BA35))))</f>
        <v/>
      </c>
      <c r="BL36" s="72" t="str">
        <f t="array" ref="BL36">IF(COUNTIF(Table91641[Job],$I$3)&lt;ROWS($BL$2:BL36),"",INDEX(TimeSheets!$AI$1:$AI$359,SMALL(IF(Table91641[Job]=$I$3,ROW(Table91641[Job])),ROW(BB35))))</f>
        <v/>
      </c>
    </row>
    <row r="37" spans="1:64" ht="21.95" customHeight="1" x14ac:dyDescent="0.3">
      <c r="A37" s="66"/>
      <c r="B37" s="67"/>
      <c r="C37" s="66"/>
      <c r="D37" s="67"/>
      <c r="E37" s="66"/>
      <c r="F37" s="67"/>
      <c r="G37" s="15"/>
      <c r="H37" s="66"/>
      <c r="I37" s="67"/>
      <c r="J37" s="66"/>
      <c r="K37" s="67"/>
      <c r="L37" s="66"/>
      <c r="M37" s="67"/>
      <c r="N37" s="15"/>
      <c r="O37" s="66"/>
      <c r="P37" s="67"/>
      <c r="Q37" s="66"/>
      <c r="R37" s="67"/>
      <c r="S37" s="66"/>
      <c r="T37" s="67"/>
      <c r="U37" s="15"/>
      <c r="V37" s="66" t="str">
        <f t="shared" si="0"/>
        <v/>
      </c>
      <c r="W37" s="67" t="str">
        <f t="shared" si="1"/>
        <v/>
      </c>
      <c r="X37" s="66" t="str">
        <f t="shared" si="2"/>
        <v/>
      </c>
      <c r="Y37" s="67" t="str">
        <f t="shared" si="3"/>
        <v/>
      </c>
      <c r="Z37" s="130" t="str">
        <f t="shared" si="4"/>
        <v/>
      </c>
      <c r="AA37" s="67" t="str">
        <f t="shared" si="5"/>
        <v/>
      </c>
      <c r="AB37" s="15"/>
      <c r="AC37" s="66" t="str">
        <f t="shared" si="6"/>
        <v/>
      </c>
      <c r="AD37" s="67" t="str">
        <f t="shared" si="20"/>
        <v/>
      </c>
      <c r="AE37" s="66" t="str">
        <f t="shared" si="7"/>
        <v/>
      </c>
      <c r="AF37" s="67" t="str">
        <f t="shared" si="8"/>
        <v/>
      </c>
      <c r="AG37" s="66" t="str">
        <f t="shared" si="9"/>
        <v/>
      </c>
      <c r="AH37" s="67" t="str">
        <f t="shared" si="10"/>
        <v/>
      </c>
      <c r="AI37" s="15"/>
      <c r="AJ37" s="66" t="str">
        <f t="shared" si="21"/>
        <v/>
      </c>
      <c r="AK37" s="67" t="str">
        <f t="shared" si="22"/>
        <v/>
      </c>
      <c r="AL37" s="66" t="str">
        <f t="shared" si="11"/>
        <v/>
      </c>
      <c r="AM37" s="67" t="str">
        <f t="shared" si="12"/>
        <v/>
      </c>
      <c r="AN37" s="66" t="str">
        <f t="shared" si="13"/>
        <v/>
      </c>
      <c r="AO37" s="67" t="str">
        <f t="shared" si="14"/>
        <v/>
      </c>
      <c r="AP37" s="15"/>
      <c r="AQ37" s="66" t="str">
        <f t="shared" si="23"/>
        <v/>
      </c>
      <c r="AR37" s="67" t="str">
        <f t="shared" si="15"/>
        <v/>
      </c>
      <c r="AS37" s="66" t="str">
        <f t="shared" si="16"/>
        <v/>
      </c>
      <c r="AT37" s="67" t="str">
        <f t="shared" si="17"/>
        <v/>
      </c>
      <c r="AU37" s="66" t="str">
        <f t="shared" si="18"/>
        <v/>
      </c>
      <c r="AV37" s="67" t="str">
        <f t="shared" si="19"/>
        <v/>
      </c>
      <c r="AW37" s="15"/>
      <c r="AX37" s="15"/>
      <c r="AY37" s="68"/>
      <c r="AZ37" s="69"/>
      <c r="BA37" s="68"/>
      <c r="BB37" s="69"/>
      <c r="BE37" s="72" t="str">
        <f t="array" ref="BE37">IF(COUNTIF(Table911[Job],$I$3)&lt;ROWS($BE$2:BE37),"",INDEX(TimeSheets!$B$1:$B$359,SMALL(IF(Table911[Job]=$I$3,ROW(Table911[Job])),ROW(BA36))))</f>
        <v/>
      </c>
      <c r="BF37" s="72" t="str">
        <f t="array" ref="BF37">IF(COUNTIF(Table911[Job],$I$3)&lt;ROWS($BD$2:BD37),"",INDEX(TimeSheets!$H$1:$H$359,SMALL(IF(Table911[Job]=$I$3,ROW(Table911[Job])),ROW(BA36))))</f>
        <v/>
      </c>
      <c r="BG37" s="72" t="str">
        <f t="array" ref="BG37">IF(COUNTIF(Table912[Job],$I$3)&lt;ROWS($BG$2:BG37),"",INDEX(TimeSheets!$K$1:$K$359,SMALL(IF(Table912[Job]=$I$3,ROW(Table912[Job])),ROW(BA36))))</f>
        <v/>
      </c>
      <c r="BH37" s="72" t="str">
        <f t="array" ref="BH37">IF(COUNTIF(Table912[Job],$I$3)&lt;ROWS($BH$2:BH37),"",INDEX(TimeSheets!$Q$1:$Q$359,SMALL(IF(Table912[Job]=$I$3,ROW(Table912[Job])),ROW(BA36))))</f>
        <v/>
      </c>
      <c r="BI37" s="73" t="str">
        <f t="array" ref="BI37">IF(COUNTIF(Table914[Job],$I$3)&lt;ROWS($BI$2:BI37),"",INDEX(TimeSheets!$T$1:$T$359,SMALL(IF(Table914[Job]=$I$3,ROW(Table914[Job])),ROW(BA36))))</f>
        <v/>
      </c>
      <c r="BJ37" s="72" t="str">
        <f t="array" ref="BJ37">IF(COUNTIF(Table914[Job],$I$3)&lt;ROWS($BJ$2:BJ37),"",INDEX(TimeSheets!$Z$1:$Z$359,SMALL(IF(Table914[Job]=$I$3,ROW(Table914[Job])),ROW(BA36))))</f>
        <v/>
      </c>
      <c r="BK37" s="72" t="str">
        <f t="array" ref="BK37">IF(COUNTIF(Table91641[Job],$I$3)&lt;ROWS($BK$2:BK37),"",INDEX(TimeSheets!$AC$1:$AC$359,SMALL(IF(Table91641[Job]=$I$3,ROW(Table91641[Job])),ROW(BA36))))</f>
        <v/>
      </c>
      <c r="BL37" s="72" t="str">
        <f t="array" ref="BL37">IF(COUNTIF(Table91641[Job],$I$3)&lt;ROWS($BL$2:BL37),"",INDEX(TimeSheets!$AI$1:$AI$359,SMALL(IF(Table91641[Job]=$I$3,ROW(Table91641[Job])),ROW(BB36))))</f>
        <v/>
      </c>
    </row>
    <row r="38" spans="1:64" ht="21.95" customHeight="1" x14ac:dyDescent="0.3">
      <c r="A38" s="66"/>
      <c r="B38" s="67"/>
      <c r="C38" s="66"/>
      <c r="D38" s="67"/>
      <c r="E38" s="66"/>
      <c r="F38" s="67"/>
      <c r="G38" s="15"/>
      <c r="H38" s="66"/>
      <c r="I38" s="67"/>
      <c r="J38" s="66"/>
      <c r="K38" s="67"/>
      <c r="L38" s="66"/>
      <c r="M38" s="67"/>
      <c r="N38" s="15"/>
      <c r="O38" s="66"/>
      <c r="P38" s="67"/>
      <c r="Q38" s="66"/>
      <c r="R38" s="67"/>
      <c r="S38" s="66"/>
      <c r="T38" s="67"/>
      <c r="U38" s="15"/>
      <c r="V38" s="66" t="str">
        <f t="shared" si="0"/>
        <v/>
      </c>
      <c r="W38" s="67" t="str">
        <f t="shared" si="1"/>
        <v/>
      </c>
      <c r="X38" s="66" t="str">
        <f t="shared" si="2"/>
        <v/>
      </c>
      <c r="Y38" s="67" t="str">
        <f t="shared" si="3"/>
        <v/>
      </c>
      <c r="Z38" s="66" t="str">
        <f t="shared" si="4"/>
        <v/>
      </c>
      <c r="AA38" s="67" t="str">
        <f t="shared" si="5"/>
        <v/>
      </c>
      <c r="AB38" s="15"/>
      <c r="AC38" s="66" t="str">
        <f t="shared" si="6"/>
        <v/>
      </c>
      <c r="AD38" s="67" t="str">
        <f t="shared" si="20"/>
        <v/>
      </c>
      <c r="AE38" s="66" t="str">
        <f t="shared" si="7"/>
        <v/>
      </c>
      <c r="AF38" s="67" t="str">
        <f t="shared" si="8"/>
        <v/>
      </c>
      <c r="AG38" s="66" t="str">
        <f t="shared" si="9"/>
        <v/>
      </c>
      <c r="AH38" s="67" t="str">
        <f t="shared" si="10"/>
        <v/>
      </c>
      <c r="AI38" s="15"/>
      <c r="AJ38" s="66" t="str">
        <f t="shared" si="21"/>
        <v/>
      </c>
      <c r="AK38" s="67" t="str">
        <f t="shared" si="22"/>
        <v/>
      </c>
      <c r="AL38" s="66" t="str">
        <f t="shared" si="11"/>
        <v/>
      </c>
      <c r="AM38" s="67" t="str">
        <f t="shared" si="12"/>
        <v/>
      </c>
      <c r="AN38" s="66" t="str">
        <f t="shared" si="13"/>
        <v/>
      </c>
      <c r="AO38" s="67" t="str">
        <f t="shared" si="14"/>
        <v/>
      </c>
      <c r="AP38" s="15"/>
      <c r="AQ38" s="66" t="str">
        <f t="shared" si="23"/>
        <v/>
      </c>
      <c r="AR38" s="67" t="str">
        <f t="shared" si="15"/>
        <v/>
      </c>
      <c r="AS38" s="66" t="str">
        <f t="shared" si="16"/>
        <v/>
      </c>
      <c r="AT38" s="67" t="str">
        <f t="shared" si="17"/>
        <v/>
      </c>
      <c r="AU38" s="66" t="str">
        <f t="shared" si="18"/>
        <v/>
      </c>
      <c r="AV38" s="67" t="str">
        <f t="shared" si="19"/>
        <v/>
      </c>
      <c r="AW38" s="15"/>
      <c r="AX38" s="15"/>
      <c r="AY38" s="68"/>
      <c r="AZ38" s="69"/>
      <c r="BA38" s="68"/>
      <c r="BB38" s="69"/>
      <c r="BE38" s="72" t="str">
        <f t="array" ref="BE38">IF(COUNTIF(Table911[Job],$I$3)&lt;ROWS($BE$2:BE38),"",INDEX(TimeSheets!$B$1:$B$359,SMALL(IF(Table911[Job]=$I$3,ROW(Table911[Job])),ROW(BA37))))</f>
        <v/>
      </c>
      <c r="BF38" s="72" t="str">
        <f t="array" ref="BF38">IF(COUNTIF(Table911[Job],$I$3)&lt;ROWS($BD$2:BD38),"",INDEX(TimeSheets!$H$1:$H$359,SMALL(IF(Table911[Job]=$I$3,ROW(Table911[Job])),ROW(BA37))))</f>
        <v/>
      </c>
      <c r="BG38" s="72" t="str">
        <f t="array" ref="BG38">IF(COUNTIF(Table912[Job],$I$3)&lt;ROWS($BG$2:BG38),"",INDEX(TimeSheets!$K$1:$K$359,SMALL(IF(Table912[Job]=$I$3,ROW(Table912[Job])),ROW(BA37))))</f>
        <v/>
      </c>
      <c r="BH38" s="72" t="str">
        <f t="array" ref="BH38">IF(COUNTIF(Table912[Job],$I$3)&lt;ROWS($BH$2:BH38),"",INDEX(TimeSheets!$Q$1:$Q$359,SMALL(IF(Table912[Job]=$I$3,ROW(Table912[Job])),ROW(BA37))))</f>
        <v/>
      </c>
      <c r="BI38" s="73" t="str">
        <f t="array" ref="BI38">IF(COUNTIF(Table914[Job],$I$3)&lt;ROWS($BI$2:BI38),"",INDEX(TimeSheets!$T$1:$T$359,SMALL(IF(Table914[Job]=$I$3,ROW(Table914[Job])),ROW(BA37))))</f>
        <v/>
      </c>
      <c r="BJ38" s="72" t="str">
        <f t="array" ref="BJ38">IF(COUNTIF(Table914[Job],$I$3)&lt;ROWS($BJ$2:BJ38),"",INDEX(TimeSheets!$Z$1:$Z$359,SMALL(IF(Table914[Job]=$I$3,ROW(Table914[Job])),ROW(BA37))))</f>
        <v/>
      </c>
      <c r="BK38" s="72" t="str">
        <f t="array" ref="BK38">IF(COUNTIF(Table91641[Job],$I$3)&lt;ROWS($BK$2:BK38),"",INDEX(TimeSheets!$AC$1:$AC$359,SMALL(IF(Table91641[Job]=$I$3,ROW(Table91641[Job])),ROW(BA37))))</f>
        <v/>
      </c>
      <c r="BL38" s="72" t="str">
        <f t="array" ref="BL38">IF(COUNTIF(Table91641[Job],$I$3)&lt;ROWS($BL$2:BL38),"",INDEX(TimeSheets!$AI$1:$AI$359,SMALL(IF(Table91641[Job]=$I$3,ROW(Table91641[Job])),ROW(BB37))))</f>
        <v/>
      </c>
    </row>
    <row r="39" spans="1:64" ht="21.95" customHeight="1" thickBot="1" x14ac:dyDescent="0.35">
      <c r="A39" s="66"/>
      <c r="B39" s="67"/>
      <c r="C39" s="66"/>
      <c r="D39" s="67"/>
      <c r="E39" s="66"/>
      <c r="F39" s="67"/>
      <c r="G39" s="15"/>
      <c r="H39" s="66"/>
      <c r="I39" s="67"/>
      <c r="J39" s="66"/>
      <c r="K39" s="67"/>
      <c r="L39" s="66"/>
      <c r="M39" s="67"/>
      <c r="N39" s="15"/>
      <c r="O39" s="66"/>
      <c r="P39" s="67"/>
      <c r="Q39" s="66"/>
      <c r="R39" s="67"/>
      <c r="S39" s="66"/>
      <c r="T39" s="67"/>
      <c r="U39" s="15"/>
      <c r="V39" s="66" t="str">
        <f t="shared" si="0"/>
        <v/>
      </c>
      <c r="W39" s="67" t="str">
        <f t="shared" si="1"/>
        <v/>
      </c>
      <c r="X39" s="66" t="str">
        <f t="shared" si="2"/>
        <v/>
      </c>
      <c r="Y39" s="67" t="str">
        <f t="shared" si="3"/>
        <v/>
      </c>
      <c r="Z39" s="66" t="str">
        <f t="shared" si="4"/>
        <v/>
      </c>
      <c r="AA39" s="67" t="str">
        <f t="shared" si="5"/>
        <v/>
      </c>
      <c r="AB39" s="15"/>
      <c r="AC39" s="66" t="str">
        <f t="shared" si="6"/>
        <v/>
      </c>
      <c r="AD39" s="67" t="str">
        <f t="shared" si="20"/>
        <v/>
      </c>
      <c r="AE39" s="66" t="str">
        <f t="shared" si="7"/>
        <v/>
      </c>
      <c r="AF39" s="67" t="str">
        <f t="shared" si="8"/>
        <v/>
      </c>
      <c r="AG39" s="66" t="str">
        <f t="shared" si="9"/>
        <v/>
      </c>
      <c r="AH39" s="67" t="str">
        <f t="shared" si="10"/>
        <v/>
      </c>
      <c r="AI39" s="15"/>
      <c r="AJ39" s="66" t="str">
        <f t="shared" si="21"/>
        <v/>
      </c>
      <c r="AK39" s="67" t="str">
        <f t="shared" si="22"/>
        <v/>
      </c>
      <c r="AL39" s="66" t="str">
        <f t="shared" si="11"/>
        <v/>
      </c>
      <c r="AM39" s="67" t="str">
        <f t="shared" si="12"/>
        <v/>
      </c>
      <c r="AN39" s="66" t="str">
        <f t="shared" si="13"/>
        <v/>
      </c>
      <c r="AO39" s="67" t="str">
        <f t="shared" si="14"/>
        <v/>
      </c>
      <c r="AP39" s="15"/>
      <c r="AQ39" s="66" t="str">
        <f t="shared" si="23"/>
        <v/>
      </c>
      <c r="AR39" s="67" t="str">
        <f t="shared" si="15"/>
        <v/>
      </c>
      <c r="AS39" s="66" t="str">
        <f t="shared" si="16"/>
        <v/>
      </c>
      <c r="AT39" s="67" t="str">
        <f t="shared" si="17"/>
        <v/>
      </c>
      <c r="AU39" s="66" t="str">
        <f t="shared" si="18"/>
        <v/>
      </c>
      <c r="AV39" s="67" t="str">
        <f t="shared" si="19"/>
        <v/>
      </c>
      <c r="AW39" s="15"/>
      <c r="AX39" s="15"/>
      <c r="AY39" s="70"/>
      <c r="AZ39" s="71"/>
      <c r="BA39" s="70"/>
      <c r="BB39" s="71"/>
      <c r="BE39" s="72" t="str">
        <f t="array" ref="BE39">IF(COUNTIF(Table911[Job],$I$3)&lt;ROWS($BE$2:BE39),"",INDEX(TimeSheets!$B$1:$B$359,SMALL(IF(Table911[Job]=$I$3,ROW(Table911[Job])),ROW(BA38))))</f>
        <v/>
      </c>
      <c r="BF39" s="72" t="str">
        <f t="array" ref="BF39">IF(COUNTIF(Table911[Job],$I$3)&lt;ROWS($BD$2:BD39),"",INDEX(TimeSheets!$H$1:$H$359,SMALL(IF(Table911[Job]=$I$3,ROW(Table911[Job])),ROW(BA38))))</f>
        <v/>
      </c>
      <c r="BG39" s="72" t="str">
        <f t="array" ref="BG39">IF(COUNTIF(Table912[Job],$I$3)&lt;ROWS($BG$2:BG39),"",INDEX(TimeSheets!$K$1:$K$359,SMALL(IF(Table912[Job]=$I$3,ROW(Table912[Job])),ROW(BA38))))</f>
        <v/>
      </c>
      <c r="BH39" s="72" t="str">
        <f t="array" ref="BH39">IF(COUNTIF(Table912[Job],$I$3)&lt;ROWS($BH$2:BH39),"",INDEX(TimeSheets!$Q$1:$Q$359,SMALL(IF(Table912[Job]=$I$3,ROW(Table912[Job])),ROW(BA38))))</f>
        <v/>
      </c>
      <c r="BI39" s="73" t="str">
        <f t="array" ref="BI39">IF(COUNTIF(Table914[Job],$I$3)&lt;ROWS($BI$2:BI39),"",INDEX(TimeSheets!$T$1:$T$359,SMALL(IF(Table914[Job]=$I$3,ROW(Table914[Job])),ROW(BA38))))</f>
        <v/>
      </c>
      <c r="BJ39" s="72" t="str">
        <f t="array" ref="BJ39">IF(COUNTIF(Table914[Job],$I$3)&lt;ROWS($BJ$2:BJ39),"",INDEX(TimeSheets!$Z$1:$Z$359,SMALL(IF(Table914[Job]=$I$3,ROW(Table914[Job])),ROW(BA38))))</f>
        <v/>
      </c>
      <c r="BK39" s="72" t="str">
        <f t="array" ref="BK39">IF(COUNTIF(Table91641[Job],$I$3)&lt;ROWS($BK$2:BK39),"",INDEX(TimeSheets!$AC$1:$AC$359,SMALL(IF(Table91641[Job]=$I$3,ROW(Table91641[Job])),ROW(BA38))))</f>
        <v/>
      </c>
      <c r="BL39" s="72" t="str">
        <f t="array" ref="BL39">IF(COUNTIF(Table91641[Job],$I$3)&lt;ROWS($BL$2:BL39),"",INDEX(TimeSheets!$AI$1:$AI$359,SMALL(IF(Table91641[Job]=$I$3,ROW(Table91641[Job])),ROW(BB38))))</f>
        <v/>
      </c>
    </row>
    <row r="40" spans="1:64" ht="21.95" customHeight="1" thickBot="1" x14ac:dyDescent="0.3">
      <c r="A40" s="66"/>
      <c r="B40" s="67"/>
      <c r="C40" s="66"/>
      <c r="D40" s="67"/>
      <c r="E40" s="66"/>
      <c r="F40" s="67"/>
      <c r="G40" s="15"/>
      <c r="H40" s="66"/>
      <c r="I40" s="67"/>
      <c r="J40" s="66"/>
      <c r="K40" s="67"/>
      <c r="L40" s="66"/>
      <c r="M40" s="67"/>
      <c r="N40" s="15"/>
      <c r="O40" s="66"/>
      <c r="P40" s="67"/>
      <c r="Q40" s="66"/>
      <c r="R40" s="67"/>
      <c r="S40" s="66"/>
      <c r="T40" s="67"/>
      <c r="U40" s="15"/>
      <c r="V40" s="66" t="str">
        <f t="shared" si="0"/>
        <v/>
      </c>
      <c r="W40" s="67" t="str">
        <f t="shared" si="1"/>
        <v/>
      </c>
      <c r="X40" s="66" t="str">
        <f t="shared" si="2"/>
        <v/>
      </c>
      <c r="Y40" s="67" t="str">
        <f t="shared" si="3"/>
        <v/>
      </c>
      <c r="Z40" s="66" t="str">
        <f t="shared" si="4"/>
        <v/>
      </c>
      <c r="AA40" s="67" t="str">
        <f t="shared" si="5"/>
        <v/>
      </c>
      <c r="AB40" s="15"/>
      <c r="AC40" s="66" t="str">
        <f t="shared" si="6"/>
        <v/>
      </c>
      <c r="AD40" s="67" t="str">
        <f t="shared" si="20"/>
        <v/>
      </c>
      <c r="AE40" s="66" t="str">
        <f t="shared" si="7"/>
        <v/>
      </c>
      <c r="AF40" s="67" t="str">
        <f t="shared" si="8"/>
        <v/>
      </c>
      <c r="AG40" s="66" t="str">
        <f t="shared" si="9"/>
        <v/>
      </c>
      <c r="AH40" s="67" t="str">
        <f t="shared" si="10"/>
        <v/>
      </c>
      <c r="AI40" s="15"/>
      <c r="AJ40" s="66" t="str">
        <f t="shared" si="21"/>
        <v/>
      </c>
      <c r="AK40" s="67" t="str">
        <f t="shared" si="22"/>
        <v/>
      </c>
      <c r="AL40" s="66" t="str">
        <f t="shared" si="11"/>
        <v/>
      </c>
      <c r="AM40" s="67" t="str">
        <f t="shared" si="12"/>
        <v/>
      </c>
      <c r="AN40" s="66" t="str">
        <f t="shared" si="13"/>
        <v/>
      </c>
      <c r="AO40" s="67" t="str">
        <f t="shared" si="14"/>
        <v/>
      </c>
      <c r="AP40" s="15"/>
      <c r="AQ40" s="66" t="str">
        <f t="shared" si="23"/>
        <v/>
      </c>
      <c r="AR40" s="67" t="str">
        <f t="shared" si="15"/>
        <v/>
      </c>
      <c r="AS40" s="66" t="str">
        <f t="shared" si="16"/>
        <v/>
      </c>
      <c r="AT40" s="67" t="str">
        <f t="shared" si="17"/>
        <v/>
      </c>
      <c r="AU40" s="66" t="str">
        <f t="shared" si="18"/>
        <v/>
      </c>
      <c r="AV40" s="67" t="str">
        <f t="shared" si="19"/>
        <v/>
      </c>
      <c r="AW40" s="15"/>
      <c r="AX40" s="15"/>
      <c r="AY40" s="74">
        <f>SUM(AZ26:AZ39)</f>
        <v>0</v>
      </c>
      <c r="AZ40" s="75"/>
      <c r="BA40" s="76">
        <f>SUM(BB26:BB39)</f>
        <v>0</v>
      </c>
      <c r="BB40" s="77"/>
      <c r="BE40" s="72" t="str">
        <f t="array" ref="BE40">IF(COUNTIF(Table911[Job],$I$3)&lt;ROWS($BE$2:BE40),"",INDEX(TimeSheets!$B$1:$B$359,SMALL(IF(Table911[Job]=$I$3,ROW(Table911[Job])),ROW(BA39))))</f>
        <v/>
      </c>
      <c r="BF40" s="72" t="str">
        <f t="array" ref="BF40">IF(COUNTIF(Table911[Job],$I$3)&lt;ROWS($BD$2:BD40),"",INDEX(TimeSheets!$H$1:$H$359,SMALL(IF(Table911[Job]=$I$3,ROW(Table911[Job])),ROW(BA39))))</f>
        <v/>
      </c>
      <c r="BG40" s="72" t="str">
        <f t="array" ref="BG40">IF(COUNTIF(Table912[Job],$I$3)&lt;ROWS($BG$2:BG40),"",INDEX(TimeSheets!$K$1:$K$359,SMALL(IF(Table912[Job]=$I$3,ROW(Table912[Job])),ROW(BA39))))</f>
        <v/>
      </c>
      <c r="BH40" s="72" t="str">
        <f t="array" ref="BH40">IF(COUNTIF(Table912[Job],$I$3)&lt;ROWS($BH$2:BH40),"",INDEX(TimeSheets!$Q$1:$Q$359,SMALL(IF(Table912[Job]=$I$3,ROW(Table912[Job])),ROW(BA39))))</f>
        <v/>
      </c>
      <c r="BI40" s="73" t="str">
        <f t="array" ref="BI40">IF(COUNTIF(Table914[Job],$I$3)&lt;ROWS($BI$2:BI40),"",INDEX(TimeSheets!$T$1:$T$359,SMALL(IF(Table914[Job]=$I$3,ROW(Table914[Job])),ROW(BA39))))</f>
        <v/>
      </c>
      <c r="BJ40" s="72" t="str">
        <f t="array" ref="BJ40">IF(COUNTIF(Table914[Job],$I$3)&lt;ROWS($BJ$2:BJ40),"",INDEX(TimeSheets!$Z$1:$Z$359,SMALL(IF(Table914[Job]=$I$3,ROW(Table914[Job])),ROW(BA39))))</f>
        <v/>
      </c>
      <c r="BK40" s="72" t="str">
        <f t="array" ref="BK40">IF(COUNTIF(Table91641[Job],$I$3)&lt;ROWS($BK$2:BK40),"",INDEX(TimeSheets!$AC$1:$AC$359,SMALL(IF(Table91641[Job]=$I$3,ROW(Table91641[Job])),ROW(BA39))))</f>
        <v/>
      </c>
      <c r="BL40" s="72" t="str">
        <f t="array" ref="BL40">IF(COUNTIF(Table91641[Job],$I$3)&lt;ROWS($BL$2:BL40),"",INDEX(TimeSheets!$AI$1:$AI$359,SMALL(IF(Table91641[Job]=$I$3,ROW(Table91641[Job])),ROW(BB39))))</f>
        <v/>
      </c>
    </row>
    <row r="41" spans="1:64" ht="21.95" customHeight="1" x14ac:dyDescent="0.25">
      <c r="A41" s="66"/>
      <c r="B41" s="67"/>
      <c r="C41" s="66"/>
      <c r="D41" s="67"/>
      <c r="E41" s="66"/>
      <c r="F41" s="67"/>
      <c r="G41" s="15"/>
      <c r="H41" s="66"/>
      <c r="I41" s="67"/>
      <c r="J41" s="66"/>
      <c r="K41" s="67"/>
      <c r="L41" s="66"/>
      <c r="M41" s="67"/>
      <c r="N41" s="15"/>
      <c r="O41" s="66"/>
      <c r="P41" s="67"/>
      <c r="Q41" s="66"/>
      <c r="R41" s="67"/>
      <c r="S41" s="66"/>
      <c r="T41" s="67"/>
      <c r="U41" s="15"/>
      <c r="V41" s="66" t="str">
        <f t="shared" si="0"/>
        <v/>
      </c>
      <c r="W41" s="67" t="str">
        <f t="shared" si="1"/>
        <v/>
      </c>
      <c r="X41" s="66" t="str">
        <f t="shared" si="2"/>
        <v/>
      </c>
      <c r="Y41" s="67" t="str">
        <f t="shared" si="3"/>
        <v/>
      </c>
      <c r="Z41" s="66" t="str">
        <f t="shared" si="4"/>
        <v/>
      </c>
      <c r="AA41" s="67" t="str">
        <f t="shared" si="5"/>
        <v/>
      </c>
      <c r="AB41" s="15"/>
      <c r="AC41" s="66" t="str">
        <f t="shared" si="6"/>
        <v/>
      </c>
      <c r="AD41" s="67" t="str">
        <f t="shared" si="20"/>
        <v/>
      </c>
      <c r="AE41" s="66" t="str">
        <f t="shared" si="7"/>
        <v/>
      </c>
      <c r="AF41" s="67" t="str">
        <f t="shared" si="8"/>
        <v/>
      </c>
      <c r="AG41" s="66" t="str">
        <f t="shared" si="9"/>
        <v/>
      </c>
      <c r="AH41" s="67" t="str">
        <f t="shared" si="10"/>
        <v/>
      </c>
      <c r="AI41" s="15"/>
      <c r="AJ41" s="66" t="str">
        <f t="shared" si="21"/>
        <v/>
      </c>
      <c r="AK41" s="67" t="str">
        <f t="shared" si="22"/>
        <v/>
      </c>
      <c r="AL41" s="66" t="str">
        <f t="shared" si="11"/>
        <v/>
      </c>
      <c r="AM41" s="67" t="str">
        <f t="shared" si="12"/>
        <v/>
      </c>
      <c r="AN41" s="66" t="str">
        <f t="shared" si="13"/>
        <v/>
      </c>
      <c r="AO41" s="67" t="str">
        <f t="shared" si="14"/>
        <v/>
      </c>
      <c r="AP41" s="15"/>
      <c r="AQ41" s="66" t="str">
        <f t="shared" si="23"/>
        <v/>
      </c>
      <c r="AR41" s="67" t="str">
        <f t="shared" si="15"/>
        <v/>
      </c>
      <c r="AS41" s="66" t="str">
        <f t="shared" si="16"/>
        <v/>
      </c>
      <c r="AT41" s="67" t="str">
        <f t="shared" si="17"/>
        <v/>
      </c>
      <c r="AU41" s="66" t="str">
        <f t="shared" si="18"/>
        <v/>
      </c>
      <c r="AV41" s="67" t="str">
        <f t="shared" si="19"/>
        <v/>
      </c>
      <c r="AW41" s="15"/>
      <c r="AX41" s="15"/>
      <c r="AY41" s="15"/>
      <c r="AZ41" s="15"/>
      <c r="BA41" s="47"/>
      <c r="BB41" s="47"/>
      <c r="BE41" s="72" t="str">
        <f t="array" ref="BE41">IF(COUNTIF(Table911[Job],$I$3)&lt;ROWS($BE$2:BE41),"",INDEX(TimeSheets!$B$1:$B$359,SMALL(IF(Table911[Job]=$I$3,ROW(Table911[Job])),ROW(BA40))))</f>
        <v/>
      </c>
      <c r="BF41" s="72" t="str">
        <f t="array" ref="BF41">IF(COUNTIF(Table911[Job],$I$3)&lt;ROWS($BD$2:BD41),"",INDEX(TimeSheets!$H$1:$H$359,SMALL(IF(Table911[Job]=$I$3,ROW(Table911[Job])),ROW(BA40))))</f>
        <v/>
      </c>
      <c r="BG41" s="72" t="str">
        <f t="array" ref="BG41">IF(COUNTIF(Table912[Job],$I$3)&lt;ROWS($BG$2:BG41),"",INDEX(TimeSheets!$K$1:$K$359,SMALL(IF(Table912[Job]=$I$3,ROW(Table912[Job])),ROW(BA40))))</f>
        <v/>
      </c>
      <c r="BH41" s="72" t="str">
        <f t="array" ref="BH41">IF(COUNTIF(Table912[Job],$I$3)&lt;ROWS($BH$2:BH41),"",INDEX(TimeSheets!$Q$1:$Q$359,SMALL(IF(Table912[Job]=$I$3,ROW(Table912[Job])),ROW(BA40))))</f>
        <v/>
      </c>
      <c r="BI41" s="73" t="str">
        <f t="array" ref="BI41">IF(COUNTIF(Table914[Job],$I$3)&lt;ROWS($BI$2:BI41),"",INDEX(TimeSheets!$T$1:$T$359,SMALL(IF(Table914[Job]=$I$3,ROW(Table914[Job])),ROW(BA40))))</f>
        <v/>
      </c>
      <c r="BJ41" s="72" t="str">
        <f t="array" ref="BJ41">IF(COUNTIF(Table914[Job],$I$3)&lt;ROWS($BJ$2:BJ41),"",INDEX(TimeSheets!$Z$1:$Z$359,SMALL(IF(Table914[Job]=$I$3,ROW(Table914[Job])),ROW(BA40))))</f>
        <v/>
      </c>
      <c r="BK41" s="72" t="str">
        <f t="array" ref="BK41">IF(COUNTIF(Table91641[Job],$I$3)&lt;ROWS($BK$2:BK41),"",INDEX(TimeSheets!$AC$1:$AC$359,SMALL(IF(Table91641[Job]=$I$3,ROW(Table91641[Job])),ROW(BA40))))</f>
        <v/>
      </c>
      <c r="BL41" s="72" t="str">
        <f t="array" ref="BL41">IF(COUNTIF(Table91641[Job],$I$3)&lt;ROWS($BL$2:BL41),"",INDEX(TimeSheets!$AI$1:$AI$359,SMALL(IF(Table91641[Job]=$I$3,ROW(Table91641[Job])),ROW(BB40))))</f>
        <v/>
      </c>
    </row>
    <row r="42" spans="1:64" ht="21.95" customHeight="1" x14ac:dyDescent="0.25">
      <c r="A42" s="66"/>
      <c r="B42" s="67"/>
      <c r="C42" s="66"/>
      <c r="D42" s="67"/>
      <c r="E42" s="66"/>
      <c r="F42" s="67"/>
      <c r="G42" s="15"/>
      <c r="H42" s="66"/>
      <c r="I42" s="67"/>
      <c r="J42" s="66"/>
      <c r="K42" s="67"/>
      <c r="L42" s="66"/>
      <c r="M42" s="67"/>
      <c r="N42" s="15"/>
      <c r="O42" s="66"/>
      <c r="P42" s="67"/>
      <c r="Q42" s="66"/>
      <c r="R42" s="67"/>
      <c r="S42" s="66"/>
      <c r="T42" s="67"/>
      <c r="U42" s="15"/>
      <c r="V42" s="66" t="str">
        <f t="shared" si="0"/>
        <v/>
      </c>
      <c r="W42" s="67" t="str">
        <f t="shared" si="1"/>
        <v/>
      </c>
      <c r="X42" s="66" t="str">
        <f t="shared" si="2"/>
        <v/>
      </c>
      <c r="Y42" s="67" t="str">
        <f t="shared" si="3"/>
        <v/>
      </c>
      <c r="Z42" s="66" t="str">
        <f t="shared" si="4"/>
        <v/>
      </c>
      <c r="AA42" s="67" t="str">
        <f t="shared" si="5"/>
        <v/>
      </c>
      <c r="AB42" s="15"/>
      <c r="AC42" s="66" t="str">
        <f t="shared" si="6"/>
        <v/>
      </c>
      <c r="AD42" s="67" t="str">
        <f t="shared" si="20"/>
        <v/>
      </c>
      <c r="AE42" s="66" t="str">
        <f t="shared" si="7"/>
        <v/>
      </c>
      <c r="AF42" s="67" t="str">
        <f t="shared" si="8"/>
        <v/>
      </c>
      <c r="AG42" s="66" t="str">
        <f t="shared" si="9"/>
        <v/>
      </c>
      <c r="AH42" s="67" t="str">
        <f t="shared" si="10"/>
        <v/>
      </c>
      <c r="AI42" s="15"/>
      <c r="AJ42" s="66" t="str">
        <f t="shared" si="21"/>
        <v/>
      </c>
      <c r="AK42" s="67" t="str">
        <f t="shared" si="22"/>
        <v/>
      </c>
      <c r="AL42" s="66" t="str">
        <f t="shared" si="11"/>
        <v/>
      </c>
      <c r="AM42" s="67" t="str">
        <f t="shared" si="12"/>
        <v/>
      </c>
      <c r="AN42" s="66" t="str">
        <f t="shared" si="13"/>
        <v/>
      </c>
      <c r="AO42" s="67" t="str">
        <f t="shared" si="14"/>
        <v/>
      </c>
      <c r="AP42" s="15"/>
      <c r="AQ42" s="66" t="str">
        <f t="shared" si="23"/>
        <v/>
      </c>
      <c r="AR42" s="67" t="str">
        <f t="shared" si="15"/>
        <v/>
      </c>
      <c r="AS42" s="66" t="str">
        <f t="shared" si="16"/>
        <v/>
      </c>
      <c r="AT42" s="67" t="str">
        <f t="shared" si="17"/>
        <v/>
      </c>
      <c r="AU42" s="66" t="str">
        <f t="shared" si="18"/>
        <v/>
      </c>
      <c r="AV42" s="67" t="str">
        <f t="shared" si="19"/>
        <v/>
      </c>
      <c r="AW42" s="15"/>
      <c r="AX42" s="15"/>
      <c r="AY42" s="15"/>
      <c r="AZ42" s="15"/>
      <c r="BA42" s="47"/>
      <c r="BB42" s="47"/>
      <c r="BE42" s="72" t="str">
        <f t="array" ref="BE42">IF(COUNTIF(Table911[Job],$I$3)&lt;ROWS($BE$2:BE42),"",INDEX(TimeSheets!$B$1:$B$359,SMALL(IF(Table911[Job]=$I$3,ROW(Table911[Job])),ROW(BA41))))</f>
        <v/>
      </c>
      <c r="BF42" s="72" t="str">
        <f t="array" ref="BF42">IF(COUNTIF(Table911[Job],$I$3)&lt;ROWS($BD$2:BD42),"",INDEX(TimeSheets!$H$1:$H$359,SMALL(IF(Table911[Job]=$I$3,ROW(Table911[Job])),ROW(BA41))))</f>
        <v/>
      </c>
      <c r="BG42" s="72" t="str">
        <f t="array" ref="BG42">IF(COUNTIF(Table912[Job],$I$3)&lt;ROWS($BG$2:BG42),"",INDEX(TimeSheets!$K$1:$K$359,SMALL(IF(Table912[Job]=$I$3,ROW(Table912[Job])),ROW(BA41))))</f>
        <v/>
      </c>
      <c r="BH42" s="72" t="str">
        <f t="array" ref="BH42">IF(COUNTIF(Table912[Job],$I$3)&lt;ROWS($BH$2:BH42),"",INDEX(TimeSheets!$Q$1:$Q$359,SMALL(IF(Table912[Job]=$I$3,ROW(Table912[Job])),ROW(BA41))))</f>
        <v/>
      </c>
      <c r="BI42" s="73" t="str">
        <f t="array" ref="BI42">IF(COUNTIF(Table914[Job],$I$3)&lt;ROWS($BI$2:BI42),"",INDEX(TimeSheets!$T$1:$T$359,SMALL(IF(Table914[Job]=$I$3,ROW(Table914[Job])),ROW(BA41))))</f>
        <v/>
      </c>
      <c r="BJ42" s="72" t="str">
        <f t="array" ref="BJ42">IF(COUNTIF(Table914[Job],$I$3)&lt;ROWS($BJ$2:BJ42),"",INDEX(TimeSheets!$Z$1:$Z$359,SMALL(IF(Table914[Job]=$I$3,ROW(Table914[Job])),ROW(BA41))))</f>
        <v/>
      </c>
      <c r="BK42" s="72" t="str">
        <f t="array" ref="BK42">IF(COUNTIF(Table91641[Job],$I$3)&lt;ROWS($BK$2:BK42),"",INDEX(TimeSheets!$AC$1:$AC$359,SMALL(IF(Table91641[Job]=$I$3,ROW(Table91641[Job])),ROW(BA41))))</f>
        <v/>
      </c>
      <c r="BL42" s="72" t="str">
        <f t="array" ref="BL42">IF(COUNTIF(Table91641[Job],$I$3)&lt;ROWS($BL$2:BL42),"",INDEX(TimeSheets!$AI$1:$AI$359,SMALL(IF(Table91641[Job]=$I$3,ROW(Table91641[Job])),ROW(BB41))))</f>
        <v/>
      </c>
    </row>
    <row r="43" spans="1:64" ht="21.95" customHeight="1" x14ac:dyDescent="0.25">
      <c r="A43" s="66"/>
      <c r="B43" s="67"/>
      <c r="C43" s="66"/>
      <c r="D43" s="67"/>
      <c r="E43" s="66"/>
      <c r="F43" s="67"/>
      <c r="G43" s="15"/>
      <c r="H43" s="66"/>
      <c r="I43" s="67"/>
      <c r="J43" s="66"/>
      <c r="K43" s="67"/>
      <c r="L43" s="66"/>
      <c r="M43" s="67"/>
      <c r="N43" s="15"/>
      <c r="O43" s="66"/>
      <c r="P43" s="67"/>
      <c r="Q43" s="66"/>
      <c r="R43" s="67"/>
      <c r="S43" s="66"/>
      <c r="T43" s="67"/>
      <c r="U43" s="15"/>
      <c r="V43" s="66" t="str">
        <f t="shared" si="0"/>
        <v/>
      </c>
      <c r="W43" s="67" t="str">
        <f t="shared" si="1"/>
        <v/>
      </c>
      <c r="X43" s="66" t="str">
        <f t="shared" si="2"/>
        <v/>
      </c>
      <c r="Y43" s="67" t="str">
        <f t="shared" si="3"/>
        <v/>
      </c>
      <c r="Z43" s="66" t="str">
        <f t="shared" si="4"/>
        <v/>
      </c>
      <c r="AA43" s="67" t="str">
        <f t="shared" si="5"/>
        <v/>
      </c>
      <c r="AB43" s="15"/>
      <c r="AC43" s="66" t="str">
        <f t="shared" si="6"/>
        <v/>
      </c>
      <c r="AD43" s="67" t="str">
        <f t="shared" si="20"/>
        <v/>
      </c>
      <c r="AE43" s="66" t="str">
        <f t="shared" si="7"/>
        <v/>
      </c>
      <c r="AF43" s="67" t="str">
        <f t="shared" si="8"/>
        <v/>
      </c>
      <c r="AG43" s="66" t="str">
        <f t="shared" si="9"/>
        <v/>
      </c>
      <c r="AH43" s="67" t="str">
        <f t="shared" si="10"/>
        <v/>
      </c>
      <c r="AI43" s="15"/>
      <c r="AJ43" s="66" t="str">
        <f t="shared" si="21"/>
        <v/>
      </c>
      <c r="AK43" s="67" t="str">
        <f t="shared" si="22"/>
        <v/>
      </c>
      <c r="AL43" s="66" t="str">
        <f t="shared" si="11"/>
        <v/>
      </c>
      <c r="AM43" s="67" t="str">
        <f t="shared" si="12"/>
        <v/>
      </c>
      <c r="AN43" s="66" t="str">
        <f t="shared" si="13"/>
        <v/>
      </c>
      <c r="AO43" s="67" t="str">
        <f t="shared" si="14"/>
        <v/>
      </c>
      <c r="AP43" s="15"/>
      <c r="AQ43" s="66" t="str">
        <f t="shared" si="23"/>
        <v/>
      </c>
      <c r="AR43" s="67" t="str">
        <f t="shared" si="15"/>
        <v/>
      </c>
      <c r="AS43" s="66" t="str">
        <f t="shared" si="16"/>
        <v/>
      </c>
      <c r="AT43" s="67" t="str">
        <f t="shared" si="17"/>
        <v/>
      </c>
      <c r="AU43" s="66" t="str">
        <f t="shared" si="18"/>
        <v/>
      </c>
      <c r="AV43" s="67" t="str">
        <f t="shared" si="19"/>
        <v/>
      </c>
      <c r="AW43" s="15"/>
      <c r="AX43" s="15"/>
      <c r="AY43" s="15"/>
      <c r="AZ43" s="15"/>
      <c r="BA43" s="47"/>
      <c r="BB43" s="47"/>
      <c r="BE43" s="72" t="str">
        <f t="array" ref="BE43">IF(COUNTIF(Table911[Job],$I$3)&lt;ROWS($BE$2:BE43),"",INDEX(TimeSheets!$B$1:$B$359,SMALL(IF(Table911[Job]=$I$3,ROW(Table911[Job])),ROW(BA42))))</f>
        <v/>
      </c>
      <c r="BF43" s="72" t="str">
        <f t="array" ref="BF43">IF(COUNTIF(Table911[Job],$I$3)&lt;ROWS($BD$2:BD43),"",INDEX(TimeSheets!$H$1:$H$359,SMALL(IF(Table911[Job]=$I$3,ROW(Table911[Job])),ROW(BA42))))</f>
        <v/>
      </c>
      <c r="BG43" s="72" t="str">
        <f t="array" ref="BG43">IF(COUNTIF(Table912[Job],$I$3)&lt;ROWS($BG$2:BG43),"",INDEX(TimeSheets!$K$1:$K$359,SMALL(IF(Table912[Job]=$I$3,ROW(Table912[Job])),ROW(BA42))))</f>
        <v/>
      </c>
      <c r="BH43" s="72" t="str">
        <f t="array" ref="BH43">IF(COUNTIF(Table912[Job],$I$3)&lt;ROWS($BH$2:BH43),"",INDEX(TimeSheets!$Q$1:$Q$359,SMALL(IF(Table912[Job]=$I$3,ROW(Table912[Job])),ROW(BA42))))</f>
        <v/>
      </c>
      <c r="BI43" s="73" t="str">
        <f t="array" ref="BI43">IF(COUNTIF(Table914[Job],$I$3)&lt;ROWS($BI$2:BI43),"",INDEX(TimeSheets!$T$1:$T$359,SMALL(IF(Table914[Job]=$I$3,ROW(Table914[Job])),ROW(BA42))))</f>
        <v/>
      </c>
      <c r="BJ43" s="72" t="str">
        <f t="array" ref="BJ43">IF(COUNTIF(Table914[Job],$I$3)&lt;ROWS($BJ$2:BJ43),"",INDEX(TimeSheets!$Z$1:$Z$359,SMALL(IF(Table914[Job]=$I$3,ROW(Table914[Job])),ROW(BA42))))</f>
        <v/>
      </c>
      <c r="BK43" s="72" t="str">
        <f t="array" ref="BK43">IF(COUNTIF(Table91641[Job],$I$3)&lt;ROWS($BK$2:BK43),"",INDEX(TimeSheets!$AC$1:$AC$359,SMALL(IF(Table91641[Job]=$I$3,ROW(Table91641[Job])),ROW(BA42))))</f>
        <v/>
      </c>
      <c r="BL43" s="72" t="str">
        <f t="array" ref="BL43">IF(COUNTIF(Table91641[Job],$I$3)&lt;ROWS($BL$2:BL43),"",INDEX(TimeSheets!$AI$1:$AI$359,SMALL(IF(Table91641[Job]=$I$3,ROW(Table91641[Job])),ROW(BB42))))</f>
        <v/>
      </c>
    </row>
    <row r="44" spans="1:64" ht="21.95" customHeight="1" x14ac:dyDescent="0.25">
      <c r="A44" s="66"/>
      <c r="B44" s="67"/>
      <c r="C44" s="66"/>
      <c r="D44" s="67"/>
      <c r="E44" s="66"/>
      <c r="F44" s="67"/>
      <c r="G44" s="15"/>
      <c r="H44" s="66"/>
      <c r="I44" s="67"/>
      <c r="J44" s="66"/>
      <c r="K44" s="67"/>
      <c r="L44" s="66"/>
      <c r="M44" s="67"/>
      <c r="N44" s="15"/>
      <c r="O44" s="66"/>
      <c r="P44" s="67"/>
      <c r="Q44" s="66"/>
      <c r="R44" s="67"/>
      <c r="S44" s="66"/>
      <c r="T44" s="67"/>
      <c r="U44" s="15"/>
      <c r="V44" s="66" t="str">
        <f t="shared" si="0"/>
        <v/>
      </c>
      <c r="W44" s="67" t="str">
        <f t="shared" si="1"/>
        <v/>
      </c>
      <c r="X44" s="66" t="str">
        <f t="shared" si="2"/>
        <v/>
      </c>
      <c r="Y44" s="67" t="str">
        <f t="shared" si="3"/>
        <v/>
      </c>
      <c r="Z44" s="66" t="str">
        <f t="shared" si="4"/>
        <v/>
      </c>
      <c r="AA44" s="67" t="str">
        <f t="shared" si="5"/>
        <v/>
      </c>
      <c r="AB44" s="15"/>
      <c r="AC44" s="66" t="str">
        <f t="shared" si="6"/>
        <v/>
      </c>
      <c r="AD44" s="67" t="str">
        <f t="shared" si="20"/>
        <v/>
      </c>
      <c r="AE44" s="66" t="str">
        <f t="shared" si="7"/>
        <v/>
      </c>
      <c r="AF44" s="67" t="str">
        <f t="shared" si="8"/>
        <v/>
      </c>
      <c r="AG44" s="66" t="str">
        <f t="shared" si="9"/>
        <v/>
      </c>
      <c r="AH44" s="67" t="str">
        <f t="shared" si="10"/>
        <v/>
      </c>
      <c r="AI44" s="15"/>
      <c r="AJ44" s="66" t="str">
        <f t="shared" si="21"/>
        <v/>
      </c>
      <c r="AK44" s="67" t="str">
        <f t="shared" si="22"/>
        <v/>
      </c>
      <c r="AL44" s="66" t="str">
        <f t="shared" si="11"/>
        <v/>
      </c>
      <c r="AM44" s="67" t="str">
        <f t="shared" si="12"/>
        <v/>
      </c>
      <c r="AN44" s="66" t="str">
        <f t="shared" si="13"/>
        <v/>
      </c>
      <c r="AO44" s="67" t="str">
        <f t="shared" si="14"/>
        <v/>
      </c>
      <c r="AP44" s="15"/>
      <c r="AQ44" s="66" t="str">
        <f t="shared" si="23"/>
        <v/>
      </c>
      <c r="AR44" s="67" t="str">
        <f t="shared" si="15"/>
        <v/>
      </c>
      <c r="AS44" s="66" t="str">
        <f t="shared" si="16"/>
        <v/>
      </c>
      <c r="AT44" s="67" t="str">
        <f t="shared" si="17"/>
        <v/>
      </c>
      <c r="AU44" s="66" t="str">
        <f t="shared" si="18"/>
        <v/>
      </c>
      <c r="AV44" s="67" t="str">
        <f t="shared" si="19"/>
        <v/>
      </c>
      <c r="AW44" s="15"/>
      <c r="AX44" s="15"/>
      <c r="AY44" s="15"/>
      <c r="AZ44" s="15"/>
      <c r="BA44" s="47"/>
      <c r="BB44" s="47"/>
      <c r="BE44" s="72" t="str">
        <f t="array" ref="BE44">IF(COUNTIF(Table911[Job],$I$3)&lt;ROWS($BE$2:BE44),"",INDEX(TimeSheets!$B$1:$B$359,SMALL(IF(Table911[Job]=$I$3,ROW(Table911[Job])),ROW(BA43))))</f>
        <v/>
      </c>
      <c r="BF44" s="72" t="str">
        <f t="array" ref="BF44">IF(COUNTIF(Table911[Job],$I$3)&lt;ROWS($BD$2:BD44),"",INDEX(TimeSheets!$H$1:$H$359,SMALL(IF(Table911[Job]=$I$3,ROW(Table911[Job])),ROW(BA43))))</f>
        <v/>
      </c>
      <c r="BG44" s="72" t="str">
        <f t="array" ref="BG44">IF(COUNTIF(Table912[Job],$I$3)&lt;ROWS($BG$2:BG44),"",INDEX(TimeSheets!$K$1:$K$359,SMALL(IF(Table912[Job]=$I$3,ROW(Table912[Job])),ROW(BA43))))</f>
        <v/>
      </c>
      <c r="BH44" s="72" t="str">
        <f t="array" ref="BH44">IF(COUNTIF(Table912[Job],$I$3)&lt;ROWS($BH$2:BH44),"",INDEX(TimeSheets!$Q$1:$Q$359,SMALL(IF(Table912[Job]=$I$3,ROW(Table912[Job])),ROW(BA43))))</f>
        <v/>
      </c>
      <c r="BI44" s="73" t="str">
        <f t="array" ref="BI44">IF(COUNTIF(Table914[Job],$I$3)&lt;ROWS($BI$2:BI44),"",INDEX(TimeSheets!$T$1:$T$359,SMALL(IF(Table914[Job]=$I$3,ROW(Table914[Job])),ROW(BA43))))</f>
        <v/>
      </c>
      <c r="BJ44" s="72" t="str">
        <f t="array" ref="BJ44">IF(COUNTIF(Table914[Job],$I$3)&lt;ROWS($BJ$2:BJ44),"",INDEX(TimeSheets!$Z$1:$Z$359,SMALL(IF(Table914[Job]=$I$3,ROW(Table914[Job])),ROW(BA43))))</f>
        <v/>
      </c>
      <c r="BK44" s="72" t="str">
        <f t="array" ref="BK44">IF(COUNTIF(Table91641[Job],$I$3)&lt;ROWS($BK$2:BK44),"",INDEX(TimeSheets!$AC$1:$AC$359,SMALL(IF(Table91641[Job]=$I$3,ROW(Table91641[Job])),ROW(BA43))))</f>
        <v/>
      </c>
      <c r="BL44" s="72" t="str">
        <f t="array" ref="BL44">IF(COUNTIF(Table91641[Job],$I$3)&lt;ROWS($BL$2:BL44),"",INDEX(TimeSheets!$AI$1:$AI$359,SMALL(IF(Table91641[Job]=$I$3,ROW(Table91641[Job])),ROW(BB43))))</f>
        <v/>
      </c>
    </row>
    <row r="45" spans="1:64" ht="21.95" customHeight="1" x14ac:dyDescent="0.25">
      <c r="A45" s="66"/>
      <c r="B45" s="67"/>
      <c r="C45" s="66"/>
      <c r="D45" s="67"/>
      <c r="E45" s="66"/>
      <c r="F45" s="67"/>
      <c r="G45" s="15"/>
      <c r="H45" s="66"/>
      <c r="I45" s="67"/>
      <c r="J45" s="66"/>
      <c r="K45" s="67"/>
      <c r="L45" s="66"/>
      <c r="M45" s="67"/>
      <c r="N45" s="15"/>
      <c r="O45" s="66"/>
      <c r="P45" s="67"/>
      <c r="Q45" s="66"/>
      <c r="R45" s="67"/>
      <c r="S45" s="66"/>
      <c r="T45" s="67"/>
      <c r="U45" s="15"/>
      <c r="V45" s="66" t="str">
        <f t="shared" si="0"/>
        <v/>
      </c>
      <c r="W45" s="67" t="str">
        <f t="shared" si="1"/>
        <v/>
      </c>
      <c r="X45" s="66" t="str">
        <f t="shared" si="2"/>
        <v/>
      </c>
      <c r="Y45" s="67" t="str">
        <f t="shared" si="3"/>
        <v/>
      </c>
      <c r="Z45" s="66" t="str">
        <f t="shared" si="4"/>
        <v/>
      </c>
      <c r="AA45" s="67" t="str">
        <f t="shared" si="5"/>
        <v/>
      </c>
      <c r="AB45" s="15"/>
      <c r="AC45" s="66" t="str">
        <f t="shared" si="6"/>
        <v/>
      </c>
      <c r="AD45" s="67" t="str">
        <f t="shared" si="20"/>
        <v/>
      </c>
      <c r="AE45" s="66" t="str">
        <f t="shared" si="7"/>
        <v/>
      </c>
      <c r="AF45" s="67" t="str">
        <f t="shared" si="8"/>
        <v/>
      </c>
      <c r="AG45" s="66" t="str">
        <f t="shared" si="9"/>
        <v/>
      </c>
      <c r="AH45" s="67" t="str">
        <f t="shared" si="10"/>
        <v/>
      </c>
      <c r="AI45" s="15"/>
      <c r="AJ45" s="66" t="str">
        <f t="shared" si="21"/>
        <v/>
      </c>
      <c r="AK45" s="67" t="str">
        <f t="shared" si="22"/>
        <v/>
      </c>
      <c r="AL45" s="66" t="str">
        <f t="shared" si="11"/>
        <v/>
      </c>
      <c r="AM45" s="67" t="str">
        <f t="shared" si="12"/>
        <v/>
      </c>
      <c r="AN45" s="66" t="str">
        <f t="shared" si="13"/>
        <v/>
      </c>
      <c r="AO45" s="67" t="str">
        <f t="shared" si="14"/>
        <v/>
      </c>
      <c r="AP45" s="15"/>
      <c r="AQ45" s="66" t="str">
        <f t="shared" si="23"/>
        <v/>
      </c>
      <c r="AR45" s="67" t="str">
        <f t="shared" si="15"/>
        <v/>
      </c>
      <c r="AS45" s="66" t="str">
        <f t="shared" si="16"/>
        <v/>
      </c>
      <c r="AT45" s="67" t="str">
        <f t="shared" si="17"/>
        <v/>
      </c>
      <c r="AU45" s="66" t="str">
        <f t="shared" si="18"/>
        <v/>
      </c>
      <c r="AV45" s="67" t="str">
        <f t="shared" si="19"/>
        <v/>
      </c>
      <c r="AW45" s="15"/>
      <c r="AX45" s="15"/>
      <c r="AY45" s="15"/>
      <c r="AZ45" s="15"/>
      <c r="BA45" s="47"/>
      <c r="BB45" s="47"/>
      <c r="BE45" s="72" t="str">
        <f t="array" ref="BE45">IF(COUNTIF(Table911[Job],$I$3)&lt;ROWS($BE$2:BE45),"",INDEX(TimeSheets!$B$1:$B$359,SMALL(IF(Table911[Job]=$I$3,ROW(Table911[Job])),ROW(BA44))))</f>
        <v/>
      </c>
      <c r="BF45" s="72" t="str">
        <f t="array" ref="BF45">IF(COUNTIF(Table911[Job],$I$3)&lt;ROWS($BD$2:BD45),"",INDEX(TimeSheets!$H$1:$H$359,SMALL(IF(Table911[Job]=$I$3,ROW(Table911[Job])),ROW(BA44))))</f>
        <v/>
      </c>
      <c r="BG45" s="72" t="str">
        <f t="array" ref="BG45">IF(COUNTIF(Table912[Job],$I$3)&lt;ROWS($BG$2:BG45),"",INDEX(TimeSheets!$K$1:$K$359,SMALL(IF(Table912[Job]=$I$3,ROW(Table912[Job])),ROW(BA44))))</f>
        <v/>
      </c>
      <c r="BH45" s="72" t="str">
        <f t="array" ref="BH45">IF(COUNTIF(Table912[Job],$I$3)&lt;ROWS($BH$2:BH45),"",INDEX(TimeSheets!$Q$1:$Q$359,SMALL(IF(Table912[Job]=$I$3,ROW(Table912[Job])),ROW(BA44))))</f>
        <v/>
      </c>
      <c r="BI45" s="73" t="str">
        <f t="array" ref="BI45">IF(COUNTIF(Table914[Job],$I$3)&lt;ROWS($BI$2:BI45),"",INDEX(TimeSheets!$T$1:$T$359,SMALL(IF(Table914[Job]=$I$3,ROW(Table914[Job])),ROW(BA44))))</f>
        <v/>
      </c>
      <c r="BJ45" s="72" t="str">
        <f t="array" ref="BJ45">IF(COUNTIF(Table914[Job],$I$3)&lt;ROWS($BJ$2:BJ45),"",INDEX(TimeSheets!$Z$1:$Z$359,SMALL(IF(Table914[Job]=$I$3,ROW(Table914[Job])),ROW(BA44))))</f>
        <v/>
      </c>
      <c r="BK45" s="72" t="str">
        <f t="array" ref="BK45">IF(COUNTIF(Table91641[Job],$I$3)&lt;ROWS($BK$2:BK45),"",INDEX(TimeSheets!$AC$1:$AC$359,SMALL(IF(Table91641[Job]=$I$3,ROW(Table91641[Job])),ROW(BA44))))</f>
        <v/>
      </c>
      <c r="BL45" s="72" t="str">
        <f t="array" ref="BL45">IF(COUNTIF(Table91641[Job],$I$3)&lt;ROWS($BL$2:BL45),"",INDEX(TimeSheets!$AI$1:$AI$359,SMALL(IF(Table91641[Job]=$I$3,ROW(Table91641[Job])),ROW(BB44))))</f>
        <v/>
      </c>
    </row>
    <row r="46" spans="1:64" ht="21.95" customHeight="1" x14ac:dyDescent="0.25">
      <c r="A46" s="66"/>
      <c r="B46" s="67"/>
      <c r="C46" s="66"/>
      <c r="D46" s="67"/>
      <c r="E46" s="66"/>
      <c r="F46" s="67"/>
      <c r="G46" s="15"/>
      <c r="H46" s="66"/>
      <c r="I46" s="67"/>
      <c r="J46" s="66"/>
      <c r="K46" s="67"/>
      <c r="L46" s="66"/>
      <c r="M46" s="67"/>
      <c r="N46" s="15"/>
      <c r="O46" s="66"/>
      <c r="P46" s="67"/>
      <c r="Q46" s="66"/>
      <c r="R46" s="67"/>
      <c r="S46" s="66"/>
      <c r="T46" s="67"/>
      <c r="U46" s="15"/>
      <c r="V46" s="66" t="str">
        <f t="shared" si="0"/>
        <v/>
      </c>
      <c r="W46" s="67" t="str">
        <f t="shared" si="1"/>
        <v/>
      </c>
      <c r="X46" s="66" t="str">
        <f t="shared" si="2"/>
        <v/>
      </c>
      <c r="Y46" s="67" t="str">
        <f t="shared" si="3"/>
        <v/>
      </c>
      <c r="Z46" s="66" t="str">
        <f t="shared" si="4"/>
        <v/>
      </c>
      <c r="AA46" s="67" t="str">
        <f t="shared" si="5"/>
        <v/>
      </c>
      <c r="AB46" s="15"/>
      <c r="AC46" s="66" t="str">
        <f t="shared" si="6"/>
        <v/>
      </c>
      <c r="AD46" s="67" t="str">
        <f t="shared" si="20"/>
        <v/>
      </c>
      <c r="AE46" s="66" t="str">
        <f t="shared" si="7"/>
        <v/>
      </c>
      <c r="AF46" s="67" t="str">
        <f t="shared" si="8"/>
        <v/>
      </c>
      <c r="AG46" s="66" t="str">
        <f t="shared" si="9"/>
        <v/>
      </c>
      <c r="AH46" s="67" t="str">
        <f t="shared" si="10"/>
        <v/>
      </c>
      <c r="AI46" s="15"/>
      <c r="AJ46" s="66" t="str">
        <f t="shared" si="21"/>
        <v/>
      </c>
      <c r="AK46" s="67" t="str">
        <f t="shared" si="22"/>
        <v/>
      </c>
      <c r="AL46" s="66" t="str">
        <f t="shared" si="11"/>
        <v/>
      </c>
      <c r="AM46" s="67" t="str">
        <f t="shared" si="12"/>
        <v/>
      </c>
      <c r="AN46" s="66" t="str">
        <f t="shared" si="13"/>
        <v/>
      </c>
      <c r="AO46" s="67" t="str">
        <f t="shared" si="14"/>
        <v/>
      </c>
      <c r="AP46" s="15"/>
      <c r="AQ46" s="66" t="str">
        <f t="shared" si="23"/>
        <v/>
      </c>
      <c r="AR46" s="67" t="str">
        <f t="shared" si="15"/>
        <v/>
      </c>
      <c r="AS46" s="66" t="str">
        <f t="shared" si="16"/>
        <v/>
      </c>
      <c r="AT46" s="67" t="str">
        <f t="shared" si="17"/>
        <v/>
      </c>
      <c r="AU46" s="66" t="str">
        <f t="shared" si="18"/>
        <v/>
      </c>
      <c r="AV46" s="67" t="str">
        <f t="shared" si="19"/>
        <v/>
      </c>
      <c r="AW46" s="15"/>
      <c r="AX46" s="15"/>
      <c r="AY46" s="15"/>
      <c r="AZ46" s="15"/>
      <c r="BA46" s="47"/>
      <c r="BB46" s="47"/>
      <c r="BE46" s="72" t="str">
        <f t="array" ref="BE46">IF(COUNTIF(Table911[Job],$I$3)&lt;ROWS($BE$2:BE46),"",INDEX(TimeSheets!$B$1:$B$359,SMALL(IF(Table911[Job]=$I$3,ROW(Table911[Job])),ROW(BA45))))</f>
        <v/>
      </c>
      <c r="BF46" s="72" t="str">
        <f t="array" ref="BF46">IF(COUNTIF(Table911[Job],$I$3)&lt;ROWS($BD$2:BD46),"",INDEX(TimeSheets!$H$1:$H$359,SMALL(IF(Table911[Job]=$I$3,ROW(Table911[Job])),ROW(BA45))))</f>
        <v/>
      </c>
      <c r="BG46" s="72" t="str">
        <f t="array" ref="BG46">IF(COUNTIF(Table912[Job],$I$3)&lt;ROWS($BG$2:BG46),"",INDEX(TimeSheets!$K$1:$K$359,SMALL(IF(Table912[Job]=$I$3,ROW(Table912[Job])),ROW(BA45))))</f>
        <v/>
      </c>
      <c r="BH46" s="72" t="str">
        <f t="array" ref="BH46">IF(COUNTIF(Table912[Job],$I$3)&lt;ROWS($BH$2:BH46),"",INDEX(TimeSheets!$Q$1:$Q$359,SMALL(IF(Table912[Job]=$I$3,ROW(Table912[Job])),ROW(BA45))))</f>
        <v/>
      </c>
      <c r="BI46" s="73" t="str">
        <f t="array" ref="BI46">IF(COUNTIF(Table914[Job],$I$3)&lt;ROWS($BI$2:BI46),"",INDEX(TimeSheets!$T$1:$T$359,SMALL(IF(Table914[Job]=$I$3,ROW(Table914[Job])),ROW(BA45))))</f>
        <v/>
      </c>
      <c r="BJ46" s="72" t="str">
        <f t="array" ref="BJ46">IF(COUNTIF(Table914[Job],$I$3)&lt;ROWS($BJ$2:BJ46),"",INDEX(TimeSheets!$Z$1:$Z$359,SMALL(IF(Table914[Job]=$I$3,ROW(Table914[Job])),ROW(BA45))))</f>
        <v/>
      </c>
      <c r="BK46" s="72" t="str">
        <f t="array" ref="BK46">IF(COUNTIF(Table91641[Job],$I$3)&lt;ROWS($BK$2:BK46),"",INDEX(TimeSheets!$AC$1:$AC$359,SMALL(IF(Table91641[Job]=$I$3,ROW(Table91641[Job])),ROW(BA45))))</f>
        <v/>
      </c>
      <c r="BL46" s="72" t="str">
        <f t="array" ref="BL46">IF(COUNTIF(Table91641[Job],$I$3)&lt;ROWS($BL$2:BL46),"",INDEX(TimeSheets!$AI$1:$AI$359,SMALL(IF(Table91641[Job]=$I$3,ROW(Table91641[Job])),ROW(BB45))))</f>
        <v/>
      </c>
    </row>
    <row r="47" spans="1:64" ht="21.95" customHeight="1" x14ac:dyDescent="0.25">
      <c r="A47" s="66"/>
      <c r="B47" s="67"/>
      <c r="C47" s="66"/>
      <c r="D47" s="67"/>
      <c r="E47" s="66"/>
      <c r="F47" s="67"/>
      <c r="G47" s="15"/>
      <c r="H47" s="66"/>
      <c r="I47" s="67"/>
      <c r="J47" s="66"/>
      <c r="K47" s="67"/>
      <c r="L47" s="66"/>
      <c r="M47" s="67"/>
      <c r="N47" s="15"/>
      <c r="O47" s="66"/>
      <c r="P47" s="67"/>
      <c r="Q47" s="66"/>
      <c r="R47" s="67"/>
      <c r="S47" s="66"/>
      <c r="T47" s="67"/>
      <c r="U47" s="15"/>
      <c r="V47" s="66" t="str">
        <f t="shared" si="0"/>
        <v/>
      </c>
      <c r="W47" s="67" t="str">
        <f t="shared" si="1"/>
        <v/>
      </c>
      <c r="X47" s="66" t="str">
        <f t="shared" si="2"/>
        <v/>
      </c>
      <c r="Y47" s="67" t="str">
        <f t="shared" si="3"/>
        <v/>
      </c>
      <c r="Z47" s="66" t="str">
        <f t="shared" si="4"/>
        <v/>
      </c>
      <c r="AA47" s="67" t="str">
        <f t="shared" si="5"/>
        <v/>
      </c>
      <c r="AB47" s="15"/>
      <c r="AC47" s="66" t="str">
        <f t="shared" si="6"/>
        <v/>
      </c>
      <c r="AD47" s="67" t="str">
        <f t="shared" si="20"/>
        <v/>
      </c>
      <c r="AE47" s="66" t="str">
        <f t="shared" si="7"/>
        <v/>
      </c>
      <c r="AF47" s="67" t="str">
        <f t="shared" si="8"/>
        <v/>
      </c>
      <c r="AG47" s="66" t="str">
        <f t="shared" si="9"/>
        <v/>
      </c>
      <c r="AH47" s="67" t="str">
        <f t="shared" si="10"/>
        <v/>
      </c>
      <c r="AI47" s="15"/>
      <c r="AJ47" s="66" t="str">
        <f t="shared" si="21"/>
        <v/>
      </c>
      <c r="AK47" s="67" t="str">
        <f t="shared" si="22"/>
        <v/>
      </c>
      <c r="AL47" s="66" t="str">
        <f t="shared" si="11"/>
        <v/>
      </c>
      <c r="AM47" s="67" t="str">
        <f t="shared" si="12"/>
        <v/>
      </c>
      <c r="AN47" s="66" t="str">
        <f t="shared" si="13"/>
        <v/>
      </c>
      <c r="AO47" s="67" t="str">
        <f t="shared" si="14"/>
        <v/>
      </c>
      <c r="AP47" s="15"/>
      <c r="AQ47" s="66" t="str">
        <f t="shared" si="23"/>
        <v/>
      </c>
      <c r="AR47" s="67" t="str">
        <f t="shared" si="15"/>
        <v/>
      </c>
      <c r="AS47" s="66" t="str">
        <f t="shared" si="16"/>
        <v/>
      </c>
      <c r="AT47" s="67" t="str">
        <f t="shared" si="17"/>
        <v/>
      </c>
      <c r="AU47" s="66" t="str">
        <f t="shared" si="18"/>
        <v/>
      </c>
      <c r="AV47" s="67" t="str">
        <f t="shared" si="19"/>
        <v/>
      </c>
      <c r="AW47" s="15"/>
      <c r="AX47" s="15"/>
      <c r="AY47" s="15"/>
      <c r="AZ47" s="15"/>
      <c r="BA47" s="47"/>
      <c r="BB47" s="47"/>
      <c r="BE47" s="72" t="str">
        <f t="array" ref="BE47">IF(COUNTIF(Table911[Job],$I$3)&lt;ROWS($BE$2:BE47),"",INDEX(TimeSheets!$B$1:$B$359,SMALL(IF(Table911[Job]=$I$3,ROW(Table911[Job])),ROW(BA46))))</f>
        <v/>
      </c>
      <c r="BF47" s="72" t="str">
        <f t="array" ref="BF47">IF(COUNTIF(Table911[Job],$I$3)&lt;ROWS($BD$2:BD47),"",INDEX(TimeSheets!$H$1:$H$359,SMALL(IF(Table911[Job]=$I$3,ROW(Table911[Job])),ROW(BA46))))</f>
        <v/>
      </c>
      <c r="BG47" s="72" t="str">
        <f t="array" ref="BG47">IF(COUNTIF(Table912[Job],$I$3)&lt;ROWS($BG$2:BG47),"",INDEX(TimeSheets!$K$1:$K$359,SMALL(IF(Table912[Job]=$I$3,ROW(Table912[Job])),ROW(BA46))))</f>
        <v/>
      </c>
      <c r="BH47" s="72" t="str">
        <f t="array" ref="BH47">IF(COUNTIF(Table912[Job],$I$3)&lt;ROWS($BH$2:BH47),"",INDEX(TimeSheets!$Q$1:$Q$359,SMALL(IF(Table912[Job]=$I$3,ROW(Table912[Job])),ROW(BA46))))</f>
        <v/>
      </c>
      <c r="BI47" s="73" t="str">
        <f t="array" ref="BI47">IF(COUNTIF(Table914[Job],$I$3)&lt;ROWS($BI$2:BI47),"",INDEX(TimeSheets!$T$1:$T$359,SMALL(IF(Table914[Job]=$I$3,ROW(Table914[Job])),ROW(BA46))))</f>
        <v/>
      </c>
      <c r="BJ47" s="72" t="str">
        <f t="array" ref="BJ47">IF(COUNTIF(Table914[Job],$I$3)&lt;ROWS($BJ$2:BJ47),"",INDEX(TimeSheets!$Z$1:$Z$359,SMALL(IF(Table914[Job]=$I$3,ROW(Table914[Job])),ROW(BA46))))</f>
        <v/>
      </c>
      <c r="BK47" s="72" t="str">
        <f t="array" ref="BK47">IF(COUNTIF(Table91641[Job],$I$3)&lt;ROWS($BK$2:BK47),"",INDEX(TimeSheets!$AC$1:$AC$359,SMALL(IF(Table91641[Job]=$I$3,ROW(Table91641[Job])),ROW(BA46))))</f>
        <v/>
      </c>
      <c r="BL47" s="72" t="str">
        <f t="array" ref="BL47">IF(COUNTIF(Table91641[Job],$I$3)&lt;ROWS($BL$2:BL47),"",INDEX(TimeSheets!$AI$1:$AI$359,SMALL(IF(Table91641[Job]=$I$3,ROW(Table91641[Job])),ROW(BB46))))</f>
        <v/>
      </c>
    </row>
    <row r="48" spans="1:64" ht="21.95" customHeight="1" x14ac:dyDescent="0.25">
      <c r="A48" s="66"/>
      <c r="B48" s="67"/>
      <c r="C48" s="66"/>
      <c r="D48" s="67"/>
      <c r="E48" s="66"/>
      <c r="F48" s="67"/>
      <c r="G48" s="15"/>
      <c r="H48" s="66"/>
      <c r="I48" s="67"/>
      <c r="J48" s="66"/>
      <c r="K48" s="67"/>
      <c r="L48" s="66"/>
      <c r="M48" s="67"/>
      <c r="N48" s="15"/>
      <c r="O48" s="66"/>
      <c r="P48" s="67"/>
      <c r="Q48" s="66"/>
      <c r="R48" s="67"/>
      <c r="S48" s="66"/>
      <c r="T48" s="67"/>
      <c r="U48" s="15"/>
      <c r="V48" s="66" t="str">
        <f t="shared" si="0"/>
        <v/>
      </c>
      <c r="W48" s="67" t="str">
        <f t="shared" si="1"/>
        <v/>
      </c>
      <c r="X48" s="66" t="str">
        <f t="shared" si="2"/>
        <v/>
      </c>
      <c r="Y48" s="67" t="str">
        <f t="shared" si="3"/>
        <v/>
      </c>
      <c r="Z48" s="66" t="str">
        <f t="shared" si="4"/>
        <v/>
      </c>
      <c r="AA48" s="67" t="str">
        <f t="shared" si="5"/>
        <v/>
      </c>
      <c r="AB48" s="15"/>
      <c r="AC48" s="66" t="str">
        <f t="shared" si="6"/>
        <v/>
      </c>
      <c r="AD48" s="67" t="str">
        <f t="shared" si="20"/>
        <v/>
      </c>
      <c r="AE48" s="66" t="str">
        <f t="shared" si="7"/>
        <v/>
      </c>
      <c r="AF48" s="67" t="str">
        <f t="shared" si="8"/>
        <v/>
      </c>
      <c r="AG48" s="66" t="str">
        <f t="shared" si="9"/>
        <v/>
      </c>
      <c r="AH48" s="67" t="str">
        <f t="shared" si="10"/>
        <v/>
      </c>
      <c r="AI48" s="15"/>
      <c r="AJ48" s="66" t="str">
        <f t="shared" si="21"/>
        <v/>
      </c>
      <c r="AK48" s="67" t="str">
        <f t="shared" si="22"/>
        <v/>
      </c>
      <c r="AL48" s="66" t="str">
        <f t="shared" si="11"/>
        <v/>
      </c>
      <c r="AM48" s="67" t="str">
        <f t="shared" si="12"/>
        <v/>
      </c>
      <c r="AN48" s="66" t="str">
        <f t="shared" si="13"/>
        <v/>
      </c>
      <c r="AO48" s="67" t="str">
        <f t="shared" si="14"/>
        <v/>
      </c>
      <c r="AP48" s="15"/>
      <c r="AQ48" s="66" t="str">
        <f t="shared" si="23"/>
        <v/>
      </c>
      <c r="AR48" s="67" t="str">
        <f t="shared" si="15"/>
        <v/>
      </c>
      <c r="AS48" s="66" t="str">
        <f t="shared" si="16"/>
        <v/>
      </c>
      <c r="AT48" s="67" t="str">
        <f t="shared" si="17"/>
        <v/>
      </c>
      <c r="AU48" s="66" t="str">
        <f t="shared" si="18"/>
        <v/>
      </c>
      <c r="AV48" s="67" t="str">
        <f t="shared" si="19"/>
        <v/>
      </c>
      <c r="AW48" s="15"/>
      <c r="AX48" s="15"/>
      <c r="AY48" s="15"/>
      <c r="AZ48" s="15"/>
      <c r="BA48" s="47"/>
      <c r="BB48" s="47"/>
      <c r="BE48" s="72" t="str">
        <f t="array" ref="BE48">IF(COUNTIF(Table911[Job],$I$3)&lt;ROWS($BE$2:BE48),"",INDEX(TimeSheets!$B$1:$B$359,SMALL(IF(Table911[Job]=$I$3,ROW(Table911[Job])),ROW(BA47))))</f>
        <v/>
      </c>
      <c r="BF48" s="72" t="str">
        <f t="array" ref="BF48">IF(COUNTIF(Table911[Job],$I$3)&lt;ROWS($BD$2:BD48),"",INDEX(TimeSheets!$H$1:$H$359,SMALL(IF(Table911[Job]=$I$3,ROW(Table911[Job])),ROW(BA47))))</f>
        <v/>
      </c>
      <c r="BG48" s="72" t="str">
        <f t="array" ref="BG48">IF(COUNTIF(Table912[Job],$I$3)&lt;ROWS($BG$2:BG48),"",INDEX(TimeSheets!$K$1:$K$359,SMALL(IF(Table912[Job]=$I$3,ROW(Table912[Job])),ROW(BA47))))</f>
        <v/>
      </c>
      <c r="BH48" s="72" t="str">
        <f t="array" ref="BH48">IF(COUNTIF(Table912[Job],$I$3)&lt;ROWS($BH$2:BH48),"",INDEX(TimeSheets!$Q$1:$Q$359,SMALL(IF(Table912[Job]=$I$3,ROW(Table912[Job])),ROW(BA47))))</f>
        <v/>
      </c>
      <c r="BI48" s="73" t="str">
        <f t="array" ref="BI48">IF(COUNTIF(Table914[Job],$I$3)&lt;ROWS($BI$2:BI48),"",INDEX(TimeSheets!$T$1:$T$359,SMALL(IF(Table914[Job]=$I$3,ROW(Table914[Job])),ROW(BA47))))</f>
        <v/>
      </c>
      <c r="BJ48" s="72" t="str">
        <f t="array" ref="BJ48">IF(COUNTIF(Table914[Job],$I$3)&lt;ROWS($BJ$2:BJ48),"",INDEX(TimeSheets!$Z$1:$Z$359,SMALL(IF(Table914[Job]=$I$3,ROW(Table914[Job])),ROW(BA47))))</f>
        <v/>
      </c>
      <c r="BK48" s="72" t="str">
        <f t="array" ref="BK48">IF(COUNTIF(Table91641[Job],$I$3)&lt;ROWS($BK$2:BK48),"",INDEX(TimeSheets!$AC$1:$AC$359,SMALL(IF(Table91641[Job]=$I$3,ROW(Table91641[Job])),ROW(BA47))))</f>
        <v/>
      </c>
      <c r="BL48" s="72" t="str">
        <f t="array" ref="BL48">IF(COUNTIF(Table91641[Job],$I$3)&lt;ROWS($BL$2:BL48),"",INDEX(TimeSheets!$AI$1:$AI$359,SMALL(IF(Table91641[Job]=$I$3,ROW(Table91641[Job])),ROW(BB47))))</f>
        <v/>
      </c>
    </row>
    <row r="49" spans="1:64" ht="21.95" customHeight="1" x14ac:dyDescent="0.25">
      <c r="A49" s="66"/>
      <c r="B49" s="67"/>
      <c r="C49" s="66"/>
      <c r="D49" s="67"/>
      <c r="E49" s="66"/>
      <c r="F49" s="67"/>
      <c r="G49" s="15"/>
      <c r="H49" s="66"/>
      <c r="I49" s="67"/>
      <c r="J49" s="66"/>
      <c r="K49" s="67"/>
      <c r="L49" s="66"/>
      <c r="M49" s="67"/>
      <c r="N49" s="15"/>
      <c r="O49" s="66"/>
      <c r="P49" s="67"/>
      <c r="Q49" s="66"/>
      <c r="R49" s="67"/>
      <c r="S49" s="66"/>
      <c r="T49" s="67"/>
      <c r="U49" s="15"/>
      <c r="V49" s="66" t="str">
        <f t="shared" si="0"/>
        <v/>
      </c>
      <c r="W49" s="67" t="str">
        <f t="shared" si="1"/>
        <v/>
      </c>
      <c r="X49" s="66" t="str">
        <f t="shared" si="2"/>
        <v/>
      </c>
      <c r="Y49" s="67" t="str">
        <f t="shared" si="3"/>
        <v/>
      </c>
      <c r="Z49" s="66" t="str">
        <f t="shared" si="4"/>
        <v/>
      </c>
      <c r="AA49" s="67" t="str">
        <f t="shared" si="5"/>
        <v/>
      </c>
      <c r="AB49" s="15"/>
      <c r="AC49" s="66" t="str">
        <f t="shared" si="6"/>
        <v/>
      </c>
      <c r="AD49" s="67" t="str">
        <f t="shared" si="20"/>
        <v/>
      </c>
      <c r="AE49" s="66" t="str">
        <f t="shared" si="7"/>
        <v/>
      </c>
      <c r="AF49" s="67" t="str">
        <f t="shared" si="8"/>
        <v/>
      </c>
      <c r="AG49" s="66" t="str">
        <f t="shared" si="9"/>
        <v/>
      </c>
      <c r="AH49" s="67" t="str">
        <f t="shared" si="10"/>
        <v/>
      </c>
      <c r="AI49" s="15"/>
      <c r="AJ49" s="66" t="str">
        <f t="shared" si="21"/>
        <v/>
      </c>
      <c r="AK49" s="67" t="str">
        <f t="shared" si="22"/>
        <v/>
      </c>
      <c r="AL49" s="66" t="str">
        <f t="shared" si="11"/>
        <v/>
      </c>
      <c r="AM49" s="67" t="str">
        <f t="shared" si="12"/>
        <v/>
      </c>
      <c r="AN49" s="66" t="str">
        <f t="shared" si="13"/>
        <v/>
      </c>
      <c r="AO49" s="67" t="str">
        <f t="shared" si="14"/>
        <v/>
      </c>
      <c r="AP49" s="15"/>
      <c r="AQ49" s="66" t="str">
        <f t="shared" si="23"/>
        <v/>
      </c>
      <c r="AR49" s="67" t="str">
        <f t="shared" si="15"/>
        <v/>
      </c>
      <c r="AS49" s="66" t="str">
        <f t="shared" si="16"/>
        <v/>
      </c>
      <c r="AT49" s="67" t="str">
        <f t="shared" si="17"/>
        <v/>
      </c>
      <c r="AU49" s="66" t="str">
        <f t="shared" si="18"/>
        <v/>
      </c>
      <c r="AV49" s="67" t="str">
        <f t="shared" si="19"/>
        <v/>
      </c>
      <c r="AW49" s="15"/>
      <c r="AX49" s="15"/>
      <c r="AY49" s="47"/>
      <c r="AZ49" s="47"/>
      <c r="BA49" s="47"/>
      <c r="BB49" s="47"/>
      <c r="BE49" s="72" t="str">
        <f t="array" ref="BE49">IF(COUNTIF(Table911[Job],$I$3)&lt;ROWS($BE$2:BE49),"",INDEX(TimeSheets!$B$1:$B$359,SMALL(IF(Table911[Job]=$I$3,ROW(Table911[Job])),ROW(BA48))))</f>
        <v/>
      </c>
      <c r="BF49" s="72" t="str">
        <f t="array" ref="BF49">IF(COUNTIF(Table911[Job],$I$3)&lt;ROWS($BD$2:BD49),"",INDEX(TimeSheets!$H$1:$H$359,SMALL(IF(Table911[Job]=$I$3,ROW(Table911[Job])),ROW(BA48))))</f>
        <v/>
      </c>
      <c r="BG49" s="72" t="str">
        <f t="array" ref="BG49">IF(COUNTIF(Table912[Job],$I$3)&lt;ROWS($BG$2:BG49),"",INDEX(TimeSheets!$K$1:$K$359,SMALL(IF(Table912[Job]=$I$3,ROW(Table912[Job])),ROW(BA48))))</f>
        <v/>
      </c>
      <c r="BH49" s="72" t="str">
        <f t="array" ref="BH49">IF(COUNTIF(Table912[Job],$I$3)&lt;ROWS($BH$2:BH49),"",INDEX(TimeSheets!$Q$1:$Q$359,SMALL(IF(Table912[Job]=$I$3,ROW(Table912[Job])),ROW(BA48))))</f>
        <v/>
      </c>
      <c r="BI49" s="73" t="str">
        <f t="array" ref="BI49">IF(COUNTIF(Table914[Job],$I$3)&lt;ROWS($BI$2:BI49),"",INDEX(TimeSheets!$T$1:$T$359,SMALL(IF(Table914[Job]=$I$3,ROW(Table914[Job])),ROW(BA48))))</f>
        <v/>
      </c>
      <c r="BJ49" s="72" t="str">
        <f t="array" ref="BJ49">IF(COUNTIF(Table914[Job],$I$3)&lt;ROWS($BJ$2:BJ49),"",INDEX(TimeSheets!$Z$1:$Z$359,SMALL(IF(Table914[Job]=$I$3,ROW(Table914[Job])),ROW(BA48))))</f>
        <v/>
      </c>
      <c r="BK49" s="72" t="str">
        <f t="array" ref="BK49">IF(COUNTIF(Table91641[Job],$I$3)&lt;ROWS($BK$2:BK49),"",INDEX(TimeSheets!$AC$1:$AC$359,SMALL(IF(Table91641[Job]=$I$3,ROW(Table91641[Job])),ROW(BA48))))</f>
        <v/>
      </c>
      <c r="BL49" s="72" t="str">
        <f t="array" ref="BL49">IF(COUNTIF(Table91641[Job],$I$3)&lt;ROWS($BL$2:BL49),"",INDEX(TimeSheets!$AI$1:$AI$359,SMALL(IF(Table91641[Job]=$I$3,ROW(Table91641[Job])),ROW(BB48))))</f>
        <v/>
      </c>
    </row>
    <row r="50" spans="1:64" ht="21.95" customHeight="1" x14ac:dyDescent="0.25">
      <c r="A50" s="66"/>
      <c r="B50" s="67"/>
      <c r="C50" s="66"/>
      <c r="D50" s="67"/>
      <c r="E50" s="66"/>
      <c r="F50" s="67"/>
      <c r="G50" s="15"/>
      <c r="H50" s="66"/>
      <c r="I50" s="67"/>
      <c r="J50" s="66"/>
      <c r="K50" s="67"/>
      <c r="L50" s="66"/>
      <c r="M50" s="67"/>
      <c r="N50" s="15"/>
      <c r="O50" s="66"/>
      <c r="P50" s="67"/>
      <c r="Q50" s="66"/>
      <c r="R50" s="67"/>
      <c r="S50" s="66"/>
      <c r="T50" s="67"/>
      <c r="U50" s="15"/>
      <c r="V50" s="66" t="str">
        <f t="shared" si="0"/>
        <v/>
      </c>
      <c r="W50" s="67" t="str">
        <f t="shared" si="1"/>
        <v/>
      </c>
      <c r="X50" s="66" t="str">
        <f t="shared" si="2"/>
        <v/>
      </c>
      <c r="Y50" s="67" t="str">
        <f t="shared" si="3"/>
        <v/>
      </c>
      <c r="Z50" s="66" t="str">
        <f t="shared" si="4"/>
        <v/>
      </c>
      <c r="AA50" s="67" t="str">
        <f t="shared" si="5"/>
        <v/>
      </c>
      <c r="AB50" s="15"/>
      <c r="AC50" s="66" t="str">
        <f t="shared" si="6"/>
        <v/>
      </c>
      <c r="AD50" s="67" t="str">
        <f t="shared" si="20"/>
        <v/>
      </c>
      <c r="AE50" s="66" t="str">
        <f t="shared" si="7"/>
        <v/>
      </c>
      <c r="AF50" s="67" t="str">
        <f t="shared" si="8"/>
        <v/>
      </c>
      <c r="AG50" s="66" t="str">
        <f t="shared" si="9"/>
        <v/>
      </c>
      <c r="AH50" s="67" t="str">
        <f t="shared" si="10"/>
        <v/>
      </c>
      <c r="AI50" s="15"/>
      <c r="AJ50" s="66" t="str">
        <f t="shared" si="21"/>
        <v/>
      </c>
      <c r="AK50" s="67" t="str">
        <f t="shared" si="22"/>
        <v/>
      </c>
      <c r="AL50" s="66" t="str">
        <f t="shared" si="11"/>
        <v/>
      </c>
      <c r="AM50" s="67" t="str">
        <f t="shared" si="12"/>
        <v/>
      </c>
      <c r="AN50" s="66" t="str">
        <f t="shared" si="13"/>
        <v/>
      </c>
      <c r="AO50" s="67" t="str">
        <f t="shared" si="14"/>
        <v/>
      </c>
      <c r="AP50" s="15"/>
      <c r="AQ50" s="66" t="str">
        <f t="shared" si="23"/>
        <v/>
      </c>
      <c r="AR50" s="67" t="str">
        <f t="shared" si="15"/>
        <v/>
      </c>
      <c r="AS50" s="66" t="str">
        <f t="shared" si="16"/>
        <v/>
      </c>
      <c r="AT50" s="67" t="str">
        <f t="shared" si="17"/>
        <v/>
      </c>
      <c r="AU50" s="66" t="str">
        <f t="shared" si="18"/>
        <v/>
      </c>
      <c r="AV50" s="67" t="str">
        <f t="shared" si="19"/>
        <v/>
      </c>
      <c r="AW50" s="15"/>
      <c r="AX50" s="15"/>
      <c r="AY50" s="47"/>
      <c r="AZ50" s="47"/>
      <c r="BA50" s="47"/>
      <c r="BB50" s="47"/>
      <c r="BE50" s="72" t="str">
        <f t="array" ref="BE50">IF(COUNTIF(Table911[Job],$I$3)&lt;ROWS($BE$2:BE50),"",INDEX(TimeSheets!$B$1:$B$359,SMALL(IF(Table911[Job]=$I$3,ROW(Table911[Job])),ROW(BA49))))</f>
        <v/>
      </c>
      <c r="BF50" s="72" t="str">
        <f t="array" ref="BF50">IF(COUNTIF(Table911[Job],$I$3)&lt;ROWS($BD$2:BD50),"",INDEX(TimeSheets!$H$1:$H$359,SMALL(IF(Table911[Job]=$I$3,ROW(Table911[Job])),ROW(BA49))))</f>
        <v/>
      </c>
      <c r="BG50" s="72" t="str">
        <f t="array" ref="BG50">IF(COUNTIF(Table912[Job],$I$3)&lt;ROWS($BG$2:BG50),"",INDEX(TimeSheets!$K$1:$K$359,SMALL(IF(Table912[Job]=$I$3,ROW(Table912[Job])),ROW(BA49))))</f>
        <v/>
      </c>
      <c r="BH50" s="72" t="str">
        <f t="array" ref="BH50">IF(COUNTIF(Table912[Job],$I$3)&lt;ROWS($BH$2:BH50),"",INDEX(TimeSheets!$Q$1:$Q$359,SMALL(IF(Table912[Job]=$I$3,ROW(Table912[Job])),ROW(BA49))))</f>
        <v/>
      </c>
      <c r="BI50" s="73" t="str">
        <f t="array" ref="BI50">IF(COUNTIF(Table914[Job],$I$3)&lt;ROWS($BI$2:BI50),"",INDEX(TimeSheets!$T$1:$T$359,SMALL(IF(Table914[Job]=$I$3,ROW(Table914[Job])),ROW(BA49))))</f>
        <v/>
      </c>
      <c r="BJ50" s="72" t="str">
        <f t="array" ref="BJ50">IF(COUNTIF(Table914[Job],$I$3)&lt;ROWS($BJ$2:BJ50),"",INDEX(TimeSheets!$Z$1:$Z$359,SMALL(IF(Table914[Job]=$I$3,ROW(Table914[Job])),ROW(BA49))))</f>
        <v/>
      </c>
      <c r="BK50" s="72" t="str">
        <f t="array" ref="BK50">IF(COUNTIF(Table91641[Job],$I$3)&lt;ROWS($BK$2:BK50),"",INDEX(TimeSheets!$AC$1:$AC$359,SMALL(IF(Table91641[Job]=$I$3,ROW(Table91641[Job])),ROW(BA49))))</f>
        <v/>
      </c>
      <c r="BL50" s="72" t="str">
        <f t="array" ref="BL50">IF(COUNTIF(Table91641[Job],$I$3)&lt;ROWS($BL$2:BL50),"",INDEX(TimeSheets!$AI$1:$AI$359,SMALL(IF(Table91641[Job]=$I$3,ROW(Table91641[Job])),ROW(BB49))))</f>
        <v/>
      </c>
    </row>
    <row r="51" spans="1:64" ht="21.95" customHeight="1" x14ac:dyDescent="0.25">
      <c r="A51" s="66"/>
      <c r="B51" s="67"/>
      <c r="C51" s="66"/>
      <c r="D51" s="67"/>
      <c r="E51" s="66"/>
      <c r="F51" s="67"/>
      <c r="G51" s="15"/>
      <c r="H51" s="66"/>
      <c r="I51" s="67"/>
      <c r="J51" s="66"/>
      <c r="K51" s="67"/>
      <c r="L51" s="66"/>
      <c r="M51" s="67"/>
      <c r="N51" s="15"/>
      <c r="O51" s="66"/>
      <c r="P51" s="67"/>
      <c r="Q51" s="66"/>
      <c r="R51" s="67"/>
      <c r="S51" s="66"/>
      <c r="T51" s="67"/>
      <c r="U51" s="15"/>
      <c r="V51" s="66" t="str">
        <f t="shared" si="0"/>
        <v/>
      </c>
      <c r="W51" s="67" t="str">
        <f t="shared" si="1"/>
        <v/>
      </c>
      <c r="X51" s="66" t="str">
        <f t="shared" si="2"/>
        <v/>
      </c>
      <c r="Y51" s="67" t="str">
        <f t="shared" si="3"/>
        <v/>
      </c>
      <c r="Z51" s="66" t="str">
        <f t="shared" si="4"/>
        <v/>
      </c>
      <c r="AA51" s="67" t="str">
        <f t="shared" si="5"/>
        <v/>
      </c>
      <c r="AB51" s="15"/>
      <c r="AC51" s="66" t="str">
        <f t="shared" si="6"/>
        <v/>
      </c>
      <c r="AD51" s="67" t="str">
        <f t="shared" si="20"/>
        <v/>
      </c>
      <c r="AE51" s="66" t="str">
        <f t="shared" si="7"/>
        <v/>
      </c>
      <c r="AF51" s="67" t="str">
        <f t="shared" si="8"/>
        <v/>
      </c>
      <c r="AG51" s="66" t="str">
        <f t="shared" si="9"/>
        <v/>
      </c>
      <c r="AH51" s="67" t="str">
        <f t="shared" si="10"/>
        <v/>
      </c>
      <c r="AI51" s="15"/>
      <c r="AJ51" s="66" t="str">
        <f t="shared" si="21"/>
        <v/>
      </c>
      <c r="AK51" s="67" t="str">
        <f t="shared" si="22"/>
        <v/>
      </c>
      <c r="AL51" s="66" t="str">
        <f t="shared" si="11"/>
        <v/>
      </c>
      <c r="AM51" s="67" t="str">
        <f t="shared" si="12"/>
        <v/>
      </c>
      <c r="AN51" s="66" t="str">
        <f t="shared" si="13"/>
        <v/>
      </c>
      <c r="AO51" s="67" t="str">
        <f t="shared" si="14"/>
        <v/>
      </c>
      <c r="AP51" s="15"/>
      <c r="AQ51" s="66" t="str">
        <f t="shared" si="23"/>
        <v/>
      </c>
      <c r="AR51" s="67" t="str">
        <f t="shared" si="15"/>
        <v/>
      </c>
      <c r="AS51" s="66" t="str">
        <f t="shared" si="16"/>
        <v/>
      </c>
      <c r="AT51" s="67" t="str">
        <f t="shared" si="17"/>
        <v/>
      </c>
      <c r="AU51" s="66" t="str">
        <f t="shared" si="18"/>
        <v/>
      </c>
      <c r="AV51" s="67" t="str">
        <f t="shared" si="19"/>
        <v/>
      </c>
      <c r="AW51" s="15"/>
      <c r="AX51" s="15"/>
      <c r="AY51" s="47"/>
      <c r="AZ51" s="47"/>
      <c r="BA51" s="47"/>
      <c r="BB51" s="47"/>
      <c r="BE51" s="72" t="str">
        <f t="array" ref="BE51">IF(COUNTIF(Table911[Job],$I$3)&lt;ROWS($BE$2:BE51),"",INDEX(TimeSheets!$B$1:$B$359,SMALL(IF(Table911[Job]=$I$3,ROW(Table911[Job])),ROW(BA50))))</f>
        <v/>
      </c>
      <c r="BF51" s="72" t="str">
        <f t="array" ref="BF51">IF(COUNTIF(Table911[Job],$I$3)&lt;ROWS($BD$2:BD51),"",INDEX(TimeSheets!$H$1:$H$359,SMALL(IF(Table911[Job]=$I$3,ROW(Table911[Job])),ROW(BA50))))</f>
        <v/>
      </c>
      <c r="BG51" s="72" t="str">
        <f t="array" ref="BG51">IF(COUNTIF(Table912[Job],$I$3)&lt;ROWS($BG$2:BG51),"",INDEX(TimeSheets!$K$1:$K$359,SMALL(IF(Table912[Job]=$I$3,ROW(Table912[Job])),ROW(BA50))))</f>
        <v/>
      </c>
      <c r="BH51" s="72" t="str">
        <f t="array" ref="BH51">IF(COUNTIF(Table912[Job],$I$3)&lt;ROWS($BH$2:BH51),"",INDEX(TimeSheets!$Q$1:$Q$359,SMALL(IF(Table912[Job]=$I$3,ROW(Table912[Job])),ROW(BA50))))</f>
        <v/>
      </c>
      <c r="BI51" s="73" t="str">
        <f t="array" ref="BI51">IF(COUNTIF(Table914[Job],$I$3)&lt;ROWS($BI$2:BI51),"",INDEX(TimeSheets!$T$1:$T$359,SMALL(IF(Table914[Job]=$I$3,ROW(Table914[Job])),ROW(BA50))))</f>
        <v/>
      </c>
      <c r="BJ51" s="72" t="str">
        <f t="array" ref="BJ51">IF(COUNTIF(Table914[Job],$I$3)&lt;ROWS($BJ$2:BJ51),"",INDEX(TimeSheets!$Z$1:$Z$359,SMALL(IF(Table914[Job]=$I$3,ROW(Table914[Job])),ROW(BA50))))</f>
        <v/>
      </c>
      <c r="BK51" s="72" t="str">
        <f t="array" ref="BK51">IF(COUNTIF(Table91641[Job],$I$3)&lt;ROWS($BK$2:BK51),"",INDEX(TimeSheets!$AC$1:$AC$359,SMALL(IF(Table91641[Job]=$I$3,ROW(Table91641[Job])),ROW(BA50))))</f>
        <v/>
      </c>
      <c r="BL51" s="72" t="str">
        <f t="array" ref="BL51">IF(COUNTIF(Table91641[Job],$I$3)&lt;ROWS($BL$2:BL51),"",INDEX(TimeSheets!$AI$1:$AI$359,SMALL(IF(Table91641[Job]=$I$3,ROW(Table91641[Job])),ROW(BB50))))</f>
        <v/>
      </c>
    </row>
    <row r="52" spans="1:64" ht="21.95" customHeight="1" x14ac:dyDescent="0.25">
      <c r="A52" s="66"/>
      <c r="B52" s="67"/>
      <c r="C52" s="66"/>
      <c r="D52" s="67"/>
      <c r="E52" s="66"/>
      <c r="F52" s="67"/>
      <c r="G52" s="15"/>
      <c r="H52" s="66"/>
      <c r="I52" s="67"/>
      <c r="J52" s="66"/>
      <c r="K52" s="67"/>
      <c r="L52" s="66"/>
      <c r="M52" s="67"/>
      <c r="N52" s="15"/>
      <c r="O52" s="66"/>
      <c r="P52" s="67"/>
      <c r="Q52" s="66"/>
      <c r="R52" s="67"/>
      <c r="S52" s="66"/>
      <c r="T52" s="67"/>
      <c r="U52" s="15"/>
      <c r="V52" s="66" t="str">
        <f t="shared" si="0"/>
        <v/>
      </c>
      <c r="W52" s="67" t="str">
        <f t="shared" si="1"/>
        <v/>
      </c>
      <c r="X52" s="66" t="str">
        <f t="shared" si="2"/>
        <v/>
      </c>
      <c r="Y52" s="67" t="str">
        <f t="shared" si="3"/>
        <v/>
      </c>
      <c r="Z52" s="66" t="str">
        <f t="shared" si="4"/>
        <v/>
      </c>
      <c r="AA52" s="67" t="str">
        <f t="shared" si="5"/>
        <v/>
      </c>
      <c r="AB52" s="15"/>
      <c r="AC52" s="66" t="str">
        <f t="shared" si="6"/>
        <v/>
      </c>
      <c r="AD52" s="67" t="str">
        <f t="shared" si="20"/>
        <v/>
      </c>
      <c r="AE52" s="66" t="str">
        <f t="shared" si="7"/>
        <v/>
      </c>
      <c r="AF52" s="67" t="str">
        <f t="shared" si="8"/>
        <v/>
      </c>
      <c r="AG52" s="66" t="str">
        <f t="shared" si="9"/>
        <v/>
      </c>
      <c r="AH52" s="67" t="str">
        <f t="shared" si="10"/>
        <v/>
      </c>
      <c r="AI52" s="15"/>
      <c r="AJ52" s="66" t="str">
        <f t="shared" si="21"/>
        <v/>
      </c>
      <c r="AK52" s="67" t="str">
        <f t="shared" si="22"/>
        <v/>
      </c>
      <c r="AL52" s="66" t="str">
        <f t="shared" si="11"/>
        <v/>
      </c>
      <c r="AM52" s="67" t="str">
        <f t="shared" si="12"/>
        <v/>
      </c>
      <c r="AN52" s="66" t="str">
        <f t="shared" si="13"/>
        <v/>
      </c>
      <c r="AO52" s="67" t="str">
        <f t="shared" si="14"/>
        <v/>
      </c>
      <c r="AP52" s="15"/>
      <c r="AQ52" s="66" t="str">
        <f t="shared" si="23"/>
        <v/>
      </c>
      <c r="AR52" s="67" t="str">
        <f t="shared" si="15"/>
        <v/>
      </c>
      <c r="AS52" s="66" t="str">
        <f t="shared" si="16"/>
        <v/>
      </c>
      <c r="AT52" s="67" t="str">
        <f t="shared" si="17"/>
        <v/>
      </c>
      <c r="AU52" s="66" t="str">
        <f t="shared" si="18"/>
        <v/>
      </c>
      <c r="AV52" s="67" t="str">
        <f t="shared" si="19"/>
        <v/>
      </c>
      <c r="AW52" s="15"/>
      <c r="AX52" s="15"/>
      <c r="AY52" s="47"/>
      <c r="AZ52" s="47"/>
      <c r="BA52" s="47"/>
      <c r="BB52" s="47"/>
      <c r="BE52" s="72" t="str">
        <f t="array" ref="BE52">IF(COUNTIF(Table911[Job],$I$3)&lt;ROWS($BE$2:BE52),"",INDEX(TimeSheets!$B$1:$B$359,SMALL(IF(Table911[Job]=$I$3,ROW(Table911[Job])),ROW(BA51))))</f>
        <v/>
      </c>
      <c r="BF52" s="72" t="str">
        <f t="array" ref="BF52">IF(COUNTIF(Table911[Job],$I$3)&lt;ROWS($BD$2:BD52),"",INDEX(TimeSheets!$H$1:$H$359,SMALL(IF(Table911[Job]=$I$3,ROW(Table911[Job])),ROW(BA51))))</f>
        <v/>
      </c>
      <c r="BG52" s="72" t="str">
        <f t="array" ref="BG52">IF(COUNTIF(Table912[Job],$I$3)&lt;ROWS($BG$2:BG52),"",INDEX(TimeSheets!$K$1:$K$359,SMALL(IF(Table912[Job]=$I$3,ROW(Table912[Job])),ROW(BA51))))</f>
        <v/>
      </c>
      <c r="BH52" s="72" t="str">
        <f t="array" ref="BH52">IF(COUNTIF(Table912[Job],$I$3)&lt;ROWS($BH$2:BH52),"",INDEX(TimeSheets!$Q$1:$Q$359,SMALL(IF(Table912[Job]=$I$3,ROW(Table912[Job])),ROW(BA51))))</f>
        <v/>
      </c>
      <c r="BI52" s="73" t="str">
        <f t="array" ref="BI52">IF(COUNTIF(Table914[Job],$I$3)&lt;ROWS($BI$2:BI52),"",INDEX(TimeSheets!$T$1:$T$359,SMALL(IF(Table914[Job]=$I$3,ROW(Table914[Job])),ROW(BA51))))</f>
        <v/>
      </c>
      <c r="BJ52" s="72" t="str">
        <f t="array" ref="BJ52">IF(COUNTIF(Table914[Job],$I$3)&lt;ROWS($BJ$2:BJ52),"",INDEX(TimeSheets!$Z$1:$Z$359,SMALL(IF(Table914[Job]=$I$3,ROW(Table914[Job])),ROW(BA51))))</f>
        <v/>
      </c>
      <c r="BK52" s="72" t="str">
        <f t="array" ref="BK52">IF(COUNTIF(Table91641[Job],$I$3)&lt;ROWS($BK$2:BK52),"",INDEX(TimeSheets!$AC$1:$AC$359,SMALL(IF(Table91641[Job]=$I$3,ROW(Table91641[Job])),ROW(BA51))))</f>
        <v/>
      </c>
      <c r="BL52" s="72" t="str">
        <f t="array" ref="BL52">IF(COUNTIF(Table91641[Job],$I$3)&lt;ROWS($BL$2:BL52),"",INDEX(TimeSheets!$AI$1:$AI$359,SMALL(IF(Table91641[Job]=$I$3,ROW(Table91641[Job])),ROW(BB51))))</f>
        <v/>
      </c>
    </row>
    <row r="53" spans="1:64" ht="21.95" customHeight="1" x14ac:dyDescent="0.25">
      <c r="A53" s="66"/>
      <c r="B53" s="67"/>
      <c r="C53" s="66"/>
      <c r="D53" s="67"/>
      <c r="E53" s="66"/>
      <c r="F53" s="67"/>
      <c r="G53" s="15"/>
      <c r="H53" s="66"/>
      <c r="I53" s="67"/>
      <c r="J53" s="66"/>
      <c r="K53" s="67"/>
      <c r="L53" s="66"/>
      <c r="M53" s="67"/>
      <c r="N53" s="15"/>
      <c r="O53" s="66"/>
      <c r="P53" s="67"/>
      <c r="Q53" s="66"/>
      <c r="R53" s="67"/>
      <c r="S53" s="66"/>
      <c r="T53" s="67"/>
      <c r="U53" s="15"/>
      <c r="V53" s="66" t="str">
        <f t="shared" si="0"/>
        <v/>
      </c>
      <c r="W53" s="67" t="str">
        <f t="shared" si="1"/>
        <v/>
      </c>
      <c r="X53" s="66" t="str">
        <f t="shared" si="2"/>
        <v/>
      </c>
      <c r="Y53" s="67" t="str">
        <f t="shared" si="3"/>
        <v/>
      </c>
      <c r="Z53" s="66" t="str">
        <f t="shared" si="4"/>
        <v/>
      </c>
      <c r="AA53" s="67" t="str">
        <f t="shared" si="5"/>
        <v/>
      </c>
      <c r="AB53" s="15"/>
      <c r="AC53" s="66" t="str">
        <f t="shared" si="6"/>
        <v/>
      </c>
      <c r="AD53" s="67" t="str">
        <f t="shared" si="20"/>
        <v/>
      </c>
      <c r="AE53" s="66" t="str">
        <f t="shared" si="7"/>
        <v/>
      </c>
      <c r="AF53" s="67" t="str">
        <f t="shared" si="8"/>
        <v/>
      </c>
      <c r="AG53" s="66" t="str">
        <f t="shared" si="9"/>
        <v/>
      </c>
      <c r="AH53" s="67" t="str">
        <f t="shared" si="10"/>
        <v/>
      </c>
      <c r="AI53" s="15"/>
      <c r="AJ53" s="66" t="str">
        <f t="shared" si="21"/>
        <v/>
      </c>
      <c r="AK53" s="67" t="str">
        <f t="shared" si="22"/>
        <v/>
      </c>
      <c r="AL53" s="66" t="str">
        <f t="shared" si="11"/>
        <v/>
      </c>
      <c r="AM53" s="67" t="str">
        <f t="shared" si="12"/>
        <v/>
      </c>
      <c r="AN53" s="66" t="str">
        <f t="shared" si="13"/>
        <v/>
      </c>
      <c r="AO53" s="67" t="str">
        <f t="shared" si="14"/>
        <v/>
      </c>
      <c r="AP53" s="15"/>
      <c r="AQ53" s="66" t="str">
        <f t="shared" si="23"/>
        <v/>
      </c>
      <c r="AR53" s="67" t="str">
        <f t="shared" si="15"/>
        <v/>
      </c>
      <c r="AS53" s="66" t="str">
        <f t="shared" si="16"/>
        <v/>
      </c>
      <c r="AT53" s="67" t="str">
        <f t="shared" si="17"/>
        <v/>
      </c>
      <c r="AU53" s="66" t="str">
        <f t="shared" si="18"/>
        <v/>
      </c>
      <c r="AV53" s="67" t="str">
        <f t="shared" si="19"/>
        <v/>
      </c>
      <c r="AW53" s="15"/>
      <c r="AX53" s="15"/>
      <c r="AY53" s="47"/>
      <c r="AZ53" s="47"/>
      <c r="BA53" s="47"/>
      <c r="BB53" s="47"/>
      <c r="BE53" s="72" t="str">
        <f t="array" ref="BE53">IF(COUNTIF(Table911[Job],$I$3)&lt;ROWS($BE$2:BE53),"",INDEX(TimeSheets!$B$1:$B$359,SMALL(IF(Table911[Job]=$I$3,ROW(Table911[Job])),ROW(BA52))))</f>
        <v/>
      </c>
      <c r="BF53" s="72" t="str">
        <f t="array" ref="BF53">IF(COUNTIF(Table911[Job],$I$3)&lt;ROWS($BD$2:BD53),"",INDEX(TimeSheets!$H$1:$H$359,SMALL(IF(Table911[Job]=$I$3,ROW(Table911[Job])),ROW(BA52))))</f>
        <v/>
      </c>
      <c r="BG53" s="72" t="str">
        <f t="array" ref="BG53">IF(COUNTIF(Table912[Job],$I$3)&lt;ROWS($BG$2:BG53),"",INDEX(TimeSheets!$K$1:$K$359,SMALL(IF(Table912[Job]=$I$3,ROW(Table912[Job])),ROW(BA52))))</f>
        <v/>
      </c>
      <c r="BH53" s="72" t="str">
        <f t="array" ref="BH53">IF(COUNTIF(Table912[Job],$I$3)&lt;ROWS($BH$2:BH53),"",INDEX(TimeSheets!$Q$1:$Q$359,SMALL(IF(Table912[Job]=$I$3,ROW(Table912[Job])),ROW(BA52))))</f>
        <v/>
      </c>
      <c r="BI53" s="73" t="str">
        <f t="array" ref="BI53">IF(COUNTIF(Table914[Job],$I$3)&lt;ROWS($BI$2:BI53),"",INDEX(TimeSheets!$T$1:$T$359,SMALL(IF(Table914[Job]=$I$3,ROW(Table914[Job])),ROW(BA52))))</f>
        <v/>
      </c>
      <c r="BJ53" s="72" t="str">
        <f t="array" ref="BJ53">IF(COUNTIF(Table914[Job],$I$3)&lt;ROWS($BJ$2:BJ53),"",INDEX(TimeSheets!$Z$1:$Z$359,SMALL(IF(Table914[Job]=$I$3,ROW(Table914[Job])),ROW(BA52))))</f>
        <v/>
      </c>
      <c r="BK53" s="72" t="str">
        <f t="array" ref="BK53">IF(COUNTIF(Table91641[Job],$I$3)&lt;ROWS($BK$2:BK53),"",INDEX(TimeSheets!$AC$1:$AC$359,SMALL(IF(Table91641[Job]=$I$3,ROW(Table91641[Job])),ROW(BA52))))</f>
        <v/>
      </c>
      <c r="BL53" s="72" t="str">
        <f t="array" ref="BL53">IF(COUNTIF(Table91641[Job],$I$3)&lt;ROWS($BL$2:BL53),"",INDEX(TimeSheets!$AI$1:$AI$359,SMALL(IF(Table91641[Job]=$I$3,ROW(Table91641[Job])),ROW(BB52))))</f>
        <v/>
      </c>
    </row>
    <row r="54" spans="1:64" ht="21.95" customHeight="1" x14ac:dyDescent="0.25">
      <c r="A54" s="66"/>
      <c r="B54" s="67"/>
      <c r="C54" s="66"/>
      <c r="D54" s="67"/>
      <c r="E54" s="66"/>
      <c r="F54" s="67"/>
      <c r="G54" s="15"/>
      <c r="H54" s="66"/>
      <c r="I54" s="67"/>
      <c r="J54" s="66"/>
      <c r="K54" s="67"/>
      <c r="L54" s="66"/>
      <c r="M54" s="67"/>
      <c r="N54" s="15"/>
      <c r="O54" s="66"/>
      <c r="P54" s="67"/>
      <c r="Q54" s="66"/>
      <c r="R54" s="67"/>
      <c r="S54" s="66"/>
      <c r="T54" s="67"/>
      <c r="U54" s="15"/>
      <c r="V54" s="66" t="str">
        <f t="shared" si="0"/>
        <v/>
      </c>
      <c r="W54" s="67" t="str">
        <f t="shared" si="1"/>
        <v/>
      </c>
      <c r="X54" s="66" t="str">
        <f t="shared" si="2"/>
        <v/>
      </c>
      <c r="Y54" s="67" t="str">
        <f t="shared" si="3"/>
        <v/>
      </c>
      <c r="Z54" s="66" t="str">
        <f t="shared" si="4"/>
        <v/>
      </c>
      <c r="AA54" s="67" t="str">
        <f t="shared" si="5"/>
        <v/>
      </c>
      <c r="AB54" s="15"/>
      <c r="AC54" s="66" t="str">
        <f t="shared" si="6"/>
        <v/>
      </c>
      <c r="AD54" s="67" t="str">
        <f t="shared" si="20"/>
        <v/>
      </c>
      <c r="AE54" s="66" t="str">
        <f t="shared" si="7"/>
        <v/>
      </c>
      <c r="AF54" s="67" t="str">
        <f t="shared" si="8"/>
        <v/>
      </c>
      <c r="AG54" s="66" t="str">
        <f t="shared" si="9"/>
        <v/>
      </c>
      <c r="AH54" s="67" t="str">
        <f t="shared" si="10"/>
        <v/>
      </c>
      <c r="AI54" s="15"/>
      <c r="AJ54" s="66" t="str">
        <f t="shared" si="21"/>
        <v/>
      </c>
      <c r="AK54" s="67" t="str">
        <f t="shared" si="22"/>
        <v/>
      </c>
      <c r="AL54" s="66" t="str">
        <f t="shared" si="11"/>
        <v/>
      </c>
      <c r="AM54" s="67" t="str">
        <f t="shared" si="12"/>
        <v/>
      </c>
      <c r="AN54" s="66" t="str">
        <f t="shared" si="13"/>
        <v/>
      </c>
      <c r="AO54" s="67" t="str">
        <f t="shared" si="14"/>
        <v/>
      </c>
      <c r="AP54" s="15"/>
      <c r="AQ54" s="66" t="str">
        <f t="shared" si="23"/>
        <v/>
      </c>
      <c r="AR54" s="67" t="str">
        <f t="shared" si="15"/>
        <v/>
      </c>
      <c r="AS54" s="66" t="str">
        <f t="shared" si="16"/>
        <v/>
      </c>
      <c r="AT54" s="67" t="str">
        <f t="shared" si="17"/>
        <v/>
      </c>
      <c r="AU54" s="66" t="str">
        <f t="shared" si="18"/>
        <v/>
      </c>
      <c r="AV54" s="67" t="str">
        <f t="shared" si="19"/>
        <v/>
      </c>
      <c r="AW54" s="15"/>
      <c r="AX54" s="15"/>
      <c r="AY54" s="47"/>
      <c r="AZ54" s="47"/>
      <c r="BA54" s="47"/>
      <c r="BB54" s="47"/>
      <c r="BE54" s="72" t="str">
        <f t="array" ref="BE54">IF(COUNTIF(Table911[Job],$I$3)&lt;ROWS($BE$2:BE54),"",INDEX(TimeSheets!$B$1:$B$359,SMALL(IF(Table911[Job]=$I$3,ROW(Table911[Job])),ROW(BA53))))</f>
        <v/>
      </c>
      <c r="BF54" s="72" t="str">
        <f t="array" ref="BF54">IF(COUNTIF(Table911[Job],$I$3)&lt;ROWS($BD$2:BD54),"",INDEX(TimeSheets!$H$1:$H$359,SMALL(IF(Table911[Job]=$I$3,ROW(Table911[Job])),ROW(BA53))))</f>
        <v/>
      </c>
      <c r="BG54" s="72" t="str">
        <f t="array" ref="BG54">IF(COUNTIF(Table912[Job],$I$3)&lt;ROWS($BG$2:BG54),"",INDEX(TimeSheets!$K$1:$K$359,SMALL(IF(Table912[Job]=$I$3,ROW(Table912[Job])),ROW(BA53))))</f>
        <v/>
      </c>
      <c r="BH54" s="72" t="str">
        <f t="array" ref="BH54">IF(COUNTIF(Table912[Job],$I$3)&lt;ROWS($BH$2:BH54),"",INDEX(TimeSheets!$Q$1:$Q$359,SMALL(IF(Table912[Job]=$I$3,ROW(Table912[Job])),ROW(BA53))))</f>
        <v/>
      </c>
      <c r="BI54" s="73" t="str">
        <f t="array" ref="BI54">IF(COUNTIF(Table914[Job],$I$3)&lt;ROWS($BI$2:BI54),"",INDEX(TimeSheets!$T$1:$T$359,SMALL(IF(Table914[Job]=$I$3,ROW(Table914[Job])),ROW(BA53))))</f>
        <v/>
      </c>
      <c r="BJ54" s="72" t="str">
        <f t="array" ref="BJ54">IF(COUNTIF(Table914[Job],$I$3)&lt;ROWS($BJ$2:BJ54),"",INDEX(TimeSheets!$Z$1:$Z$359,SMALL(IF(Table914[Job]=$I$3,ROW(Table914[Job])),ROW(BA53))))</f>
        <v/>
      </c>
      <c r="BK54" s="72" t="str">
        <f t="array" ref="BK54">IF(COUNTIF(Table91641[Job],$I$3)&lt;ROWS($BK$2:BK54),"",INDEX(TimeSheets!$AC$1:$AC$359,SMALL(IF(Table91641[Job]=$I$3,ROW(Table91641[Job])),ROW(BA53))))</f>
        <v/>
      </c>
      <c r="BL54" s="72" t="str">
        <f t="array" ref="BL54">IF(COUNTIF(Table91641[Job],$I$3)&lt;ROWS($BL$2:BL54),"",INDEX(TimeSheets!$AI$1:$AI$359,SMALL(IF(Table91641[Job]=$I$3,ROW(Table91641[Job])),ROW(BB53))))</f>
        <v/>
      </c>
    </row>
    <row r="55" spans="1:64" ht="21.95" customHeight="1" x14ac:dyDescent="0.25">
      <c r="A55" s="66"/>
      <c r="B55" s="67"/>
      <c r="C55" s="66"/>
      <c r="D55" s="67"/>
      <c r="E55" s="66"/>
      <c r="F55" s="67"/>
      <c r="G55" s="15"/>
      <c r="H55" s="66"/>
      <c r="I55" s="67"/>
      <c r="J55" s="66"/>
      <c r="K55" s="67"/>
      <c r="L55" s="66"/>
      <c r="M55" s="67"/>
      <c r="N55" s="15"/>
      <c r="O55" s="66"/>
      <c r="P55" s="67"/>
      <c r="Q55" s="66"/>
      <c r="R55" s="67"/>
      <c r="S55" s="66"/>
      <c r="T55" s="67"/>
      <c r="U55" s="15"/>
      <c r="V55" s="66" t="str">
        <f t="shared" si="0"/>
        <v/>
      </c>
      <c r="W55" s="67" t="str">
        <f t="shared" si="1"/>
        <v/>
      </c>
      <c r="X55" s="66" t="str">
        <f t="shared" si="2"/>
        <v/>
      </c>
      <c r="Y55" s="67" t="str">
        <f t="shared" si="3"/>
        <v/>
      </c>
      <c r="Z55" s="66" t="str">
        <f t="shared" si="4"/>
        <v/>
      </c>
      <c r="AA55" s="67" t="str">
        <f t="shared" si="5"/>
        <v/>
      </c>
      <c r="AB55" s="15"/>
      <c r="AC55" s="66" t="str">
        <f t="shared" si="6"/>
        <v/>
      </c>
      <c r="AD55" s="67" t="str">
        <f t="shared" si="20"/>
        <v/>
      </c>
      <c r="AE55" s="66" t="str">
        <f t="shared" si="7"/>
        <v/>
      </c>
      <c r="AF55" s="67" t="str">
        <f t="shared" si="8"/>
        <v/>
      </c>
      <c r="AG55" s="66" t="str">
        <f t="shared" si="9"/>
        <v/>
      </c>
      <c r="AH55" s="67" t="str">
        <f t="shared" si="10"/>
        <v/>
      </c>
      <c r="AI55" s="15"/>
      <c r="AJ55" s="66" t="str">
        <f t="shared" si="21"/>
        <v/>
      </c>
      <c r="AK55" s="67" t="str">
        <f t="shared" si="22"/>
        <v/>
      </c>
      <c r="AL55" s="66" t="str">
        <f t="shared" si="11"/>
        <v/>
      </c>
      <c r="AM55" s="67" t="str">
        <f t="shared" si="12"/>
        <v/>
      </c>
      <c r="AN55" s="66" t="str">
        <f t="shared" si="13"/>
        <v/>
      </c>
      <c r="AO55" s="67" t="str">
        <f t="shared" si="14"/>
        <v/>
      </c>
      <c r="AP55" s="15"/>
      <c r="AQ55" s="66" t="str">
        <f t="shared" si="23"/>
        <v/>
      </c>
      <c r="AR55" s="67" t="str">
        <f t="shared" si="15"/>
        <v/>
      </c>
      <c r="AS55" s="66" t="str">
        <f t="shared" si="16"/>
        <v/>
      </c>
      <c r="AT55" s="67" t="str">
        <f t="shared" si="17"/>
        <v/>
      </c>
      <c r="AU55" s="66" t="str">
        <f t="shared" si="18"/>
        <v/>
      </c>
      <c r="AV55" s="67" t="str">
        <f t="shared" si="19"/>
        <v/>
      </c>
      <c r="AW55" s="15"/>
      <c r="AX55" s="15"/>
      <c r="AY55" s="47"/>
      <c r="AZ55" s="47"/>
      <c r="BA55" s="47"/>
      <c r="BB55" s="47"/>
      <c r="BE55" s="72" t="str">
        <f t="array" ref="BE55">IF(COUNTIF(Table911[Job],$I$3)&lt;ROWS($BE$2:BE55),"",INDEX(TimeSheets!$B$1:$B$359,SMALL(IF(Table911[Job]=$I$3,ROW(Table911[Job])),ROW(BA54))))</f>
        <v/>
      </c>
      <c r="BF55" s="72" t="str">
        <f t="array" ref="BF55">IF(COUNTIF(Table911[Job],$I$3)&lt;ROWS($BD$2:BD55),"",INDEX(TimeSheets!$H$1:$H$359,SMALL(IF(Table911[Job]=$I$3,ROW(Table911[Job])),ROW(BA54))))</f>
        <v/>
      </c>
      <c r="BG55" s="72" t="str">
        <f t="array" ref="BG55">IF(COUNTIF(Table912[Job],$I$3)&lt;ROWS($BG$2:BG55),"",INDEX(TimeSheets!$K$1:$K$359,SMALL(IF(Table912[Job]=$I$3,ROW(Table912[Job])),ROW(BA54))))</f>
        <v/>
      </c>
      <c r="BH55" s="72" t="str">
        <f t="array" ref="BH55">IF(COUNTIF(Table912[Job],$I$3)&lt;ROWS($BH$2:BH55),"",INDEX(TimeSheets!$Q$1:$Q$359,SMALL(IF(Table912[Job]=$I$3,ROW(Table912[Job])),ROW(BA54))))</f>
        <v/>
      </c>
      <c r="BI55" s="73" t="str">
        <f t="array" ref="BI55">IF(COUNTIF(Table914[Job],$I$3)&lt;ROWS($BI$2:BI55),"",INDEX(TimeSheets!$T$1:$T$359,SMALL(IF(Table914[Job]=$I$3,ROW(Table914[Job])),ROW(BA54))))</f>
        <v/>
      </c>
      <c r="BJ55" s="72" t="str">
        <f t="array" ref="BJ55">IF(COUNTIF(Table914[Job],$I$3)&lt;ROWS($BJ$2:BJ55),"",INDEX(TimeSheets!$Z$1:$Z$359,SMALL(IF(Table914[Job]=$I$3,ROW(Table914[Job])),ROW(BA54))))</f>
        <v/>
      </c>
      <c r="BK55" s="72" t="str">
        <f t="array" ref="BK55">IF(COUNTIF(Table91641[Job],$I$3)&lt;ROWS($BK$2:BK55),"",INDEX(TimeSheets!$AC$1:$AC$359,SMALL(IF(Table91641[Job]=$I$3,ROW(Table91641[Job])),ROW(BA54))))</f>
        <v/>
      </c>
      <c r="BL55" s="72" t="str">
        <f t="array" ref="BL55">IF(COUNTIF(Table91641[Job],$I$3)&lt;ROWS($BL$2:BL55),"",INDEX(TimeSheets!$AI$1:$AI$359,SMALL(IF(Table91641[Job]=$I$3,ROW(Table91641[Job])),ROW(BB54))))</f>
        <v/>
      </c>
    </row>
    <row r="56" spans="1:64" ht="21.95" customHeight="1" x14ac:dyDescent="0.25">
      <c r="A56" s="66"/>
      <c r="B56" s="67"/>
      <c r="C56" s="66"/>
      <c r="D56" s="67"/>
      <c r="E56" s="66"/>
      <c r="F56" s="67"/>
      <c r="G56" s="15"/>
      <c r="H56" s="66"/>
      <c r="I56" s="67"/>
      <c r="J56" s="66"/>
      <c r="K56" s="67"/>
      <c r="L56" s="66"/>
      <c r="M56" s="67"/>
      <c r="N56" s="15"/>
      <c r="O56" s="66"/>
      <c r="P56" s="67"/>
      <c r="Q56" s="66"/>
      <c r="R56" s="67"/>
      <c r="S56" s="66"/>
      <c r="T56" s="67"/>
      <c r="U56" s="15"/>
      <c r="V56" s="66" t="str">
        <f t="shared" si="0"/>
        <v/>
      </c>
      <c r="W56" s="67" t="str">
        <f t="shared" si="1"/>
        <v/>
      </c>
      <c r="X56" s="66" t="str">
        <f t="shared" si="2"/>
        <v/>
      </c>
      <c r="Y56" s="67" t="str">
        <f t="shared" si="3"/>
        <v/>
      </c>
      <c r="Z56" s="66" t="str">
        <f t="shared" si="4"/>
        <v/>
      </c>
      <c r="AA56" s="67" t="str">
        <f t="shared" si="5"/>
        <v/>
      </c>
      <c r="AB56" s="15"/>
      <c r="AC56" s="66" t="str">
        <f t="shared" si="6"/>
        <v/>
      </c>
      <c r="AD56" s="67" t="str">
        <f t="shared" si="20"/>
        <v/>
      </c>
      <c r="AE56" s="66" t="str">
        <f t="shared" si="7"/>
        <v/>
      </c>
      <c r="AF56" s="67" t="str">
        <f t="shared" si="8"/>
        <v/>
      </c>
      <c r="AG56" s="66" t="str">
        <f t="shared" si="9"/>
        <v/>
      </c>
      <c r="AH56" s="67" t="str">
        <f t="shared" si="10"/>
        <v/>
      </c>
      <c r="AI56" s="15"/>
      <c r="AJ56" s="66" t="str">
        <f t="shared" si="21"/>
        <v/>
      </c>
      <c r="AK56" s="67" t="str">
        <f t="shared" si="22"/>
        <v/>
      </c>
      <c r="AL56" s="66" t="str">
        <f t="shared" si="11"/>
        <v/>
      </c>
      <c r="AM56" s="67" t="str">
        <f t="shared" si="12"/>
        <v/>
      </c>
      <c r="AN56" s="66" t="str">
        <f t="shared" si="13"/>
        <v/>
      </c>
      <c r="AO56" s="67" t="str">
        <f t="shared" si="14"/>
        <v/>
      </c>
      <c r="AP56" s="15"/>
      <c r="AQ56" s="66" t="str">
        <f t="shared" si="23"/>
        <v/>
      </c>
      <c r="AR56" s="67" t="str">
        <f t="shared" si="15"/>
        <v/>
      </c>
      <c r="AS56" s="66" t="str">
        <f t="shared" si="16"/>
        <v/>
      </c>
      <c r="AT56" s="67" t="str">
        <f t="shared" si="17"/>
        <v/>
      </c>
      <c r="AU56" s="66" t="str">
        <f t="shared" si="18"/>
        <v/>
      </c>
      <c r="AV56" s="67" t="str">
        <f t="shared" si="19"/>
        <v/>
      </c>
      <c r="AW56" s="15"/>
      <c r="AX56" s="15"/>
      <c r="AY56" s="47"/>
      <c r="AZ56" s="47"/>
      <c r="BA56" s="47"/>
      <c r="BB56" s="47"/>
      <c r="BE56" s="72" t="str">
        <f t="array" ref="BE56">IF(COUNTIF(Table911[Job],$I$3)&lt;ROWS($BE$2:BE56),"",INDEX(TimeSheets!$B$1:$B$359,SMALL(IF(Table911[Job]=$I$3,ROW(Table911[Job])),ROW(BA55))))</f>
        <v/>
      </c>
      <c r="BF56" s="72" t="str">
        <f t="array" ref="BF56">IF(COUNTIF(Table911[Job],$I$3)&lt;ROWS($BD$2:BD56),"",INDEX(TimeSheets!$H$1:$H$359,SMALL(IF(Table911[Job]=$I$3,ROW(Table911[Job])),ROW(BA55))))</f>
        <v/>
      </c>
      <c r="BG56" s="72" t="str">
        <f t="array" ref="BG56">IF(COUNTIF(Table912[Job],$I$3)&lt;ROWS($BG$2:BG56),"",INDEX(TimeSheets!$K$1:$K$359,SMALL(IF(Table912[Job]=$I$3,ROW(Table912[Job])),ROW(BA55))))</f>
        <v/>
      </c>
      <c r="BH56" s="72" t="str">
        <f t="array" ref="BH56">IF(COUNTIF(Table912[Job],$I$3)&lt;ROWS($BH$2:BH56),"",INDEX(TimeSheets!$Q$1:$Q$359,SMALL(IF(Table912[Job]=$I$3,ROW(Table912[Job])),ROW(BA55))))</f>
        <v/>
      </c>
      <c r="BI56" s="73" t="str">
        <f t="array" ref="BI56">IF(COUNTIF(Table914[Job],$I$3)&lt;ROWS($BI$2:BI56),"",INDEX(TimeSheets!$T$1:$T$359,SMALL(IF(Table914[Job]=$I$3,ROW(Table914[Job])),ROW(BA55))))</f>
        <v/>
      </c>
      <c r="BJ56" s="72" t="str">
        <f t="array" ref="BJ56">IF(COUNTIF(Table914[Job],$I$3)&lt;ROWS($BJ$2:BJ56),"",INDEX(TimeSheets!$Z$1:$Z$359,SMALL(IF(Table914[Job]=$I$3,ROW(Table914[Job])),ROW(BA55))))</f>
        <v/>
      </c>
      <c r="BK56" s="72" t="str">
        <f t="array" ref="BK56">IF(COUNTIF(Table91641[Job],$I$3)&lt;ROWS($BK$2:BK56),"",INDEX(TimeSheets!$AC$1:$AC$359,SMALL(IF(Table91641[Job]=$I$3,ROW(Table91641[Job])),ROW(BA55))))</f>
        <v/>
      </c>
      <c r="BL56" s="72" t="str">
        <f t="array" ref="BL56">IF(COUNTIF(Table91641[Job],$I$3)&lt;ROWS($BL$2:BL56),"",INDEX(TimeSheets!$AI$1:$AI$359,SMALL(IF(Table91641[Job]=$I$3,ROW(Table91641[Job])),ROW(BB55))))</f>
        <v/>
      </c>
    </row>
    <row r="57" spans="1:64" ht="21.95" customHeight="1" x14ac:dyDescent="0.25">
      <c r="A57" s="66"/>
      <c r="B57" s="67"/>
      <c r="C57" s="66"/>
      <c r="D57" s="67"/>
      <c r="E57" s="66"/>
      <c r="F57" s="67"/>
      <c r="G57" s="15"/>
      <c r="H57" s="66"/>
      <c r="I57" s="67"/>
      <c r="J57" s="66"/>
      <c r="K57" s="67"/>
      <c r="L57" s="66"/>
      <c r="M57" s="67"/>
      <c r="N57" s="15"/>
      <c r="O57" s="66"/>
      <c r="P57" s="67"/>
      <c r="Q57" s="66"/>
      <c r="R57" s="67"/>
      <c r="S57" s="66"/>
      <c r="T57" s="67"/>
      <c r="U57" s="15"/>
      <c r="V57" s="66" t="str">
        <f t="shared" si="0"/>
        <v/>
      </c>
      <c r="W57" s="67" t="str">
        <f t="shared" si="1"/>
        <v/>
      </c>
      <c r="X57" s="66" t="str">
        <f t="shared" si="2"/>
        <v/>
      </c>
      <c r="Y57" s="67" t="str">
        <f t="shared" si="3"/>
        <v/>
      </c>
      <c r="Z57" s="66" t="str">
        <f t="shared" si="4"/>
        <v/>
      </c>
      <c r="AA57" s="67" t="str">
        <f t="shared" si="5"/>
        <v/>
      </c>
      <c r="AB57" s="15"/>
      <c r="AC57" s="66" t="str">
        <f t="shared" si="6"/>
        <v/>
      </c>
      <c r="AD57" s="67" t="str">
        <f t="shared" si="20"/>
        <v/>
      </c>
      <c r="AE57" s="66" t="str">
        <f t="shared" si="7"/>
        <v/>
      </c>
      <c r="AF57" s="67" t="str">
        <f t="shared" si="8"/>
        <v/>
      </c>
      <c r="AG57" s="66" t="str">
        <f t="shared" si="9"/>
        <v/>
      </c>
      <c r="AH57" s="67" t="str">
        <f t="shared" si="10"/>
        <v/>
      </c>
      <c r="AI57" s="15"/>
      <c r="AJ57" s="66" t="str">
        <f t="shared" si="21"/>
        <v/>
      </c>
      <c r="AK57" s="67" t="str">
        <f t="shared" si="22"/>
        <v/>
      </c>
      <c r="AL57" s="66" t="str">
        <f t="shared" si="11"/>
        <v/>
      </c>
      <c r="AM57" s="67" t="str">
        <f t="shared" si="12"/>
        <v/>
      </c>
      <c r="AN57" s="66" t="str">
        <f t="shared" si="13"/>
        <v/>
      </c>
      <c r="AO57" s="67" t="str">
        <f t="shared" si="14"/>
        <v/>
      </c>
      <c r="AP57" s="15"/>
      <c r="AQ57" s="66" t="str">
        <f t="shared" si="23"/>
        <v/>
      </c>
      <c r="AR57" s="67" t="str">
        <f t="shared" si="15"/>
        <v/>
      </c>
      <c r="AS57" s="66" t="str">
        <f t="shared" si="16"/>
        <v/>
      </c>
      <c r="AT57" s="67" t="str">
        <f t="shared" si="17"/>
        <v/>
      </c>
      <c r="AU57" s="66" t="str">
        <f t="shared" si="18"/>
        <v/>
      </c>
      <c r="AV57" s="67" t="str">
        <f t="shared" si="19"/>
        <v/>
      </c>
      <c r="AW57" s="15"/>
      <c r="AX57" s="15"/>
      <c r="AY57" s="47"/>
      <c r="AZ57" s="47"/>
      <c r="BA57" s="47"/>
      <c r="BB57" s="47"/>
      <c r="BE57" s="72" t="str">
        <f t="array" ref="BE57">IF(COUNTIF(Table911[Job],$I$3)&lt;ROWS($BE$2:BE57),"",INDEX(TimeSheets!$B$1:$B$359,SMALL(IF(Table911[Job]=$I$3,ROW(Table911[Job])),ROW(BA56))))</f>
        <v/>
      </c>
      <c r="BF57" s="72" t="str">
        <f t="array" ref="BF57">IF(COUNTIF(Table911[Job],$I$3)&lt;ROWS($BD$2:BD57),"",INDEX(TimeSheets!$H$1:$H$359,SMALL(IF(Table911[Job]=$I$3,ROW(Table911[Job])),ROW(BA56))))</f>
        <v/>
      </c>
      <c r="BG57" s="72" t="str">
        <f t="array" ref="BG57">IF(COUNTIF(Table912[Job],$I$3)&lt;ROWS($BG$2:BG57),"",INDEX(TimeSheets!$K$1:$K$359,SMALL(IF(Table912[Job]=$I$3,ROW(Table912[Job])),ROW(BA56))))</f>
        <v/>
      </c>
      <c r="BH57" s="72" t="str">
        <f t="array" ref="BH57">IF(COUNTIF(Table912[Job],$I$3)&lt;ROWS($BH$2:BH57),"",INDEX(TimeSheets!$Q$1:$Q$359,SMALL(IF(Table912[Job]=$I$3,ROW(Table912[Job])),ROW(BA56))))</f>
        <v/>
      </c>
      <c r="BI57" s="73" t="str">
        <f t="array" ref="BI57">IF(COUNTIF(Table914[Job],$I$3)&lt;ROWS($BI$2:BI57),"",INDEX(TimeSheets!$T$1:$T$359,SMALL(IF(Table914[Job]=$I$3,ROW(Table914[Job])),ROW(BA56))))</f>
        <v/>
      </c>
      <c r="BJ57" s="72" t="str">
        <f t="array" ref="BJ57">IF(COUNTIF(Table914[Job],$I$3)&lt;ROWS($BJ$2:BJ57),"",INDEX(TimeSheets!$Z$1:$Z$359,SMALL(IF(Table914[Job]=$I$3,ROW(Table914[Job])),ROW(BA56))))</f>
        <v/>
      </c>
      <c r="BK57" s="72" t="str">
        <f t="array" ref="BK57">IF(COUNTIF(Table91641[Job],$I$3)&lt;ROWS($BK$2:BK57),"",INDEX(TimeSheets!$AC$1:$AC$359,SMALL(IF(Table91641[Job]=$I$3,ROW(Table91641[Job])),ROW(BA56))))</f>
        <v/>
      </c>
      <c r="BL57" s="72" t="str">
        <f t="array" ref="BL57">IF(COUNTIF(Table91641[Job],$I$3)&lt;ROWS($BL$2:BL57),"",INDEX(TimeSheets!$AI$1:$AI$359,SMALL(IF(Table91641[Job]=$I$3,ROW(Table91641[Job])),ROW(BB56))))</f>
        <v/>
      </c>
    </row>
    <row r="58" spans="1:64" ht="21.95" customHeight="1" x14ac:dyDescent="0.25">
      <c r="A58" s="66"/>
      <c r="B58" s="67"/>
      <c r="C58" s="66"/>
      <c r="D58" s="67"/>
      <c r="E58" s="66"/>
      <c r="F58" s="67"/>
      <c r="G58" s="15"/>
      <c r="H58" s="66"/>
      <c r="I58" s="67"/>
      <c r="J58" s="66"/>
      <c r="K58" s="67"/>
      <c r="L58" s="66"/>
      <c r="M58" s="67"/>
      <c r="N58" s="15"/>
      <c r="O58" s="66"/>
      <c r="P58" s="67"/>
      <c r="Q58" s="66"/>
      <c r="R58" s="67"/>
      <c r="S58" s="66"/>
      <c r="T58" s="67"/>
      <c r="U58" s="15"/>
      <c r="V58" s="66" t="str">
        <f t="shared" si="0"/>
        <v/>
      </c>
      <c r="W58" s="67" t="str">
        <f t="shared" si="1"/>
        <v/>
      </c>
      <c r="X58" s="66" t="str">
        <f t="shared" si="2"/>
        <v/>
      </c>
      <c r="Y58" s="67" t="str">
        <f t="shared" si="3"/>
        <v/>
      </c>
      <c r="Z58" s="66" t="str">
        <f t="shared" si="4"/>
        <v/>
      </c>
      <c r="AA58" s="67" t="str">
        <f t="shared" si="5"/>
        <v/>
      </c>
      <c r="AB58" s="15"/>
      <c r="AC58" s="66" t="str">
        <f t="shared" si="6"/>
        <v/>
      </c>
      <c r="AD58" s="67" t="str">
        <f t="shared" si="20"/>
        <v/>
      </c>
      <c r="AE58" s="66" t="str">
        <f t="shared" si="7"/>
        <v/>
      </c>
      <c r="AF58" s="67" t="str">
        <f t="shared" si="8"/>
        <v/>
      </c>
      <c r="AG58" s="66" t="str">
        <f t="shared" si="9"/>
        <v/>
      </c>
      <c r="AH58" s="67" t="str">
        <f t="shared" si="10"/>
        <v/>
      </c>
      <c r="AI58" s="15"/>
      <c r="AJ58" s="66" t="str">
        <f t="shared" si="21"/>
        <v/>
      </c>
      <c r="AK58" s="67" t="str">
        <f t="shared" si="22"/>
        <v/>
      </c>
      <c r="AL58" s="66" t="str">
        <f t="shared" si="11"/>
        <v/>
      </c>
      <c r="AM58" s="67" t="str">
        <f t="shared" si="12"/>
        <v/>
      </c>
      <c r="AN58" s="66" t="str">
        <f t="shared" si="13"/>
        <v/>
      </c>
      <c r="AO58" s="67" t="str">
        <f t="shared" si="14"/>
        <v/>
      </c>
      <c r="AP58" s="15"/>
      <c r="AQ58" s="66" t="str">
        <f t="shared" si="23"/>
        <v/>
      </c>
      <c r="AR58" s="67" t="str">
        <f t="shared" si="15"/>
        <v/>
      </c>
      <c r="AS58" s="66" t="str">
        <f t="shared" si="16"/>
        <v/>
      </c>
      <c r="AT58" s="67" t="str">
        <f t="shared" si="17"/>
        <v/>
      </c>
      <c r="AU58" s="66" t="str">
        <f t="shared" si="18"/>
        <v/>
      </c>
      <c r="AV58" s="67" t="str">
        <f t="shared" si="19"/>
        <v/>
      </c>
      <c r="AW58" s="15"/>
      <c r="AX58" s="15"/>
      <c r="AY58" s="47"/>
      <c r="AZ58" s="47"/>
      <c r="BA58" s="47"/>
      <c r="BB58" s="47"/>
      <c r="BE58" s="72" t="str">
        <f t="array" ref="BE58">IF(COUNTIF(Table911[Job],$I$3)&lt;ROWS($BE$2:BE58),"",INDEX(TimeSheets!$B$1:$B$359,SMALL(IF(Table911[Job]=$I$3,ROW(Table911[Job])),ROW(BA57))))</f>
        <v/>
      </c>
      <c r="BF58" s="72" t="str">
        <f t="array" ref="BF58">IF(COUNTIF(Table911[Job],$I$3)&lt;ROWS($BD$2:BD58),"",INDEX(TimeSheets!$H$1:$H$359,SMALL(IF(Table911[Job]=$I$3,ROW(Table911[Job])),ROW(BA57))))</f>
        <v/>
      </c>
      <c r="BG58" s="72" t="str">
        <f t="array" ref="BG58">IF(COUNTIF(Table912[Job],$I$3)&lt;ROWS($BG$2:BG58),"",INDEX(TimeSheets!$K$1:$K$359,SMALL(IF(Table912[Job]=$I$3,ROW(Table912[Job])),ROW(BA57))))</f>
        <v/>
      </c>
      <c r="BH58" s="72" t="str">
        <f t="array" ref="BH58">IF(COUNTIF(Table912[Job],$I$3)&lt;ROWS($BH$2:BH58),"",INDEX(TimeSheets!$Q$1:$Q$359,SMALL(IF(Table912[Job]=$I$3,ROW(Table912[Job])),ROW(BA57))))</f>
        <v/>
      </c>
      <c r="BI58" s="73" t="str">
        <f t="array" ref="BI58">IF(COUNTIF(Table914[Job],$I$3)&lt;ROWS($BI$2:BI58),"",INDEX(TimeSheets!$T$1:$T$359,SMALL(IF(Table914[Job]=$I$3,ROW(Table914[Job])),ROW(BA57))))</f>
        <v/>
      </c>
      <c r="BJ58" s="72" t="str">
        <f t="array" ref="BJ58">IF(COUNTIF(Table914[Job],$I$3)&lt;ROWS($BJ$2:BJ58),"",INDEX(TimeSheets!$Z$1:$Z$359,SMALL(IF(Table914[Job]=$I$3,ROW(Table914[Job])),ROW(BA57))))</f>
        <v/>
      </c>
      <c r="BK58" s="72" t="str">
        <f t="array" ref="BK58">IF(COUNTIF(Table91641[Job],$I$3)&lt;ROWS($BK$2:BK58),"",INDEX(TimeSheets!$AC$1:$AC$359,SMALL(IF(Table91641[Job]=$I$3,ROW(Table91641[Job])),ROW(BA57))))</f>
        <v/>
      </c>
      <c r="BL58" s="72" t="str">
        <f t="array" ref="BL58">IF(COUNTIF(Table91641[Job],$I$3)&lt;ROWS($BL$2:BL58),"",INDEX(TimeSheets!$AI$1:$AI$359,SMALL(IF(Table91641[Job]=$I$3,ROW(Table91641[Job])),ROW(BB57))))</f>
        <v/>
      </c>
    </row>
    <row r="59" spans="1:64" ht="21.95" customHeight="1" x14ac:dyDescent="0.25">
      <c r="A59" s="66"/>
      <c r="B59" s="67"/>
      <c r="C59" s="66"/>
      <c r="D59" s="67"/>
      <c r="E59" s="66"/>
      <c r="F59" s="67"/>
      <c r="G59" s="15"/>
      <c r="H59" s="66"/>
      <c r="I59" s="67"/>
      <c r="J59" s="66"/>
      <c r="K59" s="67"/>
      <c r="L59" s="66"/>
      <c r="M59" s="67"/>
      <c r="N59" s="15"/>
      <c r="O59" s="66"/>
      <c r="P59" s="67"/>
      <c r="Q59" s="66"/>
      <c r="R59" s="67"/>
      <c r="S59" s="66"/>
      <c r="T59" s="67"/>
      <c r="U59" s="15"/>
      <c r="V59" s="66" t="str">
        <f t="shared" si="0"/>
        <v/>
      </c>
      <c r="W59" s="67" t="str">
        <f t="shared" si="1"/>
        <v/>
      </c>
      <c r="X59" s="66" t="str">
        <f t="shared" si="2"/>
        <v/>
      </c>
      <c r="Y59" s="67" t="str">
        <f t="shared" si="3"/>
        <v/>
      </c>
      <c r="Z59" s="66" t="str">
        <f t="shared" si="4"/>
        <v/>
      </c>
      <c r="AA59" s="67" t="str">
        <f t="shared" si="5"/>
        <v/>
      </c>
      <c r="AB59" s="15"/>
      <c r="AC59" s="66" t="str">
        <f t="shared" si="6"/>
        <v/>
      </c>
      <c r="AD59" s="67" t="str">
        <f t="shared" si="20"/>
        <v/>
      </c>
      <c r="AE59" s="66" t="str">
        <f t="shared" si="7"/>
        <v/>
      </c>
      <c r="AF59" s="67" t="str">
        <f t="shared" si="8"/>
        <v/>
      </c>
      <c r="AG59" s="66" t="str">
        <f t="shared" si="9"/>
        <v/>
      </c>
      <c r="AH59" s="67" t="str">
        <f t="shared" si="10"/>
        <v/>
      </c>
      <c r="AI59" s="15"/>
      <c r="AJ59" s="66" t="str">
        <f t="shared" si="21"/>
        <v/>
      </c>
      <c r="AK59" s="67" t="str">
        <f t="shared" si="22"/>
        <v/>
      </c>
      <c r="AL59" s="66" t="str">
        <f t="shared" si="11"/>
        <v/>
      </c>
      <c r="AM59" s="67" t="str">
        <f t="shared" si="12"/>
        <v/>
      </c>
      <c r="AN59" s="66" t="str">
        <f t="shared" si="13"/>
        <v/>
      </c>
      <c r="AO59" s="67" t="str">
        <f t="shared" si="14"/>
        <v/>
      </c>
      <c r="AP59" s="15"/>
      <c r="AQ59" s="66" t="str">
        <f t="shared" si="23"/>
        <v/>
      </c>
      <c r="AR59" s="67" t="str">
        <f t="shared" si="15"/>
        <v/>
      </c>
      <c r="AS59" s="66" t="str">
        <f t="shared" si="16"/>
        <v/>
      </c>
      <c r="AT59" s="67" t="str">
        <f t="shared" si="17"/>
        <v/>
      </c>
      <c r="AU59" s="66" t="str">
        <f t="shared" si="18"/>
        <v/>
      </c>
      <c r="AV59" s="67" t="str">
        <f t="shared" si="19"/>
        <v/>
      </c>
      <c r="AW59" s="15"/>
      <c r="AX59" s="15"/>
      <c r="AY59" s="47"/>
      <c r="AZ59" s="47"/>
      <c r="BA59" s="47"/>
      <c r="BB59" s="47"/>
      <c r="BE59" s="72" t="str">
        <f t="array" ref="BE59">IF(COUNTIF(Table911[Job],$I$3)&lt;ROWS($BE$2:BE59),"",INDEX(TimeSheets!$B$1:$B$359,SMALL(IF(Table911[Job]=$I$3,ROW(Table911[Job])),ROW(BA58))))</f>
        <v/>
      </c>
      <c r="BF59" s="72" t="str">
        <f t="array" ref="BF59">IF(COUNTIF(Table911[Job],$I$3)&lt;ROWS($BD$2:BD59),"",INDEX(TimeSheets!$H$1:$H$359,SMALL(IF(Table911[Job]=$I$3,ROW(Table911[Job])),ROW(BA58))))</f>
        <v/>
      </c>
      <c r="BG59" s="72" t="str">
        <f t="array" ref="BG59">IF(COUNTIF(Table912[Job],$I$3)&lt;ROWS($BG$2:BG59),"",INDEX(TimeSheets!$K$1:$K$359,SMALL(IF(Table912[Job]=$I$3,ROW(Table912[Job])),ROW(BA58))))</f>
        <v/>
      </c>
      <c r="BH59" s="72" t="str">
        <f t="array" ref="BH59">IF(COUNTIF(Table912[Job],$I$3)&lt;ROWS($BH$2:BH59),"",INDEX(TimeSheets!$Q$1:$Q$359,SMALL(IF(Table912[Job]=$I$3,ROW(Table912[Job])),ROW(BA58))))</f>
        <v/>
      </c>
      <c r="BI59" s="73" t="str">
        <f t="array" ref="BI59">IF(COUNTIF(Table914[Job],$I$3)&lt;ROWS($BI$2:BI59),"",INDEX(TimeSheets!$T$1:$T$359,SMALL(IF(Table914[Job]=$I$3,ROW(Table914[Job])),ROW(BA58))))</f>
        <v/>
      </c>
      <c r="BJ59" s="72" t="str">
        <f t="array" ref="BJ59">IF(COUNTIF(Table914[Job],$I$3)&lt;ROWS($BJ$2:BJ59),"",INDEX(TimeSheets!$Z$1:$Z$359,SMALL(IF(Table914[Job]=$I$3,ROW(Table914[Job])),ROW(BA58))))</f>
        <v/>
      </c>
      <c r="BK59" s="72" t="str">
        <f t="array" ref="BK59">IF(COUNTIF(Table91641[Job],$I$3)&lt;ROWS($BK$2:BK59),"",INDEX(TimeSheets!$AC$1:$AC$359,SMALL(IF(Table91641[Job]=$I$3,ROW(Table91641[Job])),ROW(BA58))))</f>
        <v/>
      </c>
      <c r="BL59" s="72" t="str">
        <f t="array" ref="BL59">IF(COUNTIF(Table91641[Job],$I$3)&lt;ROWS($BL$2:BL59),"",INDEX(TimeSheets!$AI$1:$AI$359,SMALL(IF(Table91641[Job]=$I$3,ROW(Table91641[Job])),ROW(BB58))))</f>
        <v/>
      </c>
    </row>
    <row r="60" spans="1:64" x14ac:dyDescent="0.25">
      <c r="AX60" s="47"/>
      <c r="AY60" s="47"/>
      <c r="AZ60" s="47"/>
      <c r="BA60" s="47"/>
      <c r="BB60" s="47"/>
      <c r="BE60" s="72" t="str">
        <f t="array" ref="BE60">IF(COUNTIF(Table911[Job],$I$3)&lt;ROWS($BE$2:BE60),"",INDEX(TimeSheets!$B$1:$B$359,SMALL(IF(Table911[Job]=$I$3,ROW(Table911[Job])),ROW(BA59))))</f>
        <v/>
      </c>
      <c r="BF60" s="72" t="str">
        <f t="array" ref="BF60">IF(COUNTIF(Table911[Job],$I$3)&lt;ROWS($BD$2:BD60),"",INDEX(TimeSheets!$H$1:$H$359,SMALL(IF(Table911[Job]=$I$3,ROW(Table911[Job])),ROW(BA59))))</f>
        <v/>
      </c>
      <c r="BG60" s="72" t="str">
        <f t="array" ref="BG60">IF(COUNTIF(Table912[Job],$I$3)&lt;ROWS($BG$2:BG60),"",INDEX(TimeSheets!$K$1:$K$359,SMALL(IF(Table912[Job]=$I$3,ROW(Table912[Job])),ROW(BA59))))</f>
        <v/>
      </c>
      <c r="BH60" s="72" t="str">
        <f t="array" ref="BH60">IF(COUNTIF(Table912[Job],$I$3)&lt;ROWS($BH$2:BH60),"",INDEX(TimeSheets!$Q$1:$Q$359,SMALL(IF(Table912[Job]=$I$3,ROW(Table912[Job])),ROW(BA59))))</f>
        <v/>
      </c>
      <c r="BI60" s="73" t="str">
        <f t="array" ref="BI60">IF(COUNTIF(Table914[Job],$I$3)&lt;ROWS($BI$2:BI60),"",INDEX(TimeSheets!$T$1:$T$359,SMALL(IF(Table914[Job]=$I$3,ROW(Table914[Job])),ROW(BA59))))</f>
        <v/>
      </c>
      <c r="BJ60" s="72" t="str">
        <f t="array" ref="BJ60">IF(COUNTIF(Table914[Job],$I$3)&lt;ROWS($BJ$2:BJ60),"",INDEX(TimeSheets!$Z$1:$Z$359,SMALL(IF(Table914[Job]=$I$3,ROW(Table914[Job])),ROW(BA59))))</f>
        <v/>
      </c>
      <c r="BK60" s="72" t="str">
        <f t="array" ref="BK60">IF(COUNTIF(Table91641[Job],$I$3)&lt;ROWS($BK$2:BK60),"",INDEX(TimeSheets!$AC$1:$AC$359,SMALL(IF(Table91641[Job]=$I$3,ROW(Table91641[Job])),ROW(BA59))))</f>
        <v/>
      </c>
      <c r="BL60" s="72" t="str">
        <f t="array" ref="BL60">IF(COUNTIF(Table91641[Job],$I$3)&lt;ROWS($BL$2:BL60),"",INDEX(TimeSheets!$AI$1:$AI$359,SMALL(IF(Table91641[Job]=$I$3,ROW(Table91641[Job])),ROW(BB59))))</f>
        <v/>
      </c>
    </row>
    <row r="61" spans="1:64" x14ac:dyDescent="0.25">
      <c r="AX61" s="47"/>
      <c r="AY61" s="47"/>
      <c r="AZ61" s="47"/>
      <c r="BA61" s="47"/>
      <c r="BB61" s="47"/>
      <c r="BE61" s="72" t="str">
        <f t="array" ref="BE61">IF(COUNTIF(Table911[Job],$I$3)&lt;ROWS($BE$2:BE61),"",INDEX(TimeSheets!$B$1:$B$359,SMALL(IF(Table911[Job]=$I$3,ROW(Table911[Job])),ROW(BA60))))</f>
        <v/>
      </c>
      <c r="BF61" s="72" t="str">
        <f t="array" ref="BF61">IF(COUNTIF(Table911[Job],$I$3)&lt;ROWS($BD$2:BD61),"",INDEX(TimeSheets!$H$1:$H$359,SMALL(IF(Table911[Job]=$I$3,ROW(Table911[Job])),ROW(BA60))))</f>
        <v/>
      </c>
      <c r="BG61" s="72" t="str">
        <f t="array" ref="BG61">IF(COUNTIF(Table912[Job],$I$3)&lt;ROWS($BG$2:BG61),"",INDEX(TimeSheets!$K$1:$K$359,SMALL(IF(Table912[Job]=$I$3,ROW(Table912[Job])),ROW(BA60))))</f>
        <v/>
      </c>
      <c r="BH61" s="72" t="str">
        <f t="array" ref="BH61">IF(COUNTIF(Table912[Job],$I$3)&lt;ROWS($BH$2:BH61),"",INDEX(TimeSheets!$Q$1:$Q$359,SMALL(IF(Table912[Job]=$I$3,ROW(Table912[Job])),ROW(BA60))))</f>
        <v/>
      </c>
      <c r="BI61" s="73" t="str">
        <f t="array" ref="BI61">IF(COUNTIF(Table914[Job],$I$3)&lt;ROWS($BI$2:BI61),"",INDEX(TimeSheets!$T$1:$T$359,SMALL(IF(Table914[Job]=$I$3,ROW(Table914[Job])),ROW(BA60))))</f>
        <v/>
      </c>
      <c r="BJ61" s="72" t="str">
        <f t="array" ref="BJ61">IF(COUNTIF(Table914[Job],$I$3)&lt;ROWS($BJ$2:BJ61),"",INDEX(TimeSheets!$Z$1:$Z$359,SMALL(IF(Table914[Job]=$I$3,ROW(Table914[Job])),ROW(BA60))))</f>
        <v/>
      </c>
      <c r="BK61" s="72" t="str">
        <f t="array" ref="BK61">IF(COUNTIF(Table91641[Job],$I$3)&lt;ROWS($BK$2:BK61),"",INDEX(TimeSheets!$AC$1:$AC$359,SMALL(IF(Table91641[Job]=$I$3,ROW(Table91641[Job])),ROW(BA60))))</f>
        <v/>
      </c>
      <c r="BL61" s="72" t="str">
        <f t="array" ref="BL61">IF(COUNTIF(Table91641[Job],$I$3)&lt;ROWS($BL$2:BL61),"",INDEX(TimeSheets!$AI$1:$AI$359,SMALL(IF(Table91641[Job]=$I$3,ROW(Table91641[Job])),ROW(BB60))))</f>
        <v/>
      </c>
    </row>
    <row r="62" spans="1:64" x14ac:dyDescent="0.25">
      <c r="AX62" s="47"/>
      <c r="AY62" s="47"/>
      <c r="AZ62" s="47"/>
      <c r="BA62" s="47"/>
      <c r="BB62" s="47"/>
      <c r="BE62" s="72" t="str">
        <f t="array" ref="BE62">IF(COUNTIF(Table911[Job],$I$3)&lt;ROWS($BE$2:BE62),"",INDEX(TimeSheets!$B$1:$B$359,SMALL(IF(Table911[Job]=$I$3,ROW(Table911[Job])),ROW(BA61))))</f>
        <v/>
      </c>
      <c r="BF62" s="72" t="str">
        <f t="array" ref="BF62">IF(COUNTIF(Table911[Job],$I$3)&lt;ROWS($BD$2:BD62),"",INDEX(TimeSheets!$H$1:$H$359,SMALL(IF(Table911[Job]=$I$3,ROW(Table911[Job])),ROW(BA61))))</f>
        <v/>
      </c>
      <c r="BG62" s="72" t="str">
        <f t="array" ref="BG62">IF(COUNTIF(Table912[Job],$I$3)&lt;ROWS($BG$2:BG62),"",INDEX(TimeSheets!$K$1:$K$359,SMALL(IF(Table912[Job]=$I$3,ROW(Table912[Job])),ROW(BA61))))</f>
        <v/>
      </c>
      <c r="BH62" s="72" t="str">
        <f t="array" ref="BH62">IF(COUNTIF(Table912[Job],$I$3)&lt;ROWS($BH$2:BH62),"",INDEX(TimeSheets!$Q$1:$Q$359,SMALL(IF(Table912[Job]=$I$3,ROW(Table912[Job])),ROW(BA61))))</f>
        <v/>
      </c>
      <c r="BI62" s="73" t="str">
        <f t="array" ref="BI62">IF(COUNTIF(Table914[Job],$I$3)&lt;ROWS($BI$2:BI62),"",INDEX(TimeSheets!$T$1:$T$359,SMALL(IF(Table914[Job]=$I$3,ROW(Table914[Job])),ROW(BA61))))</f>
        <v/>
      </c>
      <c r="BJ62" s="72" t="str">
        <f t="array" ref="BJ62">IF(COUNTIF(Table914[Job],$I$3)&lt;ROWS($BJ$2:BJ62),"",INDEX(TimeSheets!$Z$1:$Z$359,SMALL(IF(Table914[Job]=$I$3,ROW(Table914[Job])),ROW(BA61))))</f>
        <v/>
      </c>
      <c r="BK62" s="72" t="str">
        <f t="array" ref="BK62">IF(COUNTIF(Table91641[Job],$I$3)&lt;ROWS($BK$2:BK62),"",INDEX(TimeSheets!$AC$1:$AC$359,SMALL(IF(Table91641[Job]=$I$3,ROW(Table91641[Job])),ROW(BA61))))</f>
        <v/>
      </c>
      <c r="BL62" s="72" t="str">
        <f t="array" ref="BL62">IF(COUNTIF(Table91641[Job],$I$3)&lt;ROWS($BL$2:BL62),"",INDEX(TimeSheets!$AI$1:$AI$359,SMALL(IF(Table91641[Job]=$I$3,ROW(Table91641[Job])),ROW(BB61))))</f>
        <v/>
      </c>
    </row>
    <row r="63" spans="1:64" x14ac:dyDescent="0.25">
      <c r="AX63" s="47"/>
      <c r="AY63" s="47"/>
      <c r="AZ63" s="47"/>
      <c r="BA63" s="47"/>
      <c r="BB63" s="47"/>
      <c r="BE63" s="72" t="str">
        <f t="array" ref="BE63">IF(COUNTIF(Table911[Job],$I$3)&lt;ROWS($BE$2:BE63),"",INDEX(TimeSheets!$B$1:$B$359,SMALL(IF(Table911[Job]=$I$3,ROW(Table911[Job])),ROW(BA62))))</f>
        <v/>
      </c>
      <c r="BF63" s="72" t="str">
        <f t="array" ref="BF63">IF(COUNTIF(Table911[Job],$I$3)&lt;ROWS($BD$2:BD63),"",INDEX(TimeSheets!$H$1:$H$359,SMALL(IF(Table911[Job]=$I$3,ROW(Table911[Job])),ROW(BA62))))</f>
        <v/>
      </c>
      <c r="BG63" s="72" t="str">
        <f t="array" ref="BG63">IF(COUNTIF(Table912[Job],$I$3)&lt;ROWS($BG$2:BG63),"",INDEX(TimeSheets!$K$1:$K$359,SMALL(IF(Table912[Job]=$I$3,ROW(Table912[Job])),ROW(BA62))))</f>
        <v/>
      </c>
      <c r="BH63" s="72" t="str">
        <f t="array" ref="BH63">IF(COUNTIF(Table912[Job],$I$3)&lt;ROWS($BH$2:BH63),"",INDEX(TimeSheets!$Q$1:$Q$359,SMALL(IF(Table912[Job]=$I$3,ROW(Table912[Job])),ROW(BA62))))</f>
        <v/>
      </c>
      <c r="BI63" s="73" t="str">
        <f t="array" ref="BI63">IF(COUNTIF(Table914[Job],$I$3)&lt;ROWS($BI$2:BI63),"",INDEX(TimeSheets!$T$1:$T$359,SMALL(IF(Table914[Job]=$I$3,ROW(Table914[Job])),ROW(BA62))))</f>
        <v/>
      </c>
      <c r="BJ63" s="72" t="str">
        <f t="array" ref="BJ63">IF(COUNTIF(Table914[Job],$I$3)&lt;ROWS($BJ$2:BJ63),"",INDEX(TimeSheets!$Z$1:$Z$359,SMALL(IF(Table914[Job]=$I$3,ROW(Table914[Job])),ROW(BA62))))</f>
        <v/>
      </c>
      <c r="BK63" s="72" t="str">
        <f t="array" ref="BK63">IF(COUNTIF(Table91641[Job],$I$3)&lt;ROWS($BK$2:BK63),"",INDEX(TimeSheets!$AC$1:$AC$359,SMALL(IF(Table91641[Job]=$I$3,ROW(Table91641[Job])),ROW(BA62))))</f>
        <v/>
      </c>
      <c r="BL63" s="72" t="str">
        <f t="array" ref="BL63">IF(COUNTIF(Table91641[Job],$I$3)&lt;ROWS($BL$2:BL63),"",INDEX(TimeSheets!$AI$1:$AI$359,SMALL(IF(Table91641[Job]=$I$3,ROW(Table91641[Job])),ROW(BB62))))</f>
        <v/>
      </c>
    </row>
    <row r="64" spans="1:64" x14ac:dyDescent="0.25">
      <c r="AX64" s="47"/>
      <c r="AY64" s="47"/>
      <c r="AZ64" s="47"/>
      <c r="BA64" s="47"/>
      <c r="BB64" s="47"/>
      <c r="BE64" s="72" t="str">
        <f t="array" ref="BE64">IF(COUNTIF(Table911[Job],$I$3)&lt;ROWS($BE$2:BE64),"",INDEX(TimeSheets!$B$1:$B$359,SMALL(IF(Table911[Job]=$I$3,ROW(Table911[Job])),ROW(BA63))))</f>
        <v/>
      </c>
      <c r="BF64" s="72" t="str">
        <f t="array" ref="BF64">IF(COUNTIF(Table911[Job],$I$3)&lt;ROWS($BD$2:BD64),"",INDEX(TimeSheets!$H$1:$H$359,SMALL(IF(Table911[Job]=$I$3,ROW(Table911[Job])),ROW(BA63))))</f>
        <v/>
      </c>
      <c r="BG64" s="72" t="str">
        <f t="array" ref="BG64">IF(COUNTIF(Table912[Job],$I$3)&lt;ROWS($BG$2:BG64),"",INDEX(TimeSheets!$K$1:$K$359,SMALL(IF(Table912[Job]=$I$3,ROW(Table912[Job])),ROW(BA63))))</f>
        <v/>
      </c>
      <c r="BH64" s="72" t="str">
        <f t="array" ref="BH64">IF(COUNTIF(Table912[Job],$I$3)&lt;ROWS($BH$2:BH64),"",INDEX(TimeSheets!$Q$1:$Q$359,SMALL(IF(Table912[Job]=$I$3,ROW(Table912[Job])),ROW(BA63))))</f>
        <v/>
      </c>
      <c r="BI64" s="73" t="str">
        <f t="array" ref="BI64">IF(COUNTIF(Table914[Job],$I$3)&lt;ROWS($BI$2:BI64),"",INDEX(TimeSheets!$T$1:$T$359,SMALL(IF(Table914[Job]=$I$3,ROW(Table914[Job])),ROW(BA63))))</f>
        <v/>
      </c>
      <c r="BJ64" s="72" t="str">
        <f t="array" ref="BJ64">IF(COUNTIF(Table914[Job],$I$3)&lt;ROWS($BJ$2:BJ64),"",INDEX(TimeSheets!$Z$1:$Z$359,SMALL(IF(Table914[Job]=$I$3,ROW(Table914[Job])),ROW(BA63))))</f>
        <v/>
      </c>
      <c r="BK64" s="72" t="str">
        <f t="array" ref="BK64">IF(COUNTIF(Table91641[Job],$I$3)&lt;ROWS($BK$2:BK64),"",INDEX(TimeSheets!$AC$1:$AC$359,SMALL(IF(Table91641[Job]=$I$3,ROW(Table91641[Job])),ROW(BA63))))</f>
        <v/>
      </c>
      <c r="BL64" s="72" t="str">
        <f t="array" ref="BL64">IF(COUNTIF(Table91641[Job],$I$3)&lt;ROWS($BL$2:BL64),"",INDEX(TimeSheets!$AI$1:$AI$359,SMALL(IF(Table91641[Job]=$I$3,ROW(Table91641[Job])),ROW(BB63))))</f>
        <v/>
      </c>
    </row>
    <row r="65" spans="50:64" x14ac:dyDescent="0.25">
      <c r="AX65" s="47"/>
      <c r="AY65" s="47"/>
      <c r="AZ65" s="47"/>
      <c r="BA65" s="47"/>
      <c r="BB65" s="47"/>
      <c r="BE65" s="72" t="str">
        <f t="array" ref="BE65">IF(COUNTIF(Table911[Job],$I$3)&lt;ROWS($BE$2:BE65),"",INDEX(TimeSheets!$B$1:$B$359,SMALL(IF(Table911[Job]=$I$3,ROW(Table911[Job])),ROW(BA64))))</f>
        <v/>
      </c>
      <c r="BF65" s="72" t="str">
        <f t="array" ref="BF65">IF(COUNTIF(Table911[Job],$I$3)&lt;ROWS($BD$2:BD65),"",INDEX(TimeSheets!$H$1:$H$359,SMALL(IF(Table911[Job]=$I$3,ROW(Table911[Job])),ROW(BA64))))</f>
        <v/>
      </c>
      <c r="BG65" s="72" t="str">
        <f t="array" ref="BG65">IF(COUNTIF(Table912[Job],$I$3)&lt;ROWS($BG$2:BG65),"",INDEX(TimeSheets!$K$1:$K$359,SMALL(IF(Table912[Job]=$I$3,ROW(Table912[Job])),ROW(BA64))))</f>
        <v/>
      </c>
      <c r="BH65" s="72" t="str">
        <f t="array" ref="BH65">IF(COUNTIF(Table912[Job],$I$3)&lt;ROWS($BH$2:BH65),"",INDEX(TimeSheets!$Q$1:$Q$359,SMALL(IF(Table912[Job]=$I$3,ROW(Table912[Job])),ROW(BA64))))</f>
        <v/>
      </c>
      <c r="BI65" s="73" t="str">
        <f t="array" ref="BI65">IF(COUNTIF(Table914[Job],$I$3)&lt;ROWS($BI$2:BI65),"",INDEX(TimeSheets!$T$1:$T$359,SMALL(IF(Table914[Job]=$I$3,ROW(Table914[Job])),ROW(BA64))))</f>
        <v/>
      </c>
      <c r="BJ65" s="72" t="str">
        <f t="array" ref="BJ65">IF(COUNTIF(Table914[Job],$I$3)&lt;ROWS($BJ$2:BJ65),"",INDEX(TimeSheets!$Z$1:$Z$359,SMALL(IF(Table914[Job]=$I$3,ROW(Table914[Job])),ROW(BA64))))</f>
        <v/>
      </c>
      <c r="BK65" s="72" t="str">
        <f t="array" ref="BK65">IF(COUNTIF(Table91641[Job],$I$3)&lt;ROWS($BK$2:BK65),"",INDEX(TimeSheets!$AC$1:$AC$359,SMALL(IF(Table91641[Job]=$I$3,ROW(Table91641[Job])),ROW(BA64))))</f>
        <v/>
      </c>
      <c r="BL65" s="72" t="str">
        <f t="array" ref="BL65">IF(COUNTIF(Table91641[Job],$I$3)&lt;ROWS($BL$2:BL65),"",INDEX(TimeSheets!$AI$1:$AI$359,SMALL(IF(Table91641[Job]=$I$3,ROW(Table91641[Job])),ROW(BB64))))</f>
        <v/>
      </c>
    </row>
    <row r="66" spans="50:64" x14ac:dyDescent="0.25">
      <c r="AX66" s="47"/>
      <c r="AY66" s="47"/>
      <c r="AZ66" s="47"/>
      <c r="BA66" s="47"/>
      <c r="BB66" s="47"/>
      <c r="BE66" s="72" t="str">
        <f t="array" ref="BE66">IF(COUNTIF(Table911[Job],$I$3)&lt;ROWS($BE$2:BE66),"",INDEX(TimeSheets!$B$1:$B$359,SMALL(IF(Table911[Job]=$I$3,ROW(Table911[Job])),ROW(BA65))))</f>
        <v/>
      </c>
      <c r="BF66" s="72" t="str">
        <f t="array" ref="BF66">IF(COUNTIF(Table911[Job],$I$3)&lt;ROWS($BD$2:BD66),"",INDEX(TimeSheets!$H$1:$H$359,SMALL(IF(Table911[Job]=$I$3,ROW(Table911[Job])),ROW(BA65))))</f>
        <v/>
      </c>
      <c r="BG66" s="72" t="str">
        <f t="array" ref="BG66">IF(COUNTIF(Table912[Job],$I$3)&lt;ROWS($BG$2:BG66),"",INDEX(TimeSheets!$K$1:$K$359,SMALL(IF(Table912[Job]=$I$3,ROW(Table912[Job])),ROW(BA65))))</f>
        <v/>
      </c>
      <c r="BH66" s="72" t="str">
        <f t="array" ref="BH66">IF(COUNTIF(Table912[Job],$I$3)&lt;ROWS($BH$2:BH66),"",INDEX(TimeSheets!$Q$1:$Q$359,SMALL(IF(Table912[Job]=$I$3,ROW(Table912[Job])),ROW(BA65))))</f>
        <v/>
      </c>
      <c r="BI66" s="73" t="str">
        <f t="array" ref="BI66">IF(COUNTIF(Table914[Job],$I$3)&lt;ROWS($BI$2:BI66),"",INDEX(TimeSheets!$T$1:$T$359,SMALL(IF(Table914[Job]=$I$3,ROW(Table914[Job])),ROW(BA65))))</f>
        <v/>
      </c>
      <c r="BJ66" s="72" t="str">
        <f t="array" ref="BJ66">IF(COUNTIF(Table914[Job],$I$3)&lt;ROWS($BJ$2:BJ66),"",INDEX(TimeSheets!$Z$1:$Z$359,SMALL(IF(Table914[Job]=$I$3,ROW(Table914[Job])),ROW(BA65))))</f>
        <v/>
      </c>
      <c r="BK66" s="72" t="str">
        <f t="array" ref="BK66">IF(COUNTIF(Table91641[Job],$I$3)&lt;ROWS($BK$2:BK66),"",INDEX(TimeSheets!$AC$1:$AC$359,SMALL(IF(Table91641[Job]=$I$3,ROW(Table91641[Job])),ROW(BA65))))</f>
        <v/>
      </c>
      <c r="BL66" s="72" t="str">
        <f t="array" ref="BL66">IF(COUNTIF(Table91641[Job],$I$3)&lt;ROWS($BL$2:BL66),"",INDEX(TimeSheets!$AI$1:$AI$359,SMALL(IF(Table91641[Job]=$I$3,ROW(Table91641[Job])),ROW(BB65))))</f>
        <v/>
      </c>
    </row>
    <row r="67" spans="50:64" x14ac:dyDescent="0.25">
      <c r="AX67" s="47"/>
      <c r="AY67" s="47"/>
      <c r="AZ67" s="47"/>
      <c r="BA67" s="47"/>
      <c r="BB67" s="47"/>
      <c r="BE67" s="72" t="str">
        <f t="array" ref="BE67">IF(COUNTIF(Table911[Job],$I$3)&lt;ROWS($BE$2:BE67),"",INDEX(TimeSheets!$B$1:$B$359,SMALL(IF(Table911[Job]=$I$3,ROW(Table911[Job])),ROW(BA66))))</f>
        <v/>
      </c>
      <c r="BF67" s="72" t="str">
        <f t="array" ref="BF67">IF(COUNTIF(Table911[Job],$I$3)&lt;ROWS($BD$2:BD67),"",INDEX(TimeSheets!$H$1:$H$359,SMALL(IF(Table911[Job]=$I$3,ROW(Table911[Job])),ROW(BA66))))</f>
        <v/>
      </c>
      <c r="BG67" s="72" t="str">
        <f t="array" ref="BG67">IF(COUNTIF(Table912[Job],$I$3)&lt;ROWS($BG$2:BG67),"",INDEX(TimeSheets!$K$1:$K$359,SMALL(IF(Table912[Job]=$I$3,ROW(Table912[Job])),ROW(BA66))))</f>
        <v/>
      </c>
      <c r="BH67" s="72" t="str">
        <f t="array" ref="BH67">IF(COUNTIF(Table912[Job],$I$3)&lt;ROWS($BH$2:BH67),"",INDEX(TimeSheets!$Q$1:$Q$359,SMALL(IF(Table912[Job]=$I$3,ROW(Table912[Job])),ROW(BA66))))</f>
        <v/>
      </c>
      <c r="BI67" s="73" t="str">
        <f t="array" ref="BI67">IF(COUNTIF(Table914[Job],$I$3)&lt;ROWS($BI$2:BI67),"",INDEX(TimeSheets!$T$1:$T$359,SMALL(IF(Table914[Job]=$I$3,ROW(Table914[Job])),ROW(BA66))))</f>
        <v/>
      </c>
      <c r="BJ67" s="72" t="str">
        <f t="array" ref="BJ67">IF(COUNTIF(Table914[Job],$I$3)&lt;ROWS($BJ$2:BJ67),"",INDEX(TimeSheets!$Z$1:$Z$359,SMALL(IF(Table914[Job]=$I$3,ROW(Table914[Job])),ROW(BA66))))</f>
        <v/>
      </c>
      <c r="BK67" s="72" t="str">
        <f t="array" ref="BK67">IF(COUNTIF(Table91641[Job],$I$3)&lt;ROWS($BK$2:BK67),"",INDEX(TimeSheets!$AC$1:$AC$359,SMALL(IF(Table91641[Job]=$I$3,ROW(Table91641[Job])),ROW(BA66))))</f>
        <v/>
      </c>
      <c r="BL67" s="72" t="str">
        <f t="array" ref="BL67">IF(COUNTIF(Table91641[Job],$I$3)&lt;ROWS($BL$2:BL67),"",INDEX(TimeSheets!$AI$1:$AI$359,SMALL(IF(Table91641[Job]=$I$3,ROW(Table91641[Job])),ROW(BB66))))</f>
        <v/>
      </c>
    </row>
    <row r="68" spans="50:64" x14ac:dyDescent="0.25">
      <c r="AX68" s="47"/>
      <c r="AY68" s="47"/>
      <c r="AZ68" s="47"/>
      <c r="BA68" s="47"/>
      <c r="BB68" s="47"/>
      <c r="BE68" s="72" t="str">
        <f t="array" ref="BE68">IF(COUNTIF(Table911[Job],$I$3)&lt;ROWS($BE$2:BE68),"",INDEX(TimeSheets!$B$1:$B$359,SMALL(IF(Table911[Job]=$I$3,ROW(Table911[Job])),ROW(BA67))))</f>
        <v/>
      </c>
      <c r="BF68" s="72" t="str">
        <f t="array" ref="BF68">IF(COUNTIF(Table911[Job],$I$3)&lt;ROWS($BD$2:BD68),"",INDEX(TimeSheets!$H$1:$H$359,SMALL(IF(Table911[Job]=$I$3,ROW(Table911[Job])),ROW(BA67))))</f>
        <v/>
      </c>
      <c r="BG68" s="72" t="str">
        <f t="array" ref="BG68">IF(COUNTIF(Table912[Job],$I$3)&lt;ROWS($BG$2:BG68),"",INDEX(TimeSheets!$K$1:$K$359,SMALL(IF(Table912[Job]=$I$3,ROW(Table912[Job])),ROW(BA67))))</f>
        <v/>
      </c>
      <c r="BH68" s="72" t="str">
        <f t="array" ref="BH68">IF(COUNTIF(Table912[Job],$I$3)&lt;ROWS($BH$2:BH68),"",INDEX(TimeSheets!$Q$1:$Q$359,SMALL(IF(Table912[Job]=$I$3,ROW(Table912[Job])),ROW(BA67))))</f>
        <v/>
      </c>
      <c r="BI68" s="73" t="str">
        <f t="array" ref="BI68">IF(COUNTIF(Table914[Job],$I$3)&lt;ROWS($BI$2:BI68),"",INDEX(TimeSheets!$T$1:$T$359,SMALL(IF(Table914[Job]=$I$3,ROW(Table914[Job])),ROW(BA67))))</f>
        <v/>
      </c>
      <c r="BJ68" s="72" t="str">
        <f t="array" ref="BJ68">IF(COUNTIF(Table914[Job],$I$3)&lt;ROWS($BJ$2:BJ68),"",INDEX(TimeSheets!$Z$1:$Z$359,SMALL(IF(Table914[Job]=$I$3,ROW(Table914[Job])),ROW(BA67))))</f>
        <v/>
      </c>
      <c r="BK68" s="72" t="str">
        <f t="array" ref="BK68">IF(COUNTIF(Table91641[Job],$I$3)&lt;ROWS($BK$2:BK68),"",INDEX(TimeSheets!$AC$1:$AC$359,SMALL(IF(Table91641[Job]=$I$3,ROW(Table91641[Job])),ROW(BA67))))</f>
        <v/>
      </c>
      <c r="BL68" s="72" t="str">
        <f t="array" ref="BL68">IF(COUNTIF(Table91641[Job],$I$3)&lt;ROWS($BL$2:BL68),"",INDEX(TimeSheets!$AI$1:$AI$359,SMALL(IF(Table91641[Job]=$I$3,ROW(Table91641[Job])),ROW(BB67))))</f>
        <v/>
      </c>
    </row>
    <row r="69" spans="50:64" x14ac:dyDescent="0.25">
      <c r="AX69" s="47"/>
      <c r="AY69" s="47"/>
      <c r="AZ69" s="47"/>
      <c r="BA69" s="47"/>
      <c r="BB69" s="47"/>
      <c r="BE69" s="72" t="str">
        <f t="array" ref="BE69">IF(COUNTIF(Table911[Job],$I$3)&lt;ROWS($BE$2:BE69),"",INDEX(TimeSheets!$B$1:$B$359,SMALL(IF(Table911[Job]=$I$3,ROW(Table911[Job])),ROW(BA68))))</f>
        <v/>
      </c>
      <c r="BF69" s="72" t="str">
        <f t="array" ref="BF69">IF(COUNTIF(Table911[Job],$I$3)&lt;ROWS($BD$2:BD69),"",INDEX(TimeSheets!$H$1:$H$359,SMALL(IF(Table911[Job]=$I$3,ROW(Table911[Job])),ROW(BA68))))</f>
        <v/>
      </c>
      <c r="BG69" s="72" t="str">
        <f t="array" ref="BG69">IF(COUNTIF(Table912[Job],$I$3)&lt;ROWS($BG$2:BG69),"",INDEX(TimeSheets!$K$1:$K$359,SMALL(IF(Table912[Job]=$I$3,ROW(Table912[Job])),ROW(BA68))))</f>
        <v/>
      </c>
      <c r="BH69" s="72" t="str">
        <f t="array" ref="BH69">IF(COUNTIF(Table912[Job],$I$3)&lt;ROWS($BH$2:BH69),"",INDEX(TimeSheets!$Q$1:$Q$359,SMALL(IF(Table912[Job]=$I$3,ROW(Table912[Job])),ROW(BA68))))</f>
        <v/>
      </c>
      <c r="BI69" s="73" t="str">
        <f t="array" ref="BI69">IF(COUNTIF(Table914[Job],$I$3)&lt;ROWS($BI$2:BI69),"",INDEX(TimeSheets!$T$1:$T$359,SMALL(IF(Table914[Job]=$I$3,ROW(Table914[Job])),ROW(BA68))))</f>
        <v/>
      </c>
      <c r="BJ69" s="72" t="str">
        <f t="array" ref="BJ69">IF(COUNTIF(Table914[Job],$I$3)&lt;ROWS($BJ$2:BJ69),"",INDEX(TimeSheets!$Z$1:$Z$359,SMALL(IF(Table914[Job]=$I$3,ROW(Table914[Job])),ROW(BA68))))</f>
        <v/>
      </c>
      <c r="BK69" s="72" t="str">
        <f t="array" ref="BK69">IF(COUNTIF(Table91641[Job],$I$3)&lt;ROWS($BK$2:BK69),"",INDEX(TimeSheets!$AC$1:$AC$359,SMALL(IF(Table91641[Job]=$I$3,ROW(Table91641[Job])),ROW(BA68))))</f>
        <v/>
      </c>
      <c r="BL69" s="72" t="str">
        <f t="array" ref="BL69">IF(COUNTIF(Table91641[Job],$I$3)&lt;ROWS($BL$2:BL69),"",INDEX(TimeSheets!$AI$1:$AI$359,SMALL(IF(Table91641[Job]=$I$3,ROW(Table91641[Job])),ROW(BB68))))</f>
        <v/>
      </c>
    </row>
    <row r="70" spans="50:64" x14ac:dyDescent="0.25">
      <c r="AX70" s="47"/>
      <c r="AY70" s="47"/>
      <c r="AZ70" s="47"/>
      <c r="BA70" s="47"/>
      <c r="BB70" s="47"/>
      <c r="BE70" s="72" t="str">
        <f t="array" ref="BE70">IF(COUNTIF(Table911[Job],$I$3)&lt;ROWS($BE$2:BE70),"",INDEX(TimeSheets!$B$1:$B$359,SMALL(IF(Table911[Job]=$I$3,ROW(Table911[Job])),ROW(BA69))))</f>
        <v/>
      </c>
      <c r="BF70" s="72" t="str">
        <f t="array" ref="BF70">IF(COUNTIF(Table911[Job],$I$3)&lt;ROWS($BD$2:BD70),"",INDEX(TimeSheets!$H$1:$H$359,SMALL(IF(Table911[Job]=$I$3,ROW(Table911[Job])),ROW(BA69))))</f>
        <v/>
      </c>
      <c r="BG70" s="72" t="str">
        <f t="array" ref="BG70">IF(COUNTIF(Table912[Job],$I$3)&lt;ROWS($BG$2:BG70),"",INDEX(TimeSheets!$K$1:$K$359,SMALL(IF(Table912[Job]=$I$3,ROW(Table912[Job])),ROW(BA69))))</f>
        <v/>
      </c>
      <c r="BH70" s="72" t="str">
        <f t="array" ref="BH70">IF(COUNTIF(Table912[Job],$I$3)&lt;ROWS($BH$2:BH70),"",INDEX(TimeSheets!$Q$1:$Q$359,SMALL(IF(Table912[Job]=$I$3,ROW(Table912[Job])),ROW(BA69))))</f>
        <v/>
      </c>
      <c r="BI70" s="73" t="str">
        <f t="array" ref="BI70">IF(COUNTIF(Table914[Job],$I$3)&lt;ROWS($BI$2:BI70),"",INDEX(TimeSheets!$T$1:$T$359,SMALL(IF(Table914[Job]=$I$3,ROW(Table914[Job])),ROW(BA69))))</f>
        <v/>
      </c>
      <c r="BJ70" s="72" t="str">
        <f t="array" ref="BJ70">IF(COUNTIF(Table914[Job],$I$3)&lt;ROWS($BJ$2:BJ70),"",INDEX(TimeSheets!$Z$1:$Z$359,SMALL(IF(Table914[Job]=$I$3,ROW(Table914[Job])),ROW(BA69))))</f>
        <v/>
      </c>
      <c r="BK70" s="72" t="str">
        <f t="array" ref="BK70">IF(COUNTIF(Table91641[Job],$I$3)&lt;ROWS($BK$2:BK70),"",INDEX(TimeSheets!$AC$1:$AC$359,SMALL(IF(Table91641[Job]=$I$3,ROW(Table91641[Job])),ROW(BA69))))</f>
        <v/>
      </c>
      <c r="BL70" s="72" t="str">
        <f t="array" ref="BL70">IF(COUNTIF(Table91641[Job],$I$3)&lt;ROWS($BL$2:BL70),"",INDEX(TimeSheets!$AI$1:$AI$359,SMALL(IF(Table91641[Job]=$I$3,ROW(Table91641[Job])),ROW(BB69))))</f>
        <v/>
      </c>
    </row>
    <row r="71" spans="50:64" x14ac:dyDescent="0.25">
      <c r="AX71" s="47"/>
      <c r="AY71" s="47"/>
      <c r="AZ71" s="47"/>
      <c r="BA71" s="47"/>
      <c r="BB71" s="47"/>
      <c r="BE71" s="72" t="str">
        <f t="array" ref="BE71">IF(COUNTIF(Table911[Job],$I$3)&lt;ROWS($BE$2:BE71),"",INDEX(TimeSheets!$B$1:$B$359,SMALL(IF(Table911[Job]=$I$3,ROW(Table911[Job])),ROW(BA70))))</f>
        <v/>
      </c>
      <c r="BF71" s="72" t="str">
        <f t="array" ref="BF71">IF(COUNTIF(Table911[Job],$I$3)&lt;ROWS($BD$2:BD71),"",INDEX(TimeSheets!$H$1:$H$359,SMALL(IF(Table911[Job]=$I$3,ROW(Table911[Job])),ROW(BA70))))</f>
        <v/>
      </c>
      <c r="BG71" s="72" t="str">
        <f t="array" ref="BG71">IF(COUNTIF(Table912[Job],$I$3)&lt;ROWS($BG$2:BG71),"",INDEX(TimeSheets!$K$1:$K$359,SMALL(IF(Table912[Job]=$I$3,ROW(Table912[Job])),ROW(BA70))))</f>
        <v/>
      </c>
      <c r="BH71" s="72" t="str">
        <f t="array" ref="BH71">IF(COUNTIF(Table912[Job],$I$3)&lt;ROWS($BH$2:BH71),"",INDEX(TimeSheets!$Q$1:$Q$359,SMALL(IF(Table912[Job]=$I$3,ROW(Table912[Job])),ROW(BA70))))</f>
        <v/>
      </c>
      <c r="BI71" s="73" t="str">
        <f t="array" ref="BI71">IF(COUNTIF(Table914[Job],$I$3)&lt;ROWS($BI$2:BI71),"",INDEX(TimeSheets!$T$1:$T$359,SMALL(IF(Table914[Job]=$I$3,ROW(Table914[Job])),ROW(BA70))))</f>
        <v/>
      </c>
      <c r="BJ71" s="72" t="str">
        <f t="array" ref="BJ71">IF(COUNTIF(Table914[Job],$I$3)&lt;ROWS($BJ$2:BJ71),"",INDEX(TimeSheets!$Z$1:$Z$359,SMALL(IF(Table914[Job]=$I$3,ROW(Table914[Job])),ROW(BA70))))</f>
        <v/>
      </c>
      <c r="BK71" s="72" t="str">
        <f t="array" ref="BK71">IF(COUNTIF(Table91641[Job],$I$3)&lt;ROWS($BK$2:BK71),"",INDEX(TimeSheets!$AC$1:$AC$359,SMALL(IF(Table91641[Job]=$I$3,ROW(Table91641[Job])),ROW(BA70))))</f>
        <v/>
      </c>
      <c r="BL71" s="72" t="str">
        <f t="array" ref="BL71">IF(COUNTIF(Table91641[Job],$I$3)&lt;ROWS($BL$2:BL71),"",INDEX(TimeSheets!$AI$1:$AI$359,SMALL(IF(Table91641[Job]=$I$3,ROW(Table91641[Job])),ROW(BB70))))</f>
        <v/>
      </c>
    </row>
    <row r="72" spans="50:64" x14ac:dyDescent="0.25">
      <c r="AX72" s="47"/>
      <c r="AY72" s="47"/>
      <c r="AZ72" s="47"/>
      <c r="BA72" s="47"/>
      <c r="BB72" s="47"/>
      <c r="BE72" s="72" t="str">
        <f t="array" ref="BE72">IF(COUNTIF(Table911[Job],$I$3)&lt;ROWS($BE$2:BE72),"",INDEX(TimeSheets!$B$1:$B$359,SMALL(IF(Table911[Job]=$I$3,ROW(Table911[Job])),ROW(BA71))))</f>
        <v/>
      </c>
      <c r="BF72" s="72" t="str">
        <f t="array" ref="BF72">IF(COUNTIF(Table911[Job],$I$3)&lt;ROWS($BD$2:BD72),"",INDEX(TimeSheets!$H$1:$H$359,SMALL(IF(Table911[Job]=$I$3,ROW(Table911[Job])),ROW(BA71))))</f>
        <v/>
      </c>
      <c r="BG72" s="72" t="str">
        <f t="array" ref="BG72">IF(COUNTIF(Table912[Job],$I$3)&lt;ROWS($BG$2:BG72),"",INDEX(TimeSheets!$K$1:$K$359,SMALL(IF(Table912[Job]=$I$3,ROW(Table912[Job])),ROW(BA71))))</f>
        <v/>
      </c>
      <c r="BH72" s="72" t="str">
        <f t="array" ref="BH72">IF(COUNTIF(Table912[Job],$I$3)&lt;ROWS($BH$2:BH72),"",INDEX(TimeSheets!$Q$1:$Q$359,SMALL(IF(Table912[Job]=$I$3,ROW(Table912[Job])),ROW(BA71))))</f>
        <v/>
      </c>
      <c r="BI72" s="73" t="str">
        <f t="array" ref="BI72">IF(COUNTIF(Table914[Job],$I$3)&lt;ROWS($BI$2:BI72),"",INDEX(TimeSheets!$T$1:$T$359,SMALL(IF(Table914[Job]=$I$3,ROW(Table914[Job])),ROW(BA71))))</f>
        <v/>
      </c>
      <c r="BJ72" s="72" t="str">
        <f t="array" ref="BJ72">IF(COUNTIF(Table914[Job],$I$3)&lt;ROWS($BJ$2:BJ72),"",INDEX(TimeSheets!$Z$1:$Z$359,SMALL(IF(Table914[Job]=$I$3,ROW(Table914[Job])),ROW(BA71))))</f>
        <v/>
      </c>
      <c r="BK72" s="72" t="str">
        <f t="array" ref="BK72">IF(COUNTIF(Table91641[Job],$I$3)&lt;ROWS($BK$2:BK72),"",INDEX(TimeSheets!$AC$1:$AC$359,SMALL(IF(Table91641[Job]=$I$3,ROW(Table91641[Job])),ROW(BA71))))</f>
        <v/>
      </c>
      <c r="BL72" s="72" t="str">
        <f t="array" ref="BL72">IF(COUNTIF(Table91641[Job],$I$3)&lt;ROWS($BL$2:BL72),"",INDEX(TimeSheets!$AI$1:$AI$359,SMALL(IF(Table91641[Job]=$I$3,ROW(Table91641[Job])),ROW(BB71))))</f>
        <v/>
      </c>
    </row>
    <row r="73" spans="50:64" x14ac:dyDescent="0.25">
      <c r="AX73" s="47"/>
      <c r="AY73" s="47"/>
      <c r="AZ73" s="47"/>
      <c r="BA73" s="47"/>
      <c r="BB73" s="47"/>
      <c r="BE73" s="72" t="str">
        <f t="array" ref="BE73">IF(COUNTIF(Table911[Job],$I$3)&lt;ROWS($BE$2:BE73),"",INDEX(TimeSheets!$B$1:$B$359,SMALL(IF(Table911[Job]=$I$3,ROW(Table911[Job])),ROW(BA72))))</f>
        <v/>
      </c>
      <c r="BF73" s="72" t="str">
        <f t="array" ref="BF73">IF(COUNTIF(Table911[Job],$I$3)&lt;ROWS($BD$2:BD73),"",INDEX(TimeSheets!$H$1:$H$359,SMALL(IF(Table911[Job]=$I$3,ROW(Table911[Job])),ROW(BA72))))</f>
        <v/>
      </c>
      <c r="BG73" s="72" t="str">
        <f t="array" ref="BG73">IF(COUNTIF(Table912[Job],$I$3)&lt;ROWS($BG$2:BG73),"",INDEX(TimeSheets!$K$1:$K$359,SMALL(IF(Table912[Job]=$I$3,ROW(Table912[Job])),ROW(BA72))))</f>
        <v/>
      </c>
      <c r="BH73" s="72" t="str">
        <f t="array" ref="BH73">IF(COUNTIF(Table912[Job],$I$3)&lt;ROWS($BH$2:BH73),"",INDEX(TimeSheets!$Q$1:$Q$359,SMALL(IF(Table912[Job]=$I$3,ROW(Table912[Job])),ROW(BA72))))</f>
        <v/>
      </c>
      <c r="BI73" s="73" t="str">
        <f t="array" ref="BI73">IF(COUNTIF(Table914[Job],$I$3)&lt;ROWS($BI$2:BI73),"",INDEX(TimeSheets!$T$1:$T$359,SMALL(IF(Table914[Job]=$I$3,ROW(Table914[Job])),ROW(BA72))))</f>
        <v/>
      </c>
      <c r="BJ73" s="72" t="str">
        <f t="array" ref="BJ73">IF(COUNTIF(Table914[Job],$I$3)&lt;ROWS($BJ$2:BJ73),"",INDEX(TimeSheets!$Z$1:$Z$359,SMALL(IF(Table914[Job]=$I$3,ROW(Table914[Job])),ROW(BA72))))</f>
        <v/>
      </c>
      <c r="BK73" s="72" t="str">
        <f t="array" ref="BK73">IF(COUNTIF(Table91641[Job],$I$3)&lt;ROWS($BK$2:BK73),"",INDEX(TimeSheets!$AC$1:$AC$359,SMALL(IF(Table91641[Job]=$I$3,ROW(Table91641[Job])),ROW(BA72))))</f>
        <v/>
      </c>
      <c r="BL73" s="72" t="str">
        <f t="array" ref="BL73">IF(COUNTIF(Table91641[Job],$I$3)&lt;ROWS($BL$2:BL73),"",INDEX(TimeSheets!$AI$1:$AI$359,SMALL(IF(Table91641[Job]=$I$3,ROW(Table91641[Job])),ROW(BB72))))</f>
        <v/>
      </c>
    </row>
    <row r="74" spans="50:64" x14ac:dyDescent="0.25">
      <c r="AX74" s="47"/>
      <c r="AY74" s="47"/>
      <c r="AZ74" s="47"/>
      <c r="BA74" s="47"/>
      <c r="BB74" s="47"/>
      <c r="BE74" s="72" t="str">
        <f t="array" ref="BE74">IF(COUNTIF(Table911[Job],$I$3)&lt;ROWS($BE$2:BE74),"",INDEX(TimeSheets!$B$1:$B$359,SMALL(IF(Table911[Job]=$I$3,ROW(Table911[Job])),ROW(BA73))))</f>
        <v/>
      </c>
      <c r="BF74" s="72" t="str">
        <f t="array" ref="BF74">IF(COUNTIF(Table911[Job],$I$3)&lt;ROWS($BD$2:BD74),"",INDEX(TimeSheets!$H$1:$H$359,SMALL(IF(Table911[Job]=$I$3,ROW(Table911[Job])),ROW(BA73))))</f>
        <v/>
      </c>
      <c r="BG74" s="72" t="str">
        <f t="array" ref="BG74">IF(COUNTIF(Table912[Job],$I$3)&lt;ROWS($BG$2:BG74),"",INDEX(TimeSheets!$K$1:$K$359,SMALL(IF(Table912[Job]=$I$3,ROW(Table912[Job])),ROW(BA73))))</f>
        <v/>
      </c>
      <c r="BH74" s="72" t="str">
        <f t="array" ref="BH74">IF(COUNTIF(Table912[Job],$I$3)&lt;ROWS($BH$2:BH74),"",INDEX(TimeSheets!$Q$1:$Q$359,SMALL(IF(Table912[Job]=$I$3,ROW(Table912[Job])),ROW(BA73))))</f>
        <v/>
      </c>
      <c r="BI74" s="73" t="str">
        <f t="array" ref="BI74">IF(COUNTIF(Table914[Job],$I$3)&lt;ROWS($BI$2:BI74),"",INDEX(TimeSheets!$T$1:$T$359,SMALL(IF(Table914[Job]=$I$3,ROW(Table914[Job])),ROW(BA73))))</f>
        <v/>
      </c>
      <c r="BJ74" s="72" t="str">
        <f t="array" ref="BJ74">IF(COUNTIF(Table914[Job],$I$3)&lt;ROWS($BJ$2:BJ74),"",INDEX(TimeSheets!$Z$1:$Z$359,SMALL(IF(Table914[Job]=$I$3,ROW(Table914[Job])),ROW(BA73))))</f>
        <v/>
      </c>
      <c r="BK74" s="72" t="str">
        <f t="array" ref="BK74">IF(COUNTIF(Table91641[Job],$I$3)&lt;ROWS($BK$2:BK74),"",INDEX(TimeSheets!$AC$1:$AC$359,SMALL(IF(Table91641[Job]=$I$3,ROW(Table91641[Job])),ROW(BA73))))</f>
        <v/>
      </c>
      <c r="BL74" s="72" t="str">
        <f t="array" ref="BL74">IF(COUNTIF(Table91641[Job],$I$3)&lt;ROWS($BL$2:BL74),"",INDEX(TimeSheets!$AI$1:$AI$359,SMALL(IF(Table91641[Job]=$I$3,ROW(Table91641[Job])),ROW(BB73))))</f>
        <v/>
      </c>
    </row>
    <row r="75" spans="50:64" x14ac:dyDescent="0.25">
      <c r="AX75" s="47"/>
      <c r="AY75" s="47"/>
      <c r="AZ75" s="47"/>
      <c r="BA75" s="47"/>
      <c r="BB75" s="47"/>
      <c r="BE75" s="72" t="str">
        <f t="array" ref="BE75">IF(COUNTIF(Table911[Job],$I$3)&lt;ROWS($BE$2:BE75),"",INDEX(TimeSheets!$B$1:$B$359,SMALL(IF(Table911[Job]=$I$3,ROW(Table911[Job])),ROW(BA74))))</f>
        <v/>
      </c>
      <c r="BF75" s="72" t="str">
        <f t="array" ref="BF75">IF(COUNTIF(Table911[Job],$I$3)&lt;ROWS($BD$2:BD75),"",INDEX(TimeSheets!$H$1:$H$359,SMALL(IF(Table911[Job]=$I$3,ROW(Table911[Job])),ROW(BA74))))</f>
        <v/>
      </c>
      <c r="BG75" s="72" t="str">
        <f t="array" ref="BG75">IF(COUNTIF(Table912[Job],$I$3)&lt;ROWS($BG$2:BG75),"",INDEX(TimeSheets!$K$1:$K$359,SMALL(IF(Table912[Job]=$I$3,ROW(Table912[Job])),ROW(BA74))))</f>
        <v/>
      </c>
      <c r="BH75" s="72" t="str">
        <f t="array" ref="BH75">IF(COUNTIF(Table912[Job],$I$3)&lt;ROWS($BH$2:BH75),"",INDEX(TimeSheets!$Q$1:$Q$359,SMALL(IF(Table912[Job]=$I$3,ROW(Table912[Job])),ROW(BA74))))</f>
        <v/>
      </c>
      <c r="BI75" s="73" t="str">
        <f t="array" ref="BI75">IF(COUNTIF(Table914[Job],$I$3)&lt;ROWS($BI$2:BI75),"",INDEX(TimeSheets!$T$1:$T$359,SMALL(IF(Table914[Job]=$I$3,ROW(Table914[Job])),ROW(BA74))))</f>
        <v/>
      </c>
      <c r="BJ75" s="72" t="str">
        <f t="array" ref="BJ75">IF(COUNTIF(Table914[Job],$I$3)&lt;ROWS($BJ$2:BJ75),"",INDEX(TimeSheets!$Z$1:$Z$359,SMALL(IF(Table914[Job]=$I$3,ROW(Table914[Job])),ROW(BA74))))</f>
        <v/>
      </c>
      <c r="BK75" s="72" t="str">
        <f t="array" ref="BK75">IF(COUNTIF(Table91641[Job],$I$3)&lt;ROWS($BK$2:BK75),"",INDEX(TimeSheets!$AC$1:$AC$359,SMALL(IF(Table91641[Job]=$I$3,ROW(Table91641[Job])),ROW(BA74))))</f>
        <v/>
      </c>
      <c r="BL75" s="72" t="str">
        <f t="array" ref="BL75">IF(COUNTIF(Table91641[Job],$I$3)&lt;ROWS($BL$2:BL75),"",INDEX(TimeSheets!$AI$1:$AI$359,SMALL(IF(Table91641[Job]=$I$3,ROW(Table91641[Job])),ROW(BB74))))</f>
        <v/>
      </c>
    </row>
    <row r="76" spans="50:64" x14ac:dyDescent="0.25">
      <c r="AX76" s="47"/>
      <c r="AY76" s="47"/>
      <c r="AZ76" s="47"/>
      <c r="BA76" s="47"/>
      <c r="BB76" s="47"/>
      <c r="BE76" s="72" t="str">
        <f t="array" ref="BE76">IF(COUNTIF(Table911[Job],$I$3)&lt;ROWS($BE$2:BE76),"",INDEX(TimeSheets!$B$1:$B$359,SMALL(IF(Table911[Job]=$I$3,ROW(Table911[Job])),ROW(BA75))))</f>
        <v/>
      </c>
      <c r="BF76" s="72" t="str">
        <f t="array" ref="BF76">IF(COUNTIF(Table911[Job],$I$3)&lt;ROWS($BD$2:BD76),"",INDEX(TimeSheets!$H$1:$H$359,SMALL(IF(Table911[Job]=$I$3,ROW(Table911[Job])),ROW(BA75))))</f>
        <v/>
      </c>
      <c r="BG76" s="72" t="str">
        <f t="array" ref="BG76">IF(COUNTIF(Table912[Job],$I$3)&lt;ROWS($BG$2:BG76),"",INDEX(TimeSheets!$K$1:$K$359,SMALL(IF(Table912[Job]=$I$3,ROW(Table912[Job])),ROW(BA75))))</f>
        <v/>
      </c>
      <c r="BH76" s="72" t="str">
        <f t="array" ref="BH76">IF(COUNTIF(Table912[Job],$I$3)&lt;ROWS($BH$2:BH76),"",INDEX(TimeSheets!$Q$1:$Q$359,SMALL(IF(Table912[Job]=$I$3,ROW(Table912[Job])),ROW(BA75))))</f>
        <v/>
      </c>
      <c r="BI76" s="73" t="str">
        <f t="array" ref="BI76">IF(COUNTIF(Table914[Job],$I$3)&lt;ROWS($BI$2:BI76),"",INDEX(TimeSheets!$T$1:$T$359,SMALL(IF(Table914[Job]=$I$3,ROW(Table914[Job])),ROW(BA75))))</f>
        <v/>
      </c>
      <c r="BJ76" s="72" t="str">
        <f t="array" ref="BJ76">IF(COUNTIF(Table914[Job],$I$3)&lt;ROWS($BJ$2:BJ76),"",INDEX(TimeSheets!$Z$1:$Z$359,SMALL(IF(Table914[Job]=$I$3,ROW(Table914[Job])),ROW(BA75))))</f>
        <v/>
      </c>
      <c r="BK76" s="72" t="str">
        <f t="array" ref="BK76">IF(COUNTIF(Table91641[Job],$I$3)&lt;ROWS($BK$2:BK76),"",INDEX(TimeSheets!$AC$1:$AC$359,SMALL(IF(Table91641[Job]=$I$3,ROW(Table91641[Job])),ROW(BA75))))</f>
        <v/>
      </c>
      <c r="BL76" s="72" t="str">
        <f t="array" ref="BL76">IF(COUNTIF(Table91641[Job],$I$3)&lt;ROWS($BL$2:BL76),"",INDEX(TimeSheets!$AI$1:$AI$359,SMALL(IF(Table91641[Job]=$I$3,ROW(Table91641[Job])),ROW(BB75))))</f>
        <v/>
      </c>
    </row>
    <row r="77" spans="50:64" x14ac:dyDescent="0.25">
      <c r="AX77" s="47"/>
      <c r="AY77" s="47"/>
      <c r="AZ77" s="47"/>
      <c r="BA77" s="47"/>
      <c r="BB77" s="47"/>
      <c r="BE77" s="72" t="str">
        <f t="array" ref="BE77">IF(COUNTIF(Table911[Job],$I$3)&lt;ROWS($BE$2:BE77),"",INDEX(TimeSheets!$B$1:$B$359,SMALL(IF(Table911[Job]=$I$3,ROW(Table911[Job])),ROW(BA76))))</f>
        <v/>
      </c>
      <c r="BF77" s="72" t="str">
        <f t="array" ref="BF77">IF(COUNTIF(Table911[Job],$I$3)&lt;ROWS($BD$2:BD77),"",INDEX(TimeSheets!$H$1:$H$359,SMALL(IF(Table911[Job]=$I$3,ROW(Table911[Job])),ROW(BA76))))</f>
        <v/>
      </c>
      <c r="BG77" s="72" t="str">
        <f t="array" ref="BG77">IF(COUNTIF(Table912[Job],$I$3)&lt;ROWS($BG$2:BG77),"",INDEX(TimeSheets!$K$1:$K$359,SMALL(IF(Table912[Job]=$I$3,ROW(Table912[Job])),ROW(BA76))))</f>
        <v/>
      </c>
      <c r="BH77" s="72" t="str">
        <f t="array" ref="BH77">IF(COUNTIF(Table912[Job],$I$3)&lt;ROWS($BH$2:BH77),"",INDEX(TimeSheets!$Q$1:$Q$359,SMALL(IF(Table912[Job]=$I$3,ROW(Table912[Job])),ROW(BA76))))</f>
        <v/>
      </c>
      <c r="BI77" s="73" t="str">
        <f t="array" ref="BI77">IF(COUNTIF(Table914[Job],$I$3)&lt;ROWS($BI$2:BI77),"",INDEX(TimeSheets!$T$1:$T$359,SMALL(IF(Table914[Job]=$I$3,ROW(Table914[Job])),ROW(BA76))))</f>
        <v/>
      </c>
      <c r="BJ77" s="72" t="str">
        <f t="array" ref="BJ77">IF(COUNTIF(Table914[Job],$I$3)&lt;ROWS($BJ$2:BJ77),"",INDEX(TimeSheets!$Z$1:$Z$359,SMALL(IF(Table914[Job]=$I$3,ROW(Table914[Job])),ROW(BA76))))</f>
        <v/>
      </c>
      <c r="BK77" s="72" t="str">
        <f t="array" ref="BK77">IF(COUNTIF(Table91641[Job],$I$3)&lt;ROWS($BK$2:BK77),"",INDEX(TimeSheets!$AC$1:$AC$359,SMALL(IF(Table91641[Job]=$I$3,ROW(Table91641[Job])),ROW(BA76))))</f>
        <v/>
      </c>
      <c r="BL77" s="72" t="str">
        <f t="array" ref="BL77">IF(COUNTIF(Table91641[Job],$I$3)&lt;ROWS($BL$2:BL77),"",INDEX(TimeSheets!$AI$1:$AI$359,SMALL(IF(Table91641[Job]=$I$3,ROW(Table91641[Job])),ROW(BB76))))</f>
        <v/>
      </c>
    </row>
    <row r="78" spans="50:64" x14ac:dyDescent="0.25">
      <c r="AX78" s="47"/>
      <c r="AY78" s="47"/>
      <c r="AZ78" s="47"/>
      <c r="BA78" s="47"/>
      <c r="BB78" s="47"/>
      <c r="BE78" s="72" t="str">
        <f t="array" ref="BE78">IF(COUNTIF(Table911[Job],$I$3)&lt;ROWS($BE$2:BE78),"",INDEX(TimeSheets!$B$1:$B$359,SMALL(IF(Table911[Job]=$I$3,ROW(Table911[Job])),ROW(BA77))))</f>
        <v/>
      </c>
      <c r="BF78" s="72" t="str">
        <f t="array" ref="BF78">IF(COUNTIF(Table911[Job],$I$3)&lt;ROWS($BD$2:BD78),"",INDEX(TimeSheets!$H$1:$H$359,SMALL(IF(Table911[Job]=$I$3,ROW(Table911[Job])),ROW(BA77))))</f>
        <v/>
      </c>
      <c r="BG78" s="72" t="str">
        <f t="array" ref="BG78">IF(COUNTIF(Table912[Job],$I$3)&lt;ROWS($BG$2:BG78),"",INDEX(TimeSheets!$K$1:$K$359,SMALL(IF(Table912[Job]=$I$3,ROW(Table912[Job])),ROW(BA77))))</f>
        <v/>
      </c>
      <c r="BH78" s="72" t="str">
        <f t="array" ref="BH78">IF(COUNTIF(Table912[Job],$I$3)&lt;ROWS($BH$2:BH78),"",INDEX(TimeSheets!$Q$1:$Q$359,SMALL(IF(Table912[Job]=$I$3,ROW(Table912[Job])),ROW(BA77))))</f>
        <v/>
      </c>
      <c r="BI78" s="73" t="str">
        <f t="array" ref="BI78">IF(COUNTIF(Table914[Job],$I$3)&lt;ROWS($BI$2:BI78),"",INDEX(TimeSheets!$T$1:$T$359,SMALL(IF(Table914[Job]=$I$3,ROW(Table914[Job])),ROW(BA77))))</f>
        <v/>
      </c>
      <c r="BJ78" s="72" t="str">
        <f t="array" ref="BJ78">IF(COUNTIF(Table914[Job],$I$3)&lt;ROWS($BJ$2:BJ78),"",INDEX(TimeSheets!$Z$1:$Z$359,SMALL(IF(Table914[Job]=$I$3,ROW(Table914[Job])),ROW(BA77))))</f>
        <v/>
      </c>
      <c r="BK78" s="72" t="str">
        <f t="array" ref="BK78">IF(COUNTIF(Table91641[Job],$I$3)&lt;ROWS($BK$2:BK78),"",INDEX(TimeSheets!$AC$1:$AC$359,SMALL(IF(Table91641[Job]=$I$3,ROW(Table91641[Job])),ROW(BA77))))</f>
        <v/>
      </c>
      <c r="BL78" s="72" t="str">
        <f t="array" ref="BL78">IF(COUNTIF(Table91641[Job],$I$3)&lt;ROWS($BL$2:BL78),"",INDEX(TimeSheets!$AI$1:$AI$359,SMALL(IF(Table91641[Job]=$I$3,ROW(Table91641[Job])),ROW(BB77))))</f>
        <v/>
      </c>
    </row>
    <row r="79" spans="50:64" x14ac:dyDescent="0.25">
      <c r="AX79" s="47"/>
      <c r="AY79" s="47"/>
      <c r="AZ79" s="47"/>
      <c r="BA79" s="47"/>
      <c r="BB79" s="47"/>
      <c r="BE79" s="72" t="str">
        <f t="array" ref="BE79">IF(COUNTIF(Table911[Job],$I$3)&lt;ROWS($BE$2:BE79),"",INDEX(TimeSheets!$B$1:$B$359,SMALL(IF(Table911[Job]=$I$3,ROW(Table911[Job])),ROW(BA78))))</f>
        <v/>
      </c>
      <c r="BF79" s="72" t="str">
        <f t="array" ref="BF79">IF(COUNTIF(Table911[Job],$I$3)&lt;ROWS($BD$2:BD79),"",INDEX(TimeSheets!$H$1:$H$359,SMALL(IF(Table911[Job]=$I$3,ROW(Table911[Job])),ROW(BA78))))</f>
        <v/>
      </c>
      <c r="BG79" s="72" t="str">
        <f t="array" ref="BG79">IF(COUNTIF(Table912[Job],$I$3)&lt;ROWS($BG$2:BG79),"",INDEX(TimeSheets!$K$1:$K$359,SMALL(IF(Table912[Job]=$I$3,ROW(Table912[Job])),ROW(BA78))))</f>
        <v/>
      </c>
      <c r="BH79" s="72" t="str">
        <f t="array" ref="BH79">IF(COUNTIF(Table912[Job],$I$3)&lt;ROWS($BH$2:BH79),"",INDEX(TimeSheets!$Q$1:$Q$359,SMALL(IF(Table912[Job]=$I$3,ROW(Table912[Job])),ROW(BA78))))</f>
        <v/>
      </c>
      <c r="BI79" s="73" t="str">
        <f t="array" ref="BI79">IF(COUNTIF(Table914[Job],$I$3)&lt;ROWS($BI$2:BI79),"",INDEX(TimeSheets!$T$1:$T$359,SMALL(IF(Table914[Job]=$I$3,ROW(Table914[Job])),ROW(BA78))))</f>
        <v/>
      </c>
      <c r="BJ79" s="72" t="str">
        <f t="array" ref="BJ79">IF(COUNTIF(Table914[Job],$I$3)&lt;ROWS($BJ$2:BJ79),"",INDEX(TimeSheets!$Z$1:$Z$359,SMALL(IF(Table914[Job]=$I$3,ROW(Table914[Job])),ROW(BA78))))</f>
        <v/>
      </c>
      <c r="BK79" s="72" t="str">
        <f t="array" ref="BK79">IF(COUNTIF(Table91641[Job],$I$3)&lt;ROWS($BK$2:BK79),"",INDEX(TimeSheets!$AC$1:$AC$359,SMALL(IF(Table91641[Job]=$I$3,ROW(Table91641[Job])),ROW(BA78))))</f>
        <v/>
      </c>
      <c r="BL79" s="72" t="str">
        <f t="array" ref="BL79">IF(COUNTIF(Table91641[Job],$I$3)&lt;ROWS($BL$2:BL79),"",INDEX(TimeSheets!$AI$1:$AI$359,SMALL(IF(Table91641[Job]=$I$3,ROW(Table91641[Job])),ROW(BB78))))</f>
        <v/>
      </c>
    </row>
    <row r="80" spans="50:64" x14ac:dyDescent="0.25">
      <c r="AX80" s="47"/>
      <c r="AY80" s="47"/>
      <c r="AZ80" s="47"/>
      <c r="BA80" s="47"/>
      <c r="BB80" s="47"/>
      <c r="BE80" s="72" t="str">
        <f t="array" ref="BE80">IF(COUNTIF(Table911[Job],$I$3)&lt;ROWS($BE$2:BE80),"",INDEX(TimeSheets!$B$1:$B$359,SMALL(IF(Table911[Job]=$I$3,ROW(Table911[Job])),ROW(BA79))))</f>
        <v/>
      </c>
      <c r="BF80" s="72" t="str">
        <f t="array" ref="BF80">IF(COUNTIF(Table911[Job],$I$3)&lt;ROWS($BD$2:BD80),"",INDEX(TimeSheets!$H$1:$H$359,SMALL(IF(Table911[Job]=$I$3,ROW(Table911[Job])),ROW(BA79))))</f>
        <v/>
      </c>
      <c r="BG80" s="72" t="str">
        <f t="array" ref="BG80">IF(COUNTIF(Table912[Job],$I$3)&lt;ROWS($BG$2:BG80),"",INDEX(TimeSheets!$K$1:$K$359,SMALL(IF(Table912[Job]=$I$3,ROW(Table912[Job])),ROW(BA79))))</f>
        <v/>
      </c>
      <c r="BH80" s="72" t="str">
        <f t="array" ref="BH80">IF(COUNTIF(Table912[Job],$I$3)&lt;ROWS($BH$2:BH80),"",INDEX(TimeSheets!$Q$1:$Q$359,SMALL(IF(Table912[Job]=$I$3,ROW(Table912[Job])),ROW(BA79))))</f>
        <v/>
      </c>
      <c r="BI80" s="73" t="str">
        <f t="array" ref="BI80">IF(COUNTIF(Table914[Job],$I$3)&lt;ROWS($BI$2:BI80),"",INDEX(TimeSheets!$T$1:$T$359,SMALL(IF(Table914[Job]=$I$3,ROW(Table914[Job])),ROW(BA79))))</f>
        <v/>
      </c>
      <c r="BJ80" s="72" t="str">
        <f t="array" ref="BJ80">IF(COUNTIF(Table914[Job],$I$3)&lt;ROWS($BJ$2:BJ80),"",INDEX(TimeSheets!$Z$1:$Z$359,SMALL(IF(Table914[Job]=$I$3,ROW(Table914[Job])),ROW(BA79))))</f>
        <v/>
      </c>
      <c r="BK80" s="72" t="str">
        <f t="array" ref="BK80">IF(COUNTIF(Table91641[Job],$I$3)&lt;ROWS($BK$2:BK80),"",INDEX(TimeSheets!$AC$1:$AC$359,SMALL(IF(Table91641[Job]=$I$3,ROW(Table91641[Job])),ROW(BA79))))</f>
        <v/>
      </c>
      <c r="BL80" s="72" t="str">
        <f t="array" ref="BL80">IF(COUNTIF(Table91641[Job],$I$3)&lt;ROWS($BL$2:BL80),"",INDEX(TimeSheets!$AI$1:$AI$359,SMALL(IF(Table91641[Job]=$I$3,ROW(Table91641[Job])),ROW(BB79))))</f>
        <v/>
      </c>
    </row>
    <row r="81" spans="50:64" x14ac:dyDescent="0.25">
      <c r="AX81" s="47"/>
      <c r="AY81" s="47"/>
      <c r="AZ81" s="47"/>
      <c r="BA81" s="47"/>
      <c r="BB81" s="47"/>
      <c r="BE81" s="72" t="str">
        <f t="array" ref="BE81">IF(COUNTIF(Table911[Job],$I$3)&lt;ROWS($BE$2:BE81),"",INDEX(TimeSheets!$B$1:$B$359,SMALL(IF(Table911[Job]=$I$3,ROW(Table911[Job])),ROW(BA80))))</f>
        <v/>
      </c>
      <c r="BF81" s="72" t="str">
        <f t="array" ref="BF81">IF(COUNTIF(Table911[Job],$I$3)&lt;ROWS($BD$2:BD81),"",INDEX(TimeSheets!$H$1:$H$359,SMALL(IF(Table911[Job]=$I$3,ROW(Table911[Job])),ROW(BA80))))</f>
        <v/>
      </c>
      <c r="BG81" s="72" t="str">
        <f t="array" ref="BG81">IF(COUNTIF(Table912[Job],$I$3)&lt;ROWS($BG$2:BG81),"",INDEX(TimeSheets!$K$1:$K$359,SMALL(IF(Table912[Job]=$I$3,ROW(Table912[Job])),ROW(BA80))))</f>
        <v/>
      </c>
      <c r="BH81" s="72" t="str">
        <f t="array" ref="BH81">IF(COUNTIF(Table912[Job],$I$3)&lt;ROWS($BH$2:BH81),"",INDEX(TimeSheets!$Q$1:$Q$359,SMALL(IF(Table912[Job]=$I$3,ROW(Table912[Job])),ROW(BA80))))</f>
        <v/>
      </c>
      <c r="BI81" s="73" t="str">
        <f t="array" ref="BI81">IF(COUNTIF(Table914[Job],$I$3)&lt;ROWS($BI$2:BI81),"",INDEX(TimeSheets!$T$1:$T$359,SMALL(IF(Table914[Job]=$I$3,ROW(Table914[Job])),ROW(BA80))))</f>
        <v/>
      </c>
      <c r="BJ81" s="72" t="str">
        <f t="array" ref="BJ81">IF(COUNTIF(Table914[Job],$I$3)&lt;ROWS($BJ$2:BJ81),"",INDEX(TimeSheets!$Z$1:$Z$359,SMALL(IF(Table914[Job]=$I$3,ROW(Table914[Job])),ROW(BA80))))</f>
        <v/>
      </c>
      <c r="BK81" s="72" t="str">
        <f t="array" ref="BK81">IF(COUNTIF(Table91641[Job],$I$3)&lt;ROWS($BK$2:BK81),"",INDEX(TimeSheets!$AC$1:$AC$359,SMALL(IF(Table91641[Job]=$I$3,ROW(Table91641[Job])),ROW(BA80))))</f>
        <v/>
      </c>
      <c r="BL81" s="72" t="str">
        <f t="array" ref="BL81">IF(COUNTIF(Table91641[Job],$I$3)&lt;ROWS($BL$2:BL81),"",INDEX(TimeSheets!$AI$1:$AI$359,SMALL(IF(Table91641[Job]=$I$3,ROW(Table91641[Job])),ROW(BB80))))</f>
        <v/>
      </c>
    </row>
    <row r="82" spans="50:64" x14ac:dyDescent="0.25">
      <c r="AX82" s="47"/>
      <c r="AY82" s="47"/>
      <c r="AZ82" s="47"/>
      <c r="BA82" s="47"/>
      <c r="BB82" s="47"/>
      <c r="BE82" s="72" t="str">
        <f t="array" ref="BE82">IF(COUNTIF(Table911[Job],$I$3)&lt;ROWS($BE$2:BE82),"",INDEX(TimeSheets!$B$1:$B$359,SMALL(IF(Table911[Job]=$I$3,ROW(Table911[Job])),ROW(BA81))))</f>
        <v/>
      </c>
      <c r="BF82" s="72" t="str">
        <f t="array" ref="BF82">IF(COUNTIF(Table911[Job],$I$3)&lt;ROWS($BD$2:BD82),"",INDEX(TimeSheets!$H$1:$H$359,SMALL(IF(Table911[Job]=$I$3,ROW(Table911[Job])),ROW(BA81))))</f>
        <v/>
      </c>
      <c r="BG82" s="72" t="str">
        <f t="array" ref="BG82">IF(COUNTIF(Table912[Job],$I$3)&lt;ROWS($BG$2:BG82),"",INDEX(TimeSheets!$K$1:$K$359,SMALL(IF(Table912[Job]=$I$3,ROW(Table912[Job])),ROW(BA81))))</f>
        <v/>
      </c>
      <c r="BH82" s="72" t="str">
        <f t="array" ref="BH82">IF(COUNTIF(Table912[Job],$I$3)&lt;ROWS($BH$2:BH82),"",INDEX(TimeSheets!$Q$1:$Q$359,SMALL(IF(Table912[Job]=$I$3,ROW(Table912[Job])),ROW(BA81))))</f>
        <v/>
      </c>
      <c r="BI82" s="73" t="str">
        <f t="array" ref="BI82">IF(COUNTIF(Table914[Job],$I$3)&lt;ROWS($BI$2:BI82),"",INDEX(TimeSheets!$T$1:$T$359,SMALL(IF(Table914[Job]=$I$3,ROW(Table914[Job])),ROW(BA81))))</f>
        <v/>
      </c>
      <c r="BJ82" s="72" t="str">
        <f t="array" ref="BJ82">IF(COUNTIF(Table914[Job],$I$3)&lt;ROWS($BJ$2:BJ82),"",INDEX(TimeSheets!$Z$1:$Z$359,SMALL(IF(Table914[Job]=$I$3,ROW(Table914[Job])),ROW(BA81))))</f>
        <v/>
      </c>
      <c r="BK82" s="72" t="str">
        <f t="array" ref="BK82">IF(COUNTIF(Table91641[Job],$I$3)&lt;ROWS($BK$2:BK82),"",INDEX(TimeSheets!$AC$1:$AC$359,SMALL(IF(Table91641[Job]=$I$3,ROW(Table91641[Job])),ROW(BA81))))</f>
        <v/>
      </c>
      <c r="BL82" s="72" t="str">
        <f t="array" ref="BL82">IF(COUNTIF(Table91641[Job],$I$3)&lt;ROWS($BL$2:BL82),"",INDEX(TimeSheets!$AI$1:$AI$359,SMALL(IF(Table91641[Job]=$I$3,ROW(Table91641[Job])),ROW(BB81))))</f>
        <v/>
      </c>
    </row>
    <row r="83" spans="50:64" x14ac:dyDescent="0.25">
      <c r="AX83" s="47"/>
      <c r="AY83" s="47"/>
      <c r="AZ83" s="47"/>
      <c r="BA83" s="47"/>
      <c r="BB83" s="47"/>
      <c r="BE83" s="72" t="str">
        <f t="array" ref="BE83">IF(COUNTIF(Table911[Job],$I$3)&lt;ROWS($BE$2:BE83),"",INDEX(TimeSheets!$B$1:$B$359,SMALL(IF(Table911[Job]=$I$3,ROW(Table911[Job])),ROW(BA82))))</f>
        <v/>
      </c>
      <c r="BF83" s="72" t="str">
        <f t="array" ref="BF83">IF(COUNTIF(Table911[Job],$I$3)&lt;ROWS($BD$2:BD83),"",INDEX(TimeSheets!$H$1:$H$359,SMALL(IF(Table911[Job]=$I$3,ROW(Table911[Job])),ROW(BA82))))</f>
        <v/>
      </c>
      <c r="BG83" s="72" t="str">
        <f t="array" ref="BG83">IF(COUNTIF(Table912[Job],$I$3)&lt;ROWS($BG$2:BG83),"",INDEX(TimeSheets!$K$1:$K$359,SMALL(IF(Table912[Job]=$I$3,ROW(Table912[Job])),ROW(BA82))))</f>
        <v/>
      </c>
      <c r="BH83" s="72" t="str">
        <f t="array" ref="BH83">IF(COUNTIF(Table912[Job],$I$3)&lt;ROWS($BH$2:BH83),"",INDEX(TimeSheets!$Q$1:$Q$359,SMALL(IF(Table912[Job]=$I$3,ROW(Table912[Job])),ROW(BA82))))</f>
        <v/>
      </c>
      <c r="BI83" s="73" t="str">
        <f t="array" ref="BI83">IF(COUNTIF(Table914[Job],$I$3)&lt;ROWS($BI$2:BI83),"",INDEX(TimeSheets!$T$1:$T$359,SMALL(IF(Table914[Job]=$I$3,ROW(Table914[Job])),ROW(BA82))))</f>
        <v/>
      </c>
      <c r="BJ83" s="72" t="str">
        <f t="array" ref="BJ83">IF(COUNTIF(Table914[Job],$I$3)&lt;ROWS($BJ$2:BJ83),"",INDEX(TimeSheets!$Z$1:$Z$359,SMALL(IF(Table914[Job]=$I$3,ROW(Table914[Job])),ROW(BA82))))</f>
        <v/>
      </c>
      <c r="BK83" s="72" t="str">
        <f t="array" ref="BK83">IF(COUNTIF(Table91641[Job],$I$3)&lt;ROWS($BK$2:BK83),"",INDEX(TimeSheets!$AC$1:$AC$359,SMALL(IF(Table91641[Job]=$I$3,ROW(Table91641[Job])),ROW(BA82))))</f>
        <v/>
      </c>
      <c r="BL83" s="72" t="str">
        <f t="array" ref="BL83">IF(COUNTIF(Table91641[Job],$I$3)&lt;ROWS($BL$2:BL83),"",INDEX(TimeSheets!$AI$1:$AI$359,SMALL(IF(Table91641[Job]=$I$3,ROW(Table91641[Job])),ROW(BB82))))</f>
        <v/>
      </c>
    </row>
    <row r="84" spans="50:64" x14ac:dyDescent="0.25">
      <c r="AX84" s="47"/>
      <c r="AY84" s="47"/>
      <c r="AZ84" s="47"/>
      <c r="BA84" s="47"/>
      <c r="BB84" s="47"/>
      <c r="BE84" s="72" t="str">
        <f t="array" ref="BE84">IF(COUNTIF(Table911[Job],$I$3)&lt;ROWS($BE$2:BE84),"",INDEX(TimeSheets!$B$1:$B$359,SMALL(IF(Table911[Job]=$I$3,ROW(Table911[Job])),ROW(BA83))))</f>
        <v/>
      </c>
      <c r="BF84" s="72" t="str">
        <f t="array" ref="BF84">IF(COUNTIF(Table911[Job],$I$3)&lt;ROWS($BD$2:BD84),"",INDEX(TimeSheets!$H$1:$H$359,SMALL(IF(Table911[Job]=$I$3,ROW(Table911[Job])),ROW(BA83))))</f>
        <v/>
      </c>
      <c r="BG84" s="72" t="str">
        <f t="array" ref="BG84">IF(COUNTIF(Table912[Job],$I$3)&lt;ROWS($BG$2:BG84),"",INDEX(TimeSheets!$K$1:$K$359,SMALL(IF(Table912[Job]=$I$3,ROW(Table912[Job])),ROW(BA83))))</f>
        <v/>
      </c>
      <c r="BH84" s="72" t="str">
        <f t="array" ref="BH84">IF(COUNTIF(Table912[Job],$I$3)&lt;ROWS($BH$2:BH84),"",INDEX(TimeSheets!$Q$1:$Q$359,SMALL(IF(Table912[Job]=$I$3,ROW(Table912[Job])),ROW(BA83))))</f>
        <v/>
      </c>
      <c r="BI84" s="73" t="str">
        <f t="array" ref="BI84">IF(COUNTIF(Table914[Job],$I$3)&lt;ROWS($BI$2:BI84),"",INDEX(TimeSheets!$T$1:$T$359,SMALL(IF(Table914[Job]=$I$3,ROW(Table914[Job])),ROW(BA83))))</f>
        <v/>
      </c>
      <c r="BJ84" s="72" t="str">
        <f t="array" ref="BJ84">IF(COUNTIF(Table914[Job],$I$3)&lt;ROWS($BJ$2:BJ84),"",INDEX(TimeSheets!$Z$1:$Z$359,SMALL(IF(Table914[Job]=$I$3,ROW(Table914[Job])),ROW(BA83))))</f>
        <v/>
      </c>
      <c r="BK84" s="72" t="str">
        <f t="array" ref="BK84">IF(COUNTIF(Table91641[Job],$I$3)&lt;ROWS($BK$2:BK84),"",INDEX(TimeSheets!$AC$1:$AC$359,SMALL(IF(Table91641[Job]=$I$3,ROW(Table91641[Job])),ROW(BA83))))</f>
        <v/>
      </c>
      <c r="BL84" s="72" t="str">
        <f t="array" ref="BL84">IF(COUNTIF(Table91641[Job],$I$3)&lt;ROWS($BL$2:BL84),"",INDEX(TimeSheets!$AI$1:$AI$359,SMALL(IF(Table91641[Job]=$I$3,ROW(Table91641[Job])),ROW(BB83))))</f>
        <v/>
      </c>
    </row>
    <row r="85" spans="50:64" x14ac:dyDescent="0.25">
      <c r="AX85" s="47"/>
      <c r="AY85" s="47"/>
      <c r="AZ85" s="47"/>
      <c r="BA85" s="47"/>
      <c r="BB85" s="47"/>
      <c r="BE85" s="72" t="str">
        <f t="array" ref="BE85">IF(COUNTIF(Table911[Job],$I$3)&lt;ROWS($BE$2:BE85),"",INDEX(TimeSheets!$B$1:$B$359,SMALL(IF(Table911[Job]=$I$3,ROW(Table911[Job])),ROW(BA84))))</f>
        <v/>
      </c>
      <c r="BF85" s="72" t="str">
        <f t="array" ref="BF85">IF(COUNTIF(Table911[Job],$I$3)&lt;ROWS($BD$2:BD85),"",INDEX(TimeSheets!$H$1:$H$359,SMALL(IF(Table911[Job]=$I$3,ROW(Table911[Job])),ROW(BA84))))</f>
        <v/>
      </c>
      <c r="BG85" s="72" t="str">
        <f t="array" ref="BG85">IF(COUNTIF(Table912[Job],$I$3)&lt;ROWS($BG$2:BG85),"",INDEX(TimeSheets!$K$1:$K$359,SMALL(IF(Table912[Job]=$I$3,ROW(Table912[Job])),ROW(BA84))))</f>
        <v/>
      </c>
      <c r="BH85" s="72" t="str">
        <f t="array" ref="BH85">IF(COUNTIF(Table912[Job],$I$3)&lt;ROWS($BH$2:BH85),"",INDEX(TimeSheets!$Q$1:$Q$359,SMALL(IF(Table912[Job]=$I$3,ROW(Table912[Job])),ROW(BA84))))</f>
        <v/>
      </c>
      <c r="BI85" s="73" t="str">
        <f t="array" ref="BI85">IF(COUNTIF(Table914[Job],$I$3)&lt;ROWS($BI$2:BI85),"",INDEX(TimeSheets!$T$1:$T$359,SMALL(IF(Table914[Job]=$I$3,ROW(Table914[Job])),ROW(BA84))))</f>
        <v/>
      </c>
      <c r="BJ85" s="72" t="str">
        <f t="array" ref="BJ85">IF(COUNTIF(Table914[Job],$I$3)&lt;ROWS($BJ$2:BJ85),"",INDEX(TimeSheets!$Z$1:$Z$359,SMALL(IF(Table914[Job]=$I$3,ROW(Table914[Job])),ROW(BA84))))</f>
        <v/>
      </c>
      <c r="BK85" s="72" t="str">
        <f t="array" ref="BK85">IF(COUNTIF(Table91641[Job],$I$3)&lt;ROWS($BK$2:BK85),"",INDEX(TimeSheets!$AC$1:$AC$359,SMALL(IF(Table91641[Job]=$I$3,ROW(Table91641[Job])),ROW(BA84))))</f>
        <v/>
      </c>
      <c r="BL85" s="72" t="str">
        <f t="array" ref="BL85">IF(COUNTIF(Table91641[Job],$I$3)&lt;ROWS($BL$2:BL85),"",INDEX(TimeSheets!$AI$1:$AI$359,SMALL(IF(Table91641[Job]=$I$3,ROW(Table91641[Job])),ROW(BB84))))</f>
        <v/>
      </c>
    </row>
    <row r="86" spans="50:64" x14ac:dyDescent="0.25">
      <c r="AX86" s="47"/>
      <c r="AY86" s="47"/>
      <c r="AZ86" s="47"/>
      <c r="BA86" s="47"/>
      <c r="BB86" s="47"/>
      <c r="BE86" s="72" t="str">
        <f t="array" ref="BE86">IF(COUNTIF(Table911[Job],$I$3)&lt;ROWS($BE$2:BE86),"",INDEX(TimeSheets!$B$1:$B$359,SMALL(IF(Table911[Job]=$I$3,ROW(Table911[Job])),ROW(BA85))))</f>
        <v/>
      </c>
      <c r="BF86" s="72" t="str">
        <f t="array" ref="BF86">IF(COUNTIF(Table911[Job],$I$3)&lt;ROWS($BD$2:BD86),"",INDEX(TimeSheets!$H$1:$H$359,SMALL(IF(Table911[Job]=$I$3,ROW(Table911[Job])),ROW(BA85))))</f>
        <v/>
      </c>
      <c r="BG86" s="72" t="str">
        <f t="array" ref="BG86">IF(COUNTIF(Table912[Job],$I$3)&lt;ROWS($BG$2:BG86),"",INDEX(TimeSheets!$K$1:$K$359,SMALL(IF(Table912[Job]=$I$3,ROW(Table912[Job])),ROW(BA85))))</f>
        <v/>
      </c>
      <c r="BH86" s="72" t="str">
        <f t="array" ref="BH86">IF(COUNTIF(Table912[Job],$I$3)&lt;ROWS($BH$2:BH86),"",INDEX(TimeSheets!$Q$1:$Q$359,SMALL(IF(Table912[Job]=$I$3,ROW(Table912[Job])),ROW(BA85))))</f>
        <v/>
      </c>
      <c r="BI86" s="73" t="str">
        <f t="array" ref="BI86">IF(COUNTIF(Table914[Job],$I$3)&lt;ROWS($BI$2:BI86),"",INDEX(TimeSheets!$T$1:$T$359,SMALL(IF(Table914[Job]=$I$3,ROW(Table914[Job])),ROW(BA85))))</f>
        <v/>
      </c>
      <c r="BJ86" s="72" t="str">
        <f t="array" ref="BJ86">IF(COUNTIF(Table914[Job],$I$3)&lt;ROWS($BJ$2:BJ86),"",INDEX(TimeSheets!$Z$1:$Z$359,SMALL(IF(Table914[Job]=$I$3,ROW(Table914[Job])),ROW(BA85))))</f>
        <v/>
      </c>
      <c r="BK86" s="72" t="str">
        <f t="array" ref="BK86">IF(COUNTIF(Table91641[Job],$I$3)&lt;ROWS($BK$2:BK86),"",INDEX(TimeSheets!$AC$1:$AC$359,SMALL(IF(Table91641[Job]=$I$3,ROW(Table91641[Job])),ROW(BA85))))</f>
        <v/>
      </c>
      <c r="BL86" s="72" t="str">
        <f t="array" ref="BL86">IF(COUNTIF(Table91641[Job],$I$3)&lt;ROWS($BL$2:BL86),"",INDEX(TimeSheets!$AI$1:$AI$359,SMALL(IF(Table91641[Job]=$I$3,ROW(Table91641[Job])),ROW(BB85))))</f>
        <v/>
      </c>
    </row>
    <row r="87" spans="50:64" x14ac:dyDescent="0.25">
      <c r="AX87" s="47"/>
      <c r="AY87" s="47"/>
      <c r="AZ87" s="47"/>
      <c r="BA87" s="47"/>
      <c r="BB87" s="47"/>
      <c r="BE87" s="72" t="str">
        <f t="array" ref="BE87">IF(COUNTIF(Table911[Job],$I$3)&lt;ROWS($BE$2:BE87),"",INDEX(TimeSheets!$B$1:$B$359,SMALL(IF(Table911[Job]=$I$3,ROW(Table911[Job])),ROW(BA86))))</f>
        <v/>
      </c>
      <c r="BF87" s="72" t="str">
        <f t="array" ref="BF87">IF(COUNTIF(Table911[Job],$I$3)&lt;ROWS($BD$2:BD87),"",INDEX(TimeSheets!$H$1:$H$359,SMALL(IF(Table911[Job]=$I$3,ROW(Table911[Job])),ROW(BA86))))</f>
        <v/>
      </c>
      <c r="BG87" s="72" t="str">
        <f t="array" ref="BG87">IF(COUNTIF(Table912[Job],$I$3)&lt;ROWS($BG$2:BG87),"",INDEX(TimeSheets!$K$1:$K$359,SMALL(IF(Table912[Job]=$I$3,ROW(Table912[Job])),ROW(BA86))))</f>
        <v/>
      </c>
      <c r="BH87" s="72" t="str">
        <f t="array" ref="BH87">IF(COUNTIF(Table912[Job],$I$3)&lt;ROWS($BH$2:BH87),"",INDEX(TimeSheets!$Q$1:$Q$359,SMALL(IF(Table912[Job]=$I$3,ROW(Table912[Job])),ROW(BA86))))</f>
        <v/>
      </c>
      <c r="BI87" s="73" t="str">
        <f t="array" ref="BI87">IF(COUNTIF(Table914[Job],$I$3)&lt;ROWS($BI$2:BI87),"",INDEX(TimeSheets!$T$1:$T$359,SMALL(IF(Table914[Job]=$I$3,ROW(Table914[Job])),ROW(BA86))))</f>
        <v/>
      </c>
      <c r="BJ87" s="72" t="str">
        <f t="array" ref="BJ87">IF(COUNTIF(Table914[Job],$I$3)&lt;ROWS($BJ$2:BJ87),"",INDEX(TimeSheets!$Z$1:$Z$359,SMALL(IF(Table914[Job]=$I$3,ROW(Table914[Job])),ROW(BA86))))</f>
        <v/>
      </c>
      <c r="BK87" s="72" t="str">
        <f t="array" ref="BK87">IF(COUNTIF(Table91641[Job],$I$3)&lt;ROWS($BK$2:BK87),"",INDEX(TimeSheets!$AC$1:$AC$359,SMALL(IF(Table91641[Job]=$I$3,ROW(Table91641[Job])),ROW(BA86))))</f>
        <v/>
      </c>
      <c r="BL87" s="72" t="str">
        <f t="array" ref="BL87">IF(COUNTIF(Table91641[Job],$I$3)&lt;ROWS($BL$2:BL87),"",INDEX(TimeSheets!$AI$1:$AI$359,SMALL(IF(Table91641[Job]=$I$3,ROW(Table91641[Job])),ROW(BB86))))</f>
        <v/>
      </c>
    </row>
    <row r="88" spans="50:64" x14ac:dyDescent="0.25">
      <c r="AX88" s="47"/>
      <c r="AY88" s="47"/>
      <c r="AZ88" s="47"/>
      <c r="BA88" s="47"/>
      <c r="BB88" s="47"/>
      <c r="BE88" s="72" t="str">
        <f t="array" ref="BE88">IF(COUNTIF(Table911[Job],$I$3)&lt;ROWS($BE$2:BE88),"",INDEX(TimeSheets!$B$1:$B$359,SMALL(IF(Table911[Job]=$I$3,ROW(Table911[Job])),ROW(BA87))))</f>
        <v/>
      </c>
      <c r="BF88" s="72" t="str">
        <f t="array" ref="BF88">IF(COUNTIF(Table911[Job],$I$3)&lt;ROWS($BD$2:BD88),"",INDEX(TimeSheets!$H$1:$H$359,SMALL(IF(Table911[Job]=$I$3,ROW(Table911[Job])),ROW(BA87))))</f>
        <v/>
      </c>
      <c r="BG88" s="72" t="str">
        <f t="array" ref="BG88">IF(COUNTIF(Table912[Job],$I$3)&lt;ROWS($BG$2:BG88),"",INDEX(TimeSheets!$K$1:$K$359,SMALL(IF(Table912[Job]=$I$3,ROW(Table912[Job])),ROW(BA87))))</f>
        <v/>
      </c>
      <c r="BH88" s="72" t="str">
        <f t="array" ref="BH88">IF(COUNTIF(Table912[Job],$I$3)&lt;ROWS($BH$2:BH88),"",INDEX(TimeSheets!$Q$1:$Q$359,SMALL(IF(Table912[Job]=$I$3,ROW(Table912[Job])),ROW(BA87))))</f>
        <v/>
      </c>
      <c r="BI88" s="73" t="str">
        <f t="array" ref="BI88">IF(COUNTIF(Table914[Job],$I$3)&lt;ROWS($BI$2:BI88),"",INDEX(TimeSheets!$T$1:$T$359,SMALL(IF(Table914[Job]=$I$3,ROW(Table914[Job])),ROW(BA87))))</f>
        <v/>
      </c>
      <c r="BJ88" s="72" t="str">
        <f t="array" ref="BJ88">IF(COUNTIF(Table914[Job],$I$3)&lt;ROWS($BJ$2:BJ88),"",INDEX(TimeSheets!$Z$1:$Z$359,SMALL(IF(Table914[Job]=$I$3,ROW(Table914[Job])),ROW(BA87))))</f>
        <v/>
      </c>
      <c r="BK88" s="72" t="str">
        <f t="array" ref="BK88">IF(COUNTIF(Table91641[Job],$I$3)&lt;ROWS($BK$2:BK88),"",INDEX(TimeSheets!$AC$1:$AC$359,SMALL(IF(Table91641[Job]=$I$3,ROW(Table91641[Job])),ROW(BA87))))</f>
        <v/>
      </c>
      <c r="BL88" s="72" t="str">
        <f t="array" ref="BL88">IF(COUNTIF(Table91641[Job],$I$3)&lt;ROWS($BL$2:BL88),"",INDEX(TimeSheets!$AI$1:$AI$359,SMALL(IF(Table91641[Job]=$I$3,ROW(Table91641[Job])),ROW(BB87))))</f>
        <v/>
      </c>
    </row>
    <row r="89" spans="50:64" x14ac:dyDescent="0.25">
      <c r="AX89" s="47"/>
      <c r="AY89" s="47"/>
      <c r="AZ89" s="47"/>
      <c r="BA89" s="47"/>
      <c r="BB89" s="47"/>
      <c r="BE89" s="72" t="str">
        <f t="array" ref="BE89">IF(COUNTIF(Table911[Job],$I$3)&lt;ROWS($BE$2:BE89),"",INDEX(TimeSheets!$B$1:$B$359,SMALL(IF(Table911[Job]=$I$3,ROW(Table911[Job])),ROW(BA88))))</f>
        <v/>
      </c>
      <c r="BF89" s="72" t="str">
        <f t="array" ref="BF89">IF(COUNTIF(Table911[Job],$I$3)&lt;ROWS($BD$2:BD89),"",INDEX(TimeSheets!$H$1:$H$359,SMALL(IF(Table911[Job]=$I$3,ROW(Table911[Job])),ROW(BA88))))</f>
        <v/>
      </c>
      <c r="BG89" s="72" t="str">
        <f t="array" ref="BG89">IF(COUNTIF(Table912[Job],$I$3)&lt;ROWS($BG$2:BG89),"",INDEX(TimeSheets!$K$1:$K$359,SMALL(IF(Table912[Job]=$I$3,ROW(Table912[Job])),ROW(BA88))))</f>
        <v/>
      </c>
      <c r="BH89" s="72" t="str">
        <f t="array" ref="BH89">IF(COUNTIF(Table912[Job],$I$3)&lt;ROWS($BH$2:BH89),"",INDEX(TimeSheets!$Q$1:$Q$359,SMALL(IF(Table912[Job]=$I$3,ROW(Table912[Job])),ROW(BA88))))</f>
        <v/>
      </c>
      <c r="BI89" s="73" t="str">
        <f t="array" ref="BI89">IF(COUNTIF(Table914[Job],$I$3)&lt;ROWS($BI$2:BI89),"",INDEX(TimeSheets!$T$1:$T$359,SMALL(IF(Table914[Job]=$I$3,ROW(Table914[Job])),ROW(BA88))))</f>
        <v/>
      </c>
      <c r="BJ89" s="72" t="str">
        <f t="array" ref="BJ89">IF(COUNTIF(Table914[Job],$I$3)&lt;ROWS($BJ$2:BJ89),"",INDEX(TimeSheets!$Z$1:$Z$359,SMALL(IF(Table914[Job]=$I$3,ROW(Table914[Job])),ROW(BA88))))</f>
        <v/>
      </c>
      <c r="BK89" s="72" t="str">
        <f t="array" ref="BK89">IF(COUNTIF(Table91641[Job],$I$3)&lt;ROWS($BK$2:BK89),"",INDEX(TimeSheets!$AC$1:$AC$359,SMALL(IF(Table91641[Job]=$I$3,ROW(Table91641[Job])),ROW(BA88))))</f>
        <v/>
      </c>
      <c r="BL89" s="72" t="str">
        <f t="array" ref="BL89">IF(COUNTIF(Table91641[Job],$I$3)&lt;ROWS($BL$2:BL89),"",INDEX(TimeSheets!$AI$1:$AI$359,SMALL(IF(Table91641[Job]=$I$3,ROW(Table91641[Job])),ROW(BB88))))</f>
        <v/>
      </c>
    </row>
    <row r="90" spans="50:64" x14ac:dyDescent="0.25">
      <c r="AX90" s="47"/>
      <c r="AY90" s="47"/>
      <c r="AZ90" s="47"/>
      <c r="BA90" s="47"/>
      <c r="BB90" s="47"/>
      <c r="BE90" s="72" t="str">
        <f t="array" ref="BE90">IF(COUNTIF(Table911[Job],$I$3)&lt;ROWS($BE$2:BE90),"",INDEX(TimeSheets!$B$1:$B$359,SMALL(IF(Table911[Job]=$I$3,ROW(Table911[Job])),ROW(BA89))))</f>
        <v/>
      </c>
      <c r="BF90" s="72" t="str">
        <f t="array" ref="BF90">IF(COUNTIF(Table911[Job],$I$3)&lt;ROWS($BD$2:BD90),"",INDEX(TimeSheets!$H$1:$H$359,SMALL(IF(Table911[Job]=$I$3,ROW(Table911[Job])),ROW(BA89))))</f>
        <v/>
      </c>
      <c r="BG90" s="72" t="str">
        <f t="array" ref="BG90">IF(COUNTIF(Table912[Job],$I$3)&lt;ROWS($BG$2:BG90),"",INDEX(TimeSheets!$K$1:$K$359,SMALL(IF(Table912[Job]=$I$3,ROW(Table912[Job])),ROW(BA89))))</f>
        <v/>
      </c>
      <c r="BH90" s="72" t="str">
        <f t="array" ref="BH90">IF(COUNTIF(Table912[Job],$I$3)&lt;ROWS($BH$2:BH90),"",INDEX(TimeSheets!$Q$1:$Q$359,SMALL(IF(Table912[Job]=$I$3,ROW(Table912[Job])),ROW(BA89))))</f>
        <v/>
      </c>
      <c r="BI90" s="73" t="str">
        <f t="array" ref="BI90">IF(COUNTIF(Table914[Job],$I$3)&lt;ROWS($BI$2:BI90),"",INDEX(TimeSheets!$T$1:$T$359,SMALL(IF(Table914[Job]=$I$3,ROW(Table914[Job])),ROW(BA89))))</f>
        <v/>
      </c>
      <c r="BJ90" s="72" t="str">
        <f t="array" ref="BJ90">IF(COUNTIF(Table914[Job],$I$3)&lt;ROWS($BJ$2:BJ90),"",INDEX(TimeSheets!$Z$1:$Z$359,SMALL(IF(Table914[Job]=$I$3,ROW(Table914[Job])),ROW(BA89))))</f>
        <v/>
      </c>
      <c r="BK90" s="72" t="str">
        <f t="array" ref="BK90">IF(COUNTIF(Table91641[Job],$I$3)&lt;ROWS($BK$2:BK90),"",INDEX(TimeSheets!$AC$1:$AC$359,SMALL(IF(Table91641[Job]=$I$3,ROW(Table91641[Job])),ROW(BA89))))</f>
        <v/>
      </c>
      <c r="BL90" s="72" t="str">
        <f t="array" ref="BL90">IF(COUNTIF(Table91641[Job],$I$3)&lt;ROWS($BL$2:BL90),"",INDEX(TimeSheets!$AI$1:$AI$359,SMALL(IF(Table91641[Job]=$I$3,ROW(Table91641[Job])),ROW(BB89))))</f>
        <v/>
      </c>
    </row>
    <row r="91" spans="50:64" x14ac:dyDescent="0.25">
      <c r="AX91" s="47"/>
      <c r="AY91" s="47"/>
      <c r="AZ91" s="47"/>
      <c r="BA91" s="47"/>
      <c r="BB91" s="47"/>
      <c r="BE91" s="72" t="str">
        <f t="array" ref="BE91">IF(COUNTIF(Table911[Job],$I$3)&lt;ROWS($BE$2:BE91),"",INDEX(TimeSheets!$B$1:$B$359,SMALL(IF(Table911[Job]=$I$3,ROW(Table911[Job])),ROW(BA90))))</f>
        <v/>
      </c>
      <c r="BF91" s="72" t="str">
        <f t="array" ref="BF91">IF(COUNTIF(Table911[Job],$I$3)&lt;ROWS($BD$2:BD91),"",INDEX(TimeSheets!$H$1:$H$359,SMALL(IF(Table911[Job]=$I$3,ROW(Table911[Job])),ROW(BA90))))</f>
        <v/>
      </c>
      <c r="BG91" s="72" t="str">
        <f t="array" ref="BG91">IF(COUNTIF(Table912[Job],$I$3)&lt;ROWS($BG$2:BG91),"",INDEX(TimeSheets!$K$1:$K$359,SMALL(IF(Table912[Job]=$I$3,ROW(Table912[Job])),ROW(BA90))))</f>
        <v/>
      </c>
      <c r="BH91" s="72" t="str">
        <f t="array" ref="BH91">IF(COUNTIF(Table912[Job],$I$3)&lt;ROWS($BH$2:BH91),"",INDEX(TimeSheets!$Q$1:$Q$359,SMALL(IF(Table912[Job]=$I$3,ROW(Table912[Job])),ROW(BA90))))</f>
        <v/>
      </c>
      <c r="BI91" s="73" t="str">
        <f t="array" ref="BI91">IF(COUNTIF(Table914[Job],$I$3)&lt;ROWS($BI$2:BI91),"",INDEX(TimeSheets!$T$1:$T$359,SMALL(IF(Table914[Job]=$I$3,ROW(Table914[Job])),ROW(BA90))))</f>
        <v/>
      </c>
      <c r="BJ91" s="72" t="str">
        <f t="array" ref="BJ91">IF(COUNTIF(Table914[Job],$I$3)&lt;ROWS($BJ$2:BJ91),"",INDEX(TimeSheets!$Z$1:$Z$359,SMALL(IF(Table914[Job]=$I$3,ROW(Table914[Job])),ROW(BA90))))</f>
        <v/>
      </c>
      <c r="BK91" s="72" t="str">
        <f t="array" ref="BK91">IF(COUNTIF(Table91641[Job],$I$3)&lt;ROWS($BK$2:BK91),"",INDEX(TimeSheets!$AC$1:$AC$359,SMALL(IF(Table91641[Job]=$I$3,ROW(Table91641[Job])),ROW(BA90))))</f>
        <v/>
      </c>
      <c r="BL91" s="72" t="str">
        <f t="array" ref="BL91">IF(COUNTIF(Table91641[Job],$I$3)&lt;ROWS($BL$2:BL91),"",INDEX(TimeSheets!$AI$1:$AI$359,SMALL(IF(Table91641[Job]=$I$3,ROW(Table91641[Job])),ROW(BB90))))</f>
        <v/>
      </c>
    </row>
    <row r="92" spans="50:64" x14ac:dyDescent="0.25">
      <c r="AX92" s="47"/>
      <c r="AY92" s="47"/>
      <c r="AZ92" s="47"/>
      <c r="BA92" s="47"/>
      <c r="BB92" s="47"/>
      <c r="BE92" s="72" t="str">
        <f t="array" ref="BE92">IF(COUNTIF(Table911[Job],$I$3)&lt;ROWS($BE$2:BE92),"",INDEX(TimeSheets!$B$1:$B$359,SMALL(IF(Table911[Job]=$I$3,ROW(Table911[Job])),ROW(BA91))))</f>
        <v/>
      </c>
      <c r="BF92" s="72" t="str">
        <f t="array" ref="BF92">IF(COUNTIF(Table911[Job],$I$3)&lt;ROWS($BD$2:BD92),"",INDEX(TimeSheets!$H$1:$H$359,SMALL(IF(Table911[Job]=$I$3,ROW(Table911[Job])),ROW(BA91))))</f>
        <v/>
      </c>
      <c r="BG92" s="72" t="str">
        <f t="array" ref="BG92">IF(COUNTIF(Table912[Job],$I$3)&lt;ROWS($BG$2:BG92),"",INDEX(TimeSheets!$K$1:$K$359,SMALL(IF(Table912[Job]=$I$3,ROW(Table912[Job])),ROW(BA91))))</f>
        <v/>
      </c>
      <c r="BH92" s="72" t="str">
        <f t="array" ref="BH92">IF(COUNTIF(Table912[Job],$I$3)&lt;ROWS($BH$2:BH92),"",INDEX(TimeSheets!$Q$1:$Q$359,SMALL(IF(Table912[Job]=$I$3,ROW(Table912[Job])),ROW(BA91))))</f>
        <v/>
      </c>
      <c r="BI92" s="73" t="str">
        <f t="array" ref="BI92">IF(COUNTIF(Table914[Job],$I$3)&lt;ROWS($BI$2:BI92),"",INDEX(TimeSheets!$T$1:$T$359,SMALL(IF(Table914[Job]=$I$3,ROW(Table914[Job])),ROW(BA91))))</f>
        <v/>
      </c>
      <c r="BJ92" s="72" t="str">
        <f t="array" ref="BJ92">IF(COUNTIF(Table914[Job],$I$3)&lt;ROWS($BJ$2:BJ92),"",INDEX(TimeSheets!$Z$1:$Z$359,SMALL(IF(Table914[Job]=$I$3,ROW(Table914[Job])),ROW(BA91))))</f>
        <v/>
      </c>
      <c r="BK92" s="72" t="str">
        <f t="array" ref="BK92">IF(COUNTIF(Table91641[Job],$I$3)&lt;ROWS($BK$2:BK92),"",INDEX(TimeSheets!$AC$1:$AC$359,SMALL(IF(Table91641[Job]=$I$3,ROW(Table91641[Job])),ROW(BA91))))</f>
        <v/>
      </c>
      <c r="BL92" s="72" t="str">
        <f t="array" ref="BL92">IF(COUNTIF(Table91641[Job],$I$3)&lt;ROWS($BL$2:BL92),"",INDEX(TimeSheets!$AI$1:$AI$359,SMALL(IF(Table91641[Job]=$I$3,ROW(Table91641[Job])),ROW(BB91))))</f>
        <v/>
      </c>
    </row>
    <row r="93" spans="50:64" x14ac:dyDescent="0.25">
      <c r="AX93" s="47"/>
      <c r="AY93" s="47"/>
      <c r="AZ93" s="47"/>
      <c r="BA93" s="47"/>
      <c r="BB93" s="47"/>
      <c r="BE93" s="72" t="str">
        <f t="array" ref="BE93">IF(COUNTIF(Table911[Job],$I$3)&lt;ROWS($BE$2:BE93),"",INDEX(TimeSheets!$B$1:$B$359,SMALL(IF(Table911[Job]=$I$3,ROW(Table911[Job])),ROW(BA92))))</f>
        <v/>
      </c>
      <c r="BF93" s="72" t="str">
        <f t="array" ref="BF93">IF(COUNTIF(Table911[Job],$I$3)&lt;ROWS($BD$2:BD93),"",INDEX(TimeSheets!$H$1:$H$359,SMALL(IF(Table911[Job]=$I$3,ROW(Table911[Job])),ROW(BA92))))</f>
        <v/>
      </c>
      <c r="BG93" s="72" t="str">
        <f t="array" ref="BG93">IF(COUNTIF(Table912[Job],$I$3)&lt;ROWS($BG$2:BG93),"",INDEX(TimeSheets!$K$1:$K$359,SMALL(IF(Table912[Job]=$I$3,ROW(Table912[Job])),ROW(BA92))))</f>
        <v/>
      </c>
      <c r="BH93" s="72" t="str">
        <f t="array" ref="BH93">IF(COUNTIF(Table912[Job],$I$3)&lt;ROWS($BH$2:BH93),"",INDEX(TimeSheets!$Q$1:$Q$359,SMALL(IF(Table912[Job]=$I$3,ROW(Table912[Job])),ROW(BA92))))</f>
        <v/>
      </c>
      <c r="BI93" s="73" t="str">
        <f t="array" ref="BI93">IF(COUNTIF(Table914[Job],$I$3)&lt;ROWS($BI$2:BI93),"",INDEX(TimeSheets!$T$1:$T$359,SMALL(IF(Table914[Job]=$I$3,ROW(Table914[Job])),ROW(BA92))))</f>
        <v/>
      </c>
      <c r="BJ93" s="72" t="str">
        <f t="array" ref="BJ93">IF(COUNTIF(Table914[Job],$I$3)&lt;ROWS($BJ$2:BJ93),"",INDEX(TimeSheets!$Z$1:$Z$359,SMALL(IF(Table914[Job]=$I$3,ROW(Table914[Job])),ROW(BA92))))</f>
        <v/>
      </c>
      <c r="BK93" s="72" t="str">
        <f t="array" ref="BK93">IF(COUNTIF(Table91641[Job],$I$3)&lt;ROWS($BK$2:BK93),"",INDEX(TimeSheets!$AC$1:$AC$359,SMALL(IF(Table91641[Job]=$I$3,ROW(Table91641[Job])),ROW(BA92))))</f>
        <v/>
      </c>
      <c r="BL93" s="72" t="str">
        <f t="array" ref="BL93">IF(COUNTIF(Table91641[Job],$I$3)&lt;ROWS($BL$2:BL93),"",INDEX(TimeSheets!$AI$1:$AI$359,SMALL(IF(Table91641[Job]=$I$3,ROW(Table91641[Job])),ROW(BB92))))</f>
        <v/>
      </c>
    </row>
    <row r="94" spans="50:64" x14ac:dyDescent="0.25">
      <c r="AX94" s="47"/>
      <c r="AY94" s="47"/>
      <c r="AZ94" s="47"/>
      <c r="BA94" s="47"/>
      <c r="BB94" s="47"/>
      <c r="BE94" s="72" t="str">
        <f t="array" ref="BE94">IF(COUNTIF(Table911[Job],$I$3)&lt;ROWS($BE$2:BE94),"",INDEX(TimeSheets!$B$1:$B$359,SMALL(IF(Table911[Job]=$I$3,ROW(Table911[Job])),ROW(BA93))))</f>
        <v/>
      </c>
      <c r="BF94" s="72" t="str">
        <f t="array" ref="BF94">IF(COUNTIF(Table911[Job],$I$3)&lt;ROWS($BD$2:BD94),"",INDEX(TimeSheets!$H$1:$H$359,SMALL(IF(Table911[Job]=$I$3,ROW(Table911[Job])),ROW(BA93))))</f>
        <v/>
      </c>
      <c r="BG94" s="72" t="str">
        <f t="array" ref="BG94">IF(COUNTIF(Table912[Job],$I$3)&lt;ROWS($BG$2:BG94),"",INDEX(TimeSheets!$K$1:$K$359,SMALL(IF(Table912[Job]=$I$3,ROW(Table912[Job])),ROW(BA93))))</f>
        <v/>
      </c>
      <c r="BH94" s="72" t="str">
        <f t="array" ref="BH94">IF(COUNTIF(Table912[Job],$I$3)&lt;ROWS($BH$2:BH94),"",INDEX(TimeSheets!$Q$1:$Q$359,SMALL(IF(Table912[Job]=$I$3,ROW(Table912[Job])),ROW(BA93))))</f>
        <v/>
      </c>
      <c r="BI94" s="73" t="str">
        <f t="array" ref="BI94">IF(COUNTIF(Table914[Job],$I$3)&lt;ROWS($BI$2:BI94),"",INDEX(TimeSheets!$T$1:$T$359,SMALL(IF(Table914[Job]=$I$3,ROW(Table914[Job])),ROW(BA93))))</f>
        <v/>
      </c>
      <c r="BJ94" s="72" t="str">
        <f t="array" ref="BJ94">IF(COUNTIF(Table914[Job],$I$3)&lt;ROWS($BJ$2:BJ94),"",INDEX(TimeSheets!$Z$1:$Z$359,SMALL(IF(Table914[Job]=$I$3,ROW(Table914[Job])),ROW(BA93))))</f>
        <v/>
      </c>
      <c r="BK94" s="72" t="str">
        <f t="array" ref="BK94">IF(COUNTIF(Table91641[Job],$I$3)&lt;ROWS($BK$2:BK94),"",INDEX(TimeSheets!$AC$1:$AC$359,SMALL(IF(Table91641[Job]=$I$3,ROW(Table91641[Job])),ROW(BA93))))</f>
        <v/>
      </c>
      <c r="BL94" s="72" t="str">
        <f t="array" ref="BL94">IF(COUNTIF(Table91641[Job],$I$3)&lt;ROWS($BL$2:BL94),"",INDEX(TimeSheets!$AI$1:$AI$359,SMALL(IF(Table91641[Job]=$I$3,ROW(Table91641[Job])),ROW(BB93))))</f>
        <v/>
      </c>
    </row>
    <row r="95" spans="50:64" x14ac:dyDescent="0.25">
      <c r="AX95" s="47"/>
      <c r="AY95" s="47"/>
      <c r="AZ95" s="47"/>
      <c r="BA95" s="47"/>
      <c r="BB95" s="47"/>
      <c r="BE95" s="72" t="str">
        <f t="array" ref="BE95">IF(COUNTIF(Table911[Job],$I$3)&lt;ROWS($BE$2:BE95),"",INDEX(TimeSheets!$B$1:$B$359,SMALL(IF(Table911[Job]=$I$3,ROW(Table911[Job])),ROW(BA94))))</f>
        <v/>
      </c>
      <c r="BF95" s="72" t="str">
        <f t="array" ref="BF95">IF(COUNTIF(Table911[Job],$I$3)&lt;ROWS($BD$2:BD95),"",INDEX(TimeSheets!$H$1:$H$359,SMALL(IF(Table911[Job]=$I$3,ROW(Table911[Job])),ROW(BA94))))</f>
        <v/>
      </c>
      <c r="BG95" s="72" t="str">
        <f t="array" ref="BG95">IF(COUNTIF(Table912[Job],$I$3)&lt;ROWS($BG$2:BG95),"",INDEX(TimeSheets!$K$1:$K$359,SMALL(IF(Table912[Job]=$I$3,ROW(Table912[Job])),ROW(BA94))))</f>
        <v/>
      </c>
      <c r="BH95" s="72" t="str">
        <f t="array" ref="BH95">IF(COUNTIF(Table912[Job],$I$3)&lt;ROWS($BH$2:BH95),"",INDEX(TimeSheets!$Q$1:$Q$359,SMALL(IF(Table912[Job]=$I$3,ROW(Table912[Job])),ROW(BA94))))</f>
        <v/>
      </c>
      <c r="BI95" s="73" t="str">
        <f t="array" ref="BI95">IF(COUNTIF(Table914[Job],$I$3)&lt;ROWS($BI$2:BI95),"",INDEX(TimeSheets!$T$1:$T$359,SMALL(IF(Table914[Job]=$I$3,ROW(Table914[Job])),ROW(BA94))))</f>
        <v/>
      </c>
      <c r="BJ95" s="72" t="str">
        <f t="array" ref="BJ95">IF(COUNTIF(Table914[Job],$I$3)&lt;ROWS($BJ$2:BJ95),"",INDEX(TimeSheets!$Z$1:$Z$359,SMALL(IF(Table914[Job]=$I$3,ROW(Table914[Job])),ROW(BA94))))</f>
        <v/>
      </c>
      <c r="BK95" s="72" t="str">
        <f t="array" ref="BK95">IF(COUNTIF(Table91641[Job],$I$3)&lt;ROWS($BK$2:BK95),"",INDEX(TimeSheets!$AC$1:$AC$359,SMALL(IF(Table91641[Job]=$I$3,ROW(Table91641[Job])),ROW(BA94))))</f>
        <v/>
      </c>
      <c r="BL95" s="72" t="str">
        <f t="array" ref="BL95">IF(COUNTIF(Table91641[Job],$I$3)&lt;ROWS($BL$2:BL95),"",INDEX(TimeSheets!$AI$1:$AI$359,SMALL(IF(Table91641[Job]=$I$3,ROW(Table91641[Job])),ROW(BB94))))</f>
        <v/>
      </c>
    </row>
    <row r="96" spans="50:64" x14ac:dyDescent="0.25">
      <c r="AX96" s="47"/>
      <c r="AY96" s="47"/>
      <c r="AZ96" s="47"/>
      <c r="BA96" s="47"/>
      <c r="BB96" s="47"/>
      <c r="BE96" s="72" t="str">
        <f t="array" ref="BE96">IF(COUNTIF(Table911[Job],$I$3)&lt;ROWS($BE$2:BE96),"",INDEX(TimeSheets!$B$1:$B$359,SMALL(IF(Table911[Job]=$I$3,ROW(Table911[Job])),ROW(BA95))))</f>
        <v/>
      </c>
      <c r="BF96" s="72" t="str">
        <f t="array" ref="BF96">IF(COUNTIF(Table911[Job],$I$3)&lt;ROWS($BD$2:BD96),"",INDEX(TimeSheets!$H$1:$H$359,SMALL(IF(Table911[Job]=$I$3,ROW(Table911[Job])),ROW(BA95))))</f>
        <v/>
      </c>
      <c r="BG96" s="72" t="str">
        <f t="array" ref="BG96">IF(COUNTIF(Table912[Job],$I$3)&lt;ROWS($BG$2:BG96),"",INDEX(TimeSheets!$K$1:$K$359,SMALL(IF(Table912[Job]=$I$3,ROW(Table912[Job])),ROW(BA95))))</f>
        <v/>
      </c>
      <c r="BH96" s="72" t="str">
        <f t="array" ref="BH96">IF(COUNTIF(Table912[Job],$I$3)&lt;ROWS($BH$2:BH96),"",INDEX(TimeSheets!$Q$1:$Q$359,SMALL(IF(Table912[Job]=$I$3,ROW(Table912[Job])),ROW(BA95))))</f>
        <v/>
      </c>
      <c r="BI96" s="73" t="str">
        <f t="array" ref="BI96">IF(COUNTIF(Table914[Job],$I$3)&lt;ROWS($BI$2:BI96),"",INDEX(TimeSheets!$T$1:$T$359,SMALL(IF(Table914[Job]=$I$3,ROW(Table914[Job])),ROW(BA95))))</f>
        <v/>
      </c>
      <c r="BJ96" s="72" t="str">
        <f t="array" ref="BJ96">IF(COUNTIF(Table914[Job],$I$3)&lt;ROWS($BJ$2:BJ96),"",INDEX(TimeSheets!$Z$1:$Z$359,SMALL(IF(Table914[Job]=$I$3,ROW(Table914[Job])),ROW(BA95))))</f>
        <v/>
      </c>
      <c r="BK96" s="72" t="str">
        <f t="array" ref="BK96">IF(COUNTIF(Table91641[Job],$I$3)&lt;ROWS($BK$2:BK96),"",INDEX(TimeSheets!$AC$1:$AC$359,SMALL(IF(Table91641[Job]=$I$3,ROW(Table91641[Job])),ROW(BA95))))</f>
        <v/>
      </c>
      <c r="BL96" s="72" t="str">
        <f t="array" ref="BL96">IF(COUNTIF(Table91641[Job],$I$3)&lt;ROWS($BL$2:BL96),"",INDEX(TimeSheets!$AI$1:$AI$359,SMALL(IF(Table91641[Job]=$I$3,ROW(Table91641[Job])),ROW(BB95))))</f>
        <v/>
      </c>
    </row>
    <row r="97" spans="50:64" x14ac:dyDescent="0.25">
      <c r="AX97" s="47"/>
      <c r="AY97" s="47"/>
      <c r="AZ97" s="47"/>
      <c r="BA97" s="47"/>
      <c r="BB97" s="47"/>
      <c r="BE97" s="72" t="str">
        <f t="array" ref="BE97">IF(COUNTIF(Table911[Job],$I$3)&lt;ROWS($BE$2:BE97),"",INDEX(TimeSheets!$B$1:$B$359,SMALL(IF(Table911[Job]=$I$3,ROW(Table911[Job])),ROW(BA96))))</f>
        <v/>
      </c>
      <c r="BF97" s="72" t="str">
        <f t="array" ref="BF97">IF(COUNTIF(Table911[Job],$I$3)&lt;ROWS($BD$2:BD97),"",INDEX(TimeSheets!$H$1:$H$359,SMALL(IF(Table911[Job]=$I$3,ROW(Table911[Job])),ROW(BA96))))</f>
        <v/>
      </c>
      <c r="BG97" s="72" t="str">
        <f t="array" ref="BG97">IF(COUNTIF(Table912[Job],$I$3)&lt;ROWS($BG$2:BG97),"",INDEX(TimeSheets!$K$1:$K$359,SMALL(IF(Table912[Job]=$I$3,ROW(Table912[Job])),ROW(BA96))))</f>
        <v/>
      </c>
      <c r="BH97" s="72" t="str">
        <f t="array" ref="BH97">IF(COUNTIF(Table912[Job],$I$3)&lt;ROWS($BH$2:BH97),"",INDEX(TimeSheets!$Q$1:$Q$359,SMALL(IF(Table912[Job]=$I$3,ROW(Table912[Job])),ROW(BA96))))</f>
        <v/>
      </c>
      <c r="BI97" s="73" t="str">
        <f t="array" ref="BI97">IF(COUNTIF(Table914[Job],$I$3)&lt;ROWS($BI$2:BI97),"",INDEX(TimeSheets!$T$1:$T$359,SMALL(IF(Table914[Job]=$I$3,ROW(Table914[Job])),ROW(BA96))))</f>
        <v/>
      </c>
      <c r="BJ97" s="72" t="str">
        <f t="array" ref="BJ97">IF(COUNTIF(Table914[Job],$I$3)&lt;ROWS($BJ$2:BJ97),"",INDEX(TimeSheets!$Z$1:$Z$359,SMALL(IF(Table914[Job]=$I$3,ROW(Table914[Job])),ROW(BA96))))</f>
        <v/>
      </c>
      <c r="BK97" s="72" t="str">
        <f t="array" ref="BK97">IF(COUNTIF(Table91641[Job],$I$3)&lt;ROWS($BK$2:BK97),"",INDEX(TimeSheets!$AC$1:$AC$359,SMALL(IF(Table91641[Job]=$I$3,ROW(Table91641[Job])),ROW(BA96))))</f>
        <v/>
      </c>
      <c r="BL97" s="72" t="str">
        <f t="array" ref="BL97">IF(COUNTIF(Table91641[Job],$I$3)&lt;ROWS($BL$2:BL97),"",INDEX(TimeSheets!$AI$1:$AI$359,SMALL(IF(Table91641[Job]=$I$3,ROW(Table91641[Job])),ROW(BB96))))</f>
        <v/>
      </c>
    </row>
    <row r="98" spans="50:64" x14ac:dyDescent="0.25">
      <c r="AX98" s="47"/>
      <c r="AY98" s="47"/>
      <c r="AZ98" s="47"/>
      <c r="BA98" s="47"/>
      <c r="BB98" s="47"/>
      <c r="BE98" s="72" t="str">
        <f t="array" ref="BE98">IF(COUNTIF(Table911[Job],$I$3)&lt;ROWS($BE$2:BE98),"",INDEX(TimeSheets!$B$1:$B$359,SMALL(IF(Table911[Job]=$I$3,ROW(Table911[Job])),ROW(BA97))))</f>
        <v/>
      </c>
      <c r="BF98" s="72" t="str">
        <f t="array" ref="BF98">IF(COUNTIF(Table911[Job],$I$3)&lt;ROWS($BD$2:BD98),"",INDEX(TimeSheets!$H$1:$H$359,SMALL(IF(Table911[Job]=$I$3,ROW(Table911[Job])),ROW(BA97))))</f>
        <v/>
      </c>
      <c r="BG98" s="72" t="str">
        <f t="array" ref="BG98">IF(COUNTIF(Table912[Job],$I$3)&lt;ROWS($BG$2:BG98),"",INDEX(TimeSheets!$K$1:$K$359,SMALL(IF(Table912[Job]=$I$3,ROW(Table912[Job])),ROW(BA97))))</f>
        <v/>
      </c>
      <c r="BH98" s="72" t="str">
        <f t="array" ref="BH98">IF(COUNTIF(Table912[Job],$I$3)&lt;ROWS($BH$2:BH98),"",INDEX(TimeSheets!$Q$1:$Q$359,SMALL(IF(Table912[Job]=$I$3,ROW(Table912[Job])),ROW(BA97))))</f>
        <v/>
      </c>
      <c r="BI98" s="73" t="str">
        <f t="array" ref="BI98">IF(COUNTIF(Table914[Job],$I$3)&lt;ROWS($BI$2:BI98),"",INDEX(TimeSheets!$T$1:$T$359,SMALL(IF(Table914[Job]=$I$3,ROW(Table914[Job])),ROW(BA97))))</f>
        <v/>
      </c>
      <c r="BJ98" s="72" t="str">
        <f t="array" ref="BJ98">IF(COUNTIF(Table914[Job],$I$3)&lt;ROWS($BJ$2:BJ98),"",INDEX(TimeSheets!$Z$1:$Z$359,SMALL(IF(Table914[Job]=$I$3,ROW(Table914[Job])),ROW(BA97))))</f>
        <v/>
      </c>
      <c r="BK98" s="72" t="str">
        <f t="array" ref="BK98">IF(COUNTIF(Table91641[Job],$I$3)&lt;ROWS($BK$2:BK98),"",INDEX(TimeSheets!$AC$1:$AC$359,SMALL(IF(Table91641[Job]=$I$3,ROW(Table91641[Job])),ROW(BA97))))</f>
        <v/>
      </c>
      <c r="BL98" s="72" t="str">
        <f t="array" ref="BL98">IF(COUNTIF(Table91641[Job],$I$3)&lt;ROWS($BL$2:BL98),"",INDEX(TimeSheets!$AI$1:$AI$359,SMALL(IF(Table91641[Job]=$I$3,ROW(Table91641[Job])),ROW(BB97))))</f>
        <v/>
      </c>
    </row>
    <row r="99" spans="50:64" x14ac:dyDescent="0.25">
      <c r="AX99" s="47"/>
      <c r="AY99" s="47"/>
      <c r="AZ99" s="47"/>
      <c r="BA99" s="47"/>
      <c r="BB99" s="47"/>
      <c r="BE99" s="72" t="str">
        <f t="array" ref="BE99">IF(COUNTIF(Table911[Job],$I$3)&lt;ROWS($BE$2:BE99),"",INDEX(TimeSheets!$B$1:$B$359,SMALL(IF(Table911[Job]=$I$3,ROW(Table911[Job])),ROW(BA98))))</f>
        <v/>
      </c>
      <c r="BF99" s="72" t="str">
        <f t="array" ref="BF99">IF(COUNTIF(Table911[Job],$I$3)&lt;ROWS($BD$2:BD99),"",INDEX(TimeSheets!$H$1:$H$359,SMALL(IF(Table911[Job]=$I$3,ROW(Table911[Job])),ROW(BA98))))</f>
        <v/>
      </c>
      <c r="BG99" s="72" t="str">
        <f t="array" ref="BG99">IF(COUNTIF(Table912[Job],$I$3)&lt;ROWS($BG$2:BG99),"",INDEX(TimeSheets!$K$1:$K$359,SMALL(IF(Table912[Job]=$I$3,ROW(Table912[Job])),ROW(BA98))))</f>
        <v/>
      </c>
      <c r="BH99" s="72" t="str">
        <f t="array" ref="BH99">IF(COUNTIF(Table912[Job],$I$3)&lt;ROWS($BH$2:BH99),"",INDEX(TimeSheets!$Q$1:$Q$359,SMALL(IF(Table912[Job]=$I$3,ROW(Table912[Job])),ROW(BA98))))</f>
        <v/>
      </c>
      <c r="BI99" s="73" t="str">
        <f t="array" ref="BI99">IF(COUNTIF(Table914[Job],$I$3)&lt;ROWS($BI$2:BI99),"",INDEX(TimeSheets!$T$1:$T$359,SMALL(IF(Table914[Job]=$I$3,ROW(Table914[Job])),ROW(BA98))))</f>
        <v/>
      </c>
      <c r="BJ99" s="72" t="str">
        <f t="array" ref="BJ99">IF(COUNTIF(Table914[Job],$I$3)&lt;ROWS($BJ$2:BJ99),"",INDEX(TimeSheets!$Z$1:$Z$359,SMALL(IF(Table914[Job]=$I$3,ROW(Table914[Job])),ROW(BA98))))</f>
        <v/>
      </c>
      <c r="BK99" s="72" t="str">
        <f t="array" ref="BK99">IF(COUNTIF(Table91641[Job],$I$3)&lt;ROWS($BK$2:BK99),"",INDEX(TimeSheets!$AC$1:$AC$359,SMALL(IF(Table91641[Job]=$I$3,ROW(Table91641[Job])),ROW(BA98))))</f>
        <v/>
      </c>
      <c r="BL99" s="72" t="str">
        <f t="array" ref="BL99">IF(COUNTIF(Table91641[Job],$I$3)&lt;ROWS($BL$2:BL99),"",INDEX(TimeSheets!$AI$1:$AI$359,SMALL(IF(Table91641[Job]=$I$3,ROW(Table91641[Job])),ROW(BB98))))</f>
        <v/>
      </c>
    </row>
    <row r="100" spans="50:64" x14ac:dyDescent="0.25">
      <c r="AX100" s="47"/>
      <c r="AY100" s="47"/>
      <c r="AZ100" s="47"/>
      <c r="BA100" s="47"/>
      <c r="BB100" s="47"/>
      <c r="BE100" s="72" t="str">
        <f t="array" ref="BE100">IF(COUNTIF(Table911[Job],$I$3)&lt;ROWS($BE$2:BE100),"",INDEX(TimeSheets!$B$1:$B$359,SMALL(IF(Table911[Job]=$I$3,ROW(Table911[Job])),ROW(BA99))))</f>
        <v/>
      </c>
      <c r="BF100" s="72" t="str">
        <f t="array" ref="BF100">IF(COUNTIF(Table911[Job],$I$3)&lt;ROWS($BD$2:BD100),"",INDEX(TimeSheets!$H$1:$H$359,SMALL(IF(Table911[Job]=$I$3,ROW(Table911[Job])),ROW(BA99))))</f>
        <v/>
      </c>
      <c r="BG100" s="72" t="str">
        <f t="array" ref="BG100">IF(COUNTIF(Table912[Job],$I$3)&lt;ROWS($BG$2:BG100),"",INDEX(TimeSheets!$K$1:$K$359,SMALL(IF(Table912[Job]=$I$3,ROW(Table912[Job])),ROW(BA99))))</f>
        <v/>
      </c>
      <c r="BH100" s="72" t="str">
        <f t="array" ref="BH100">IF(COUNTIF(Table912[Job],$I$3)&lt;ROWS($BH$2:BH100),"",INDEX(TimeSheets!$Q$1:$Q$359,SMALL(IF(Table912[Job]=$I$3,ROW(Table912[Job])),ROW(BA99))))</f>
        <v/>
      </c>
      <c r="BI100" s="73" t="str">
        <f t="array" ref="BI100">IF(COUNTIF(Table914[Job],$I$3)&lt;ROWS($BI$2:BI100),"",INDEX(TimeSheets!$T$1:$T$359,SMALL(IF(Table914[Job]=$I$3,ROW(Table914[Job])),ROW(BA99))))</f>
        <v/>
      </c>
      <c r="BJ100" s="72" t="str">
        <f t="array" ref="BJ100">IF(COUNTIF(Table914[Job],$I$3)&lt;ROWS($BJ$2:BJ100),"",INDEX(TimeSheets!$Z$1:$Z$359,SMALL(IF(Table914[Job]=$I$3,ROW(Table914[Job])),ROW(BA99))))</f>
        <v/>
      </c>
      <c r="BK100" s="72" t="str">
        <f t="array" ref="BK100">IF(COUNTIF(Table91641[Job],$I$3)&lt;ROWS($BK$2:BK100),"",INDEX(TimeSheets!$AC$1:$AC$359,SMALL(IF(Table91641[Job]=$I$3,ROW(Table91641[Job])),ROW(BA99))))</f>
        <v/>
      </c>
      <c r="BL100" s="72" t="str">
        <f t="array" ref="BL100">IF(COUNTIF(Table91641[Job],$I$3)&lt;ROWS($BL$2:BL100),"",INDEX(TimeSheets!$AI$1:$AI$359,SMALL(IF(Table91641[Job]=$I$3,ROW(Table91641[Job])),ROW(BB99))))</f>
        <v/>
      </c>
    </row>
    <row r="101" spans="50:64" x14ac:dyDescent="0.25">
      <c r="AX101" s="47"/>
      <c r="AY101" s="47"/>
      <c r="AZ101" s="47"/>
      <c r="BA101" s="47"/>
      <c r="BB101" s="47"/>
      <c r="BE101" s="72" t="str">
        <f t="array" ref="BE101">IF(COUNTIF(Table911[Job],$I$3)&lt;ROWS($BE$2:BE101),"",INDEX(TimeSheets!$B$1:$B$359,SMALL(IF(Table911[Job]=$I$3,ROW(Table911[Job])),ROW(BA100))))</f>
        <v/>
      </c>
      <c r="BF101" s="72" t="str">
        <f t="array" ref="BF101">IF(COUNTIF(Table911[Job],$I$3)&lt;ROWS($BD$2:BD101),"",INDEX(TimeSheets!$H$1:$H$359,SMALL(IF(Table911[Job]=$I$3,ROW(Table911[Job])),ROW(BA100))))</f>
        <v/>
      </c>
      <c r="BG101" s="72" t="str">
        <f t="array" ref="BG101">IF(COUNTIF(Table912[Job],$I$3)&lt;ROWS($BG$2:BG101),"",INDEX(TimeSheets!$K$1:$K$359,SMALL(IF(Table912[Job]=$I$3,ROW(Table912[Job])),ROW(BA100))))</f>
        <v/>
      </c>
      <c r="BH101" s="72" t="str">
        <f t="array" ref="BH101">IF(COUNTIF(Table912[Job],$I$3)&lt;ROWS($BH$2:BH101),"",INDEX(TimeSheets!$Q$1:$Q$359,SMALL(IF(Table912[Job]=$I$3,ROW(Table912[Job])),ROW(BA100))))</f>
        <v/>
      </c>
      <c r="BI101" s="73" t="str">
        <f t="array" ref="BI101">IF(COUNTIF(Table914[Job],$I$3)&lt;ROWS($BI$2:BI101),"",INDEX(TimeSheets!$T$1:$T$359,SMALL(IF(Table914[Job]=$I$3,ROW(Table914[Job])),ROW(BA100))))</f>
        <v/>
      </c>
      <c r="BJ101" s="72" t="str">
        <f t="array" ref="BJ101">IF(COUNTIF(Table914[Job],$I$3)&lt;ROWS($BJ$2:BJ101),"",INDEX(TimeSheets!$Z$1:$Z$359,SMALL(IF(Table914[Job]=$I$3,ROW(Table914[Job])),ROW(BA100))))</f>
        <v/>
      </c>
      <c r="BK101" s="72" t="str">
        <f t="array" ref="BK101">IF(COUNTIF(Table91641[Job],$I$3)&lt;ROWS($BK$2:BK101),"",INDEX(TimeSheets!$AC$1:$AC$359,SMALL(IF(Table91641[Job]=$I$3,ROW(Table91641[Job])),ROW(BA100))))</f>
        <v/>
      </c>
      <c r="BL101" s="72" t="str">
        <f t="array" ref="BL101">IF(COUNTIF(Table91641[Job],$I$3)&lt;ROWS($BL$2:BL101),"",INDEX(TimeSheets!$AI$1:$AI$359,SMALL(IF(Table91641[Job]=$I$3,ROW(Table91641[Job])),ROW(BB100))))</f>
        <v/>
      </c>
    </row>
    <row r="102" spans="50:64" x14ac:dyDescent="0.25">
      <c r="AX102" s="47"/>
      <c r="AY102" s="47"/>
      <c r="AZ102" s="47"/>
      <c r="BA102" s="47"/>
      <c r="BB102" s="47"/>
      <c r="BE102" s="72" t="str">
        <f t="array" ref="BE102">IF(COUNTIF(Table911[Job],$I$3)&lt;ROWS($BE$2:BE102),"",INDEX(TimeSheets!$B$1:$B$359,SMALL(IF(Table911[Job]=$I$3,ROW(Table911[Job])),ROW(BA101))))</f>
        <v/>
      </c>
      <c r="BF102" s="72" t="str">
        <f t="array" ref="BF102">IF(COUNTIF(Table911[Job],$I$3)&lt;ROWS($BD$2:BD102),"",INDEX(TimeSheets!$H$1:$H$359,SMALL(IF(Table911[Job]=$I$3,ROW(Table911[Job])),ROW(BA101))))</f>
        <v/>
      </c>
      <c r="BG102" s="72" t="str">
        <f t="array" ref="BG102">IF(COUNTIF(Table912[Job],$I$3)&lt;ROWS($BG$2:BG102),"",INDEX(TimeSheets!$K$1:$K$359,SMALL(IF(Table912[Job]=$I$3,ROW(Table912[Job])),ROW(BA101))))</f>
        <v/>
      </c>
      <c r="BH102" s="72" t="str">
        <f t="array" ref="BH102">IF(COUNTIF(Table912[Job],$I$3)&lt;ROWS($BH$2:BH102),"",INDEX(TimeSheets!$Q$1:$Q$359,SMALL(IF(Table912[Job]=$I$3,ROW(Table912[Job])),ROW(BA101))))</f>
        <v/>
      </c>
      <c r="BI102" s="73" t="str">
        <f t="array" ref="BI102">IF(COUNTIF(Table914[Job],$I$3)&lt;ROWS($BI$2:BI102),"",INDEX(TimeSheets!$T$1:$T$359,SMALL(IF(Table914[Job]=$I$3,ROW(Table914[Job])),ROW(BA101))))</f>
        <v/>
      </c>
      <c r="BJ102" s="72" t="str">
        <f t="array" ref="BJ102">IF(COUNTIF(Table914[Job],$I$3)&lt;ROWS($BJ$2:BJ102),"",INDEX(TimeSheets!$Z$1:$Z$359,SMALL(IF(Table914[Job]=$I$3,ROW(Table914[Job])),ROW(BA101))))</f>
        <v/>
      </c>
      <c r="BK102" s="72" t="str">
        <f t="array" ref="BK102">IF(COUNTIF(Table91641[Job],$I$3)&lt;ROWS($BK$2:BK102),"",INDEX(TimeSheets!$AC$1:$AC$359,SMALL(IF(Table91641[Job]=$I$3,ROW(Table91641[Job])),ROW(BA101))))</f>
        <v/>
      </c>
      <c r="BL102" s="72" t="str">
        <f t="array" ref="BL102">IF(COUNTIF(Table91641[Job],$I$3)&lt;ROWS($BL$2:BL102),"",INDEX(TimeSheets!$AI$1:$AI$359,SMALL(IF(Table91641[Job]=$I$3,ROW(Table91641[Job])),ROW(BB101))))</f>
        <v/>
      </c>
    </row>
    <row r="103" spans="50:64" x14ac:dyDescent="0.25">
      <c r="AX103" s="47"/>
      <c r="AY103" s="47"/>
      <c r="AZ103" s="47"/>
      <c r="BA103" s="47"/>
      <c r="BB103" s="47"/>
      <c r="BE103" s="72" t="str">
        <f t="array" ref="BE103">IF(COUNTIF(Table911[Job],$I$3)&lt;ROWS($BE$2:BE103),"",INDEX(TimeSheets!$B$1:$B$359,SMALL(IF(Table911[Job]=$I$3,ROW(Table911[Job])),ROW(BA102))))</f>
        <v/>
      </c>
      <c r="BF103" s="72" t="str">
        <f t="array" ref="BF103">IF(COUNTIF(Table911[Job],$I$3)&lt;ROWS($BD$2:BD103),"",INDEX(TimeSheets!$H$1:$H$359,SMALL(IF(Table911[Job]=$I$3,ROW(Table911[Job])),ROW(BA102))))</f>
        <v/>
      </c>
      <c r="BG103" s="72" t="str">
        <f t="array" ref="BG103">IF(COUNTIF(Table912[Job],$I$3)&lt;ROWS($BG$2:BG103),"",INDEX(TimeSheets!$K$1:$K$359,SMALL(IF(Table912[Job]=$I$3,ROW(Table912[Job])),ROW(BA102))))</f>
        <v/>
      </c>
      <c r="BH103" s="72" t="str">
        <f t="array" ref="BH103">IF(COUNTIF(Table912[Job],$I$3)&lt;ROWS($BH$2:BH103),"",INDEX(TimeSheets!$Q$1:$Q$359,SMALL(IF(Table912[Job]=$I$3,ROW(Table912[Job])),ROW(BA102))))</f>
        <v/>
      </c>
      <c r="BI103" s="73" t="str">
        <f t="array" ref="BI103">IF(COUNTIF(Table914[Job],$I$3)&lt;ROWS($BI$2:BI103),"",INDEX(TimeSheets!$T$1:$T$359,SMALL(IF(Table914[Job]=$I$3,ROW(Table914[Job])),ROW(BA102))))</f>
        <v/>
      </c>
      <c r="BJ103" s="72" t="str">
        <f t="array" ref="BJ103">IF(COUNTIF(Table914[Job],$I$3)&lt;ROWS($BJ$2:BJ103),"",INDEX(TimeSheets!$Z$1:$Z$359,SMALL(IF(Table914[Job]=$I$3,ROW(Table914[Job])),ROW(BA102))))</f>
        <v/>
      </c>
      <c r="BK103" s="72" t="str">
        <f t="array" ref="BK103">IF(COUNTIF(Table91641[Job],$I$3)&lt;ROWS($BK$2:BK103),"",INDEX(TimeSheets!$AC$1:$AC$359,SMALL(IF(Table91641[Job]=$I$3,ROW(Table91641[Job])),ROW(BA102))))</f>
        <v/>
      </c>
      <c r="BL103" s="72" t="str">
        <f t="array" ref="BL103">IF(COUNTIF(Table91641[Job],$I$3)&lt;ROWS($BL$2:BL103),"",INDEX(TimeSheets!$AI$1:$AI$359,SMALL(IF(Table91641[Job]=$I$3,ROW(Table91641[Job])),ROW(BB102))))</f>
        <v/>
      </c>
    </row>
    <row r="104" spans="50:64" x14ac:dyDescent="0.25">
      <c r="AX104" s="47"/>
      <c r="AY104" s="47"/>
      <c r="AZ104" s="47"/>
      <c r="BA104" s="47"/>
      <c r="BB104" s="47"/>
      <c r="BE104" s="72" t="str">
        <f t="array" ref="BE104">IF(COUNTIF(Table911[Job],$I$3)&lt;ROWS($BE$2:BE104),"",INDEX(TimeSheets!$B$1:$B$359,SMALL(IF(Table911[Job]=$I$3,ROW(Table911[Job])),ROW(BA103))))</f>
        <v/>
      </c>
      <c r="BF104" s="72" t="str">
        <f t="array" ref="BF104">IF(COUNTIF(Table911[Job],$I$3)&lt;ROWS($BD$2:BD104),"",INDEX(TimeSheets!$H$1:$H$359,SMALL(IF(Table911[Job]=$I$3,ROW(Table911[Job])),ROW(BA103))))</f>
        <v/>
      </c>
      <c r="BG104" s="72" t="str">
        <f t="array" ref="BG104">IF(COUNTIF(Table912[Job],$I$3)&lt;ROWS($BG$2:BG104),"",INDEX(TimeSheets!$K$1:$K$359,SMALL(IF(Table912[Job]=$I$3,ROW(Table912[Job])),ROW(BA103))))</f>
        <v/>
      </c>
      <c r="BH104" s="72" t="str">
        <f t="array" ref="BH104">IF(COUNTIF(Table912[Job],$I$3)&lt;ROWS($BH$2:BH104),"",INDEX(TimeSheets!$Q$1:$Q$359,SMALL(IF(Table912[Job]=$I$3,ROW(Table912[Job])),ROW(BA103))))</f>
        <v/>
      </c>
      <c r="BI104" s="73" t="str">
        <f t="array" ref="BI104">IF(COUNTIF(Table914[Job],$I$3)&lt;ROWS($BI$2:BI104),"",INDEX(TimeSheets!$T$1:$T$359,SMALL(IF(Table914[Job]=$I$3,ROW(Table914[Job])),ROW(BA103))))</f>
        <v/>
      </c>
      <c r="BJ104" s="72" t="str">
        <f t="array" ref="BJ104">IF(COUNTIF(Table914[Job],$I$3)&lt;ROWS($BJ$2:BJ104),"",INDEX(TimeSheets!$Z$1:$Z$359,SMALL(IF(Table914[Job]=$I$3,ROW(Table914[Job])),ROW(BA103))))</f>
        <v/>
      </c>
      <c r="BK104" s="72" t="str">
        <f t="array" ref="BK104">IF(COUNTIF(Table91641[Job],$I$3)&lt;ROWS($BK$2:BK104),"",INDEX(TimeSheets!$AC$1:$AC$359,SMALL(IF(Table91641[Job]=$I$3,ROW(Table91641[Job])),ROW(BA103))))</f>
        <v/>
      </c>
      <c r="BL104" s="72" t="str">
        <f t="array" ref="BL104">IF(COUNTIF(Table91641[Job],$I$3)&lt;ROWS($BL$2:BL104),"",INDEX(TimeSheets!$AI$1:$AI$359,SMALL(IF(Table91641[Job]=$I$3,ROW(Table91641[Job])),ROW(BB103))))</f>
        <v/>
      </c>
    </row>
    <row r="105" spans="50:64" x14ac:dyDescent="0.25">
      <c r="AX105" s="47"/>
      <c r="AY105" s="47"/>
      <c r="AZ105" s="47"/>
      <c r="BA105" s="47"/>
      <c r="BB105" s="47"/>
      <c r="BE105" s="72" t="str">
        <f t="array" ref="BE105">IF(COUNTIF(Table911[Job],$I$3)&lt;ROWS($BE$2:BE105),"",INDEX(TimeSheets!$B$1:$B$359,SMALL(IF(Table911[Job]=$I$3,ROW(Table911[Job])),ROW(BA104))))</f>
        <v/>
      </c>
      <c r="BF105" s="72" t="str">
        <f t="array" ref="BF105">IF(COUNTIF(Table911[Job],$I$3)&lt;ROWS($BD$2:BD105),"",INDEX(TimeSheets!$H$1:$H$359,SMALL(IF(Table911[Job]=$I$3,ROW(Table911[Job])),ROW(BA104))))</f>
        <v/>
      </c>
      <c r="BG105" s="72" t="str">
        <f t="array" ref="BG105">IF(COUNTIF(Table912[Job],$I$3)&lt;ROWS($BG$2:BG105),"",INDEX(TimeSheets!$K$1:$K$359,SMALL(IF(Table912[Job]=$I$3,ROW(Table912[Job])),ROW(BA104))))</f>
        <v/>
      </c>
      <c r="BH105" s="72" t="str">
        <f t="array" ref="BH105">IF(COUNTIF(Table912[Job],$I$3)&lt;ROWS($BH$2:BH105),"",INDEX(TimeSheets!$Q$1:$Q$359,SMALL(IF(Table912[Job]=$I$3,ROW(Table912[Job])),ROW(BA104))))</f>
        <v/>
      </c>
      <c r="BI105" s="73" t="str">
        <f t="array" ref="BI105">IF(COUNTIF(Table914[Job],$I$3)&lt;ROWS($BI$2:BI105),"",INDEX(TimeSheets!$T$1:$T$359,SMALL(IF(Table914[Job]=$I$3,ROW(Table914[Job])),ROW(BA104))))</f>
        <v/>
      </c>
      <c r="BJ105" s="72" t="str">
        <f t="array" ref="BJ105">IF(COUNTIF(Table914[Job],$I$3)&lt;ROWS($BJ$2:BJ105),"",INDEX(TimeSheets!$Z$1:$Z$359,SMALL(IF(Table914[Job]=$I$3,ROW(Table914[Job])),ROW(BA104))))</f>
        <v/>
      </c>
      <c r="BK105" s="72" t="str">
        <f t="array" ref="BK105">IF(COUNTIF(Table91641[Job],$I$3)&lt;ROWS($BK$2:BK105),"",INDEX(TimeSheets!$AC$1:$AC$359,SMALL(IF(Table91641[Job]=$I$3,ROW(Table91641[Job])),ROW(BA104))))</f>
        <v/>
      </c>
      <c r="BL105" s="72" t="str">
        <f t="array" ref="BL105">IF(COUNTIF(Table91641[Job],$I$3)&lt;ROWS($BL$2:BL105),"",INDEX(TimeSheets!$AI$1:$AI$359,SMALL(IF(Table91641[Job]=$I$3,ROW(Table91641[Job])),ROW(BB104))))</f>
        <v/>
      </c>
    </row>
    <row r="106" spans="50:64" x14ac:dyDescent="0.25">
      <c r="AX106" s="47"/>
      <c r="AY106" s="47"/>
      <c r="AZ106" s="47"/>
      <c r="BA106" s="47"/>
      <c r="BB106" s="47"/>
      <c r="BE106" s="72" t="str">
        <f t="array" ref="BE106">IF(COUNTIF(Table911[Job],$I$3)&lt;ROWS($BE$2:BE106),"",INDEX(TimeSheets!$B$1:$B$359,SMALL(IF(Table911[Job]=$I$3,ROW(Table911[Job])),ROW(BA105))))</f>
        <v/>
      </c>
      <c r="BF106" s="72" t="str">
        <f t="array" ref="BF106">IF(COUNTIF(Table911[Job],$I$3)&lt;ROWS($BD$2:BD106),"",INDEX(TimeSheets!$H$1:$H$359,SMALL(IF(Table911[Job]=$I$3,ROW(Table911[Job])),ROW(BA105))))</f>
        <v/>
      </c>
      <c r="BG106" s="72" t="str">
        <f t="array" ref="BG106">IF(COUNTIF(Table912[Job],$I$3)&lt;ROWS($BG$2:BG106),"",INDEX(TimeSheets!$K$1:$K$359,SMALL(IF(Table912[Job]=$I$3,ROW(Table912[Job])),ROW(BA105))))</f>
        <v/>
      </c>
      <c r="BH106" s="72" t="str">
        <f t="array" ref="BH106">IF(COUNTIF(Table912[Job],$I$3)&lt;ROWS($BH$2:BH106),"",INDEX(TimeSheets!$Q$1:$Q$359,SMALL(IF(Table912[Job]=$I$3,ROW(Table912[Job])),ROW(BA105))))</f>
        <v/>
      </c>
      <c r="BI106" s="73" t="str">
        <f t="array" ref="BI106">IF(COUNTIF(Table914[Job],$I$3)&lt;ROWS($BI$2:BI106),"",INDEX(TimeSheets!$T$1:$T$359,SMALL(IF(Table914[Job]=$I$3,ROW(Table914[Job])),ROW(BA105))))</f>
        <v/>
      </c>
      <c r="BJ106" s="72" t="str">
        <f t="array" ref="BJ106">IF(COUNTIF(Table914[Job],$I$3)&lt;ROWS($BJ$2:BJ106),"",INDEX(TimeSheets!$Z$1:$Z$359,SMALL(IF(Table914[Job]=$I$3,ROW(Table914[Job])),ROW(BA105))))</f>
        <v/>
      </c>
      <c r="BK106" s="72" t="str">
        <f t="array" ref="BK106">IF(COUNTIF(Table91641[Job],$I$3)&lt;ROWS($BK$2:BK106),"",INDEX(TimeSheets!$AC$1:$AC$359,SMALL(IF(Table91641[Job]=$I$3,ROW(Table91641[Job])),ROW(BA105))))</f>
        <v/>
      </c>
      <c r="BL106" s="72" t="str">
        <f t="array" ref="BL106">IF(COUNTIF(Table91641[Job],$I$3)&lt;ROWS($BL$2:BL106),"",INDEX(TimeSheets!$AI$1:$AI$359,SMALL(IF(Table91641[Job]=$I$3,ROW(Table91641[Job])),ROW(BB105))))</f>
        <v/>
      </c>
    </row>
    <row r="107" spans="50:64" x14ac:dyDescent="0.25">
      <c r="AX107" s="47"/>
      <c r="AY107" s="47"/>
      <c r="AZ107" s="47"/>
      <c r="BA107" s="47"/>
      <c r="BB107" s="47"/>
      <c r="BE107" s="72" t="str">
        <f t="array" ref="BE107">IF(COUNTIF(Table911[Job],$I$3)&lt;ROWS($BE$2:BE107),"",INDEX(TimeSheets!$B$1:$B$359,SMALL(IF(Table911[Job]=$I$3,ROW(Table911[Job])),ROW(BA106))))</f>
        <v/>
      </c>
      <c r="BF107" s="72" t="str">
        <f t="array" ref="BF107">IF(COUNTIF(Table911[Job],$I$3)&lt;ROWS($BD$2:BD107),"",INDEX(TimeSheets!$H$1:$H$359,SMALL(IF(Table911[Job]=$I$3,ROW(Table911[Job])),ROW(BA106))))</f>
        <v/>
      </c>
      <c r="BG107" s="72" t="str">
        <f t="array" ref="BG107">IF(COUNTIF(Table912[Job],$I$3)&lt;ROWS($BG$2:BG107),"",INDEX(TimeSheets!$K$1:$K$359,SMALL(IF(Table912[Job]=$I$3,ROW(Table912[Job])),ROW(BA106))))</f>
        <v/>
      </c>
      <c r="BH107" s="72" t="str">
        <f t="array" ref="BH107">IF(COUNTIF(Table912[Job],$I$3)&lt;ROWS($BH$2:BH107),"",INDEX(TimeSheets!$Q$1:$Q$359,SMALL(IF(Table912[Job]=$I$3,ROW(Table912[Job])),ROW(BA106))))</f>
        <v/>
      </c>
      <c r="BI107" s="73" t="str">
        <f t="array" ref="BI107">IF(COUNTIF(Table914[Job],$I$3)&lt;ROWS($BI$2:BI107),"",INDEX(TimeSheets!$T$1:$T$359,SMALL(IF(Table914[Job]=$I$3,ROW(Table914[Job])),ROW(BA106))))</f>
        <v/>
      </c>
      <c r="BJ107" s="72" t="str">
        <f t="array" ref="BJ107">IF(COUNTIF(Table914[Job],$I$3)&lt;ROWS($BJ$2:BJ107),"",INDEX(TimeSheets!$Z$1:$Z$359,SMALL(IF(Table914[Job]=$I$3,ROW(Table914[Job])),ROW(BA106))))</f>
        <v/>
      </c>
      <c r="BK107" s="72" t="str">
        <f t="array" ref="BK107">IF(COUNTIF(Table91641[Job],$I$3)&lt;ROWS($BK$2:BK107),"",INDEX(TimeSheets!$AC$1:$AC$359,SMALL(IF(Table91641[Job]=$I$3,ROW(Table91641[Job])),ROW(BA106))))</f>
        <v/>
      </c>
      <c r="BL107" s="72" t="str">
        <f t="array" ref="BL107">IF(COUNTIF(Table91641[Job],$I$3)&lt;ROWS($BL$2:BL107),"",INDEX(TimeSheets!$AI$1:$AI$359,SMALL(IF(Table91641[Job]=$I$3,ROW(Table91641[Job])),ROW(BB106))))</f>
        <v/>
      </c>
    </row>
    <row r="108" spans="50:64" x14ac:dyDescent="0.25">
      <c r="AX108" s="47"/>
      <c r="AY108" s="47"/>
      <c r="AZ108" s="47"/>
      <c r="BA108" s="47"/>
      <c r="BB108" s="47"/>
      <c r="BE108" s="72" t="str">
        <f t="array" ref="BE108">IF(COUNTIF(Table911[Job],$I$3)&lt;ROWS($BE$2:BE108),"",INDEX(TimeSheets!$B$1:$B$359,SMALL(IF(Table911[Job]=$I$3,ROW(Table911[Job])),ROW(BA107))))</f>
        <v/>
      </c>
      <c r="BF108" s="72" t="str">
        <f t="array" ref="BF108">IF(COUNTIF(Table911[Job],$I$3)&lt;ROWS($BD$2:BD108),"",INDEX(TimeSheets!$H$1:$H$359,SMALL(IF(Table911[Job]=$I$3,ROW(Table911[Job])),ROW(BA107))))</f>
        <v/>
      </c>
      <c r="BG108" s="72" t="str">
        <f t="array" ref="BG108">IF(COUNTIF(Table912[Job],$I$3)&lt;ROWS($BG$2:BG108),"",INDEX(TimeSheets!$K$1:$K$359,SMALL(IF(Table912[Job]=$I$3,ROW(Table912[Job])),ROW(BA107))))</f>
        <v/>
      </c>
      <c r="BH108" s="72" t="str">
        <f t="array" ref="BH108">IF(COUNTIF(Table912[Job],$I$3)&lt;ROWS($BH$2:BH108),"",INDEX(TimeSheets!$Q$1:$Q$359,SMALL(IF(Table912[Job]=$I$3,ROW(Table912[Job])),ROW(BA107))))</f>
        <v/>
      </c>
      <c r="BI108" s="73" t="str">
        <f t="array" ref="BI108">IF(COUNTIF(Table914[Job],$I$3)&lt;ROWS($BI$2:BI108),"",INDEX(TimeSheets!$T$1:$T$359,SMALL(IF(Table914[Job]=$I$3,ROW(Table914[Job])),ROW(BA107))))</f>
        <v/>
      </c>
      <c r="BJ108" s="72" t="str">
        <f t="array" ref="BJ108">IF(COUNTIF(Table914[Job],$I$3)&lt;ROWS($BJ$2:BJ108),"",INDEX(TimeSheets!$Z$1:$Z$359,SMALL(IF(Table914[Job]=$I$3,ROW(Table914[Job])),ROW(BA107))))</f>
        <v/>
      </c>
      <c r="BK108" s="72" t="str">
        <f t="array" ref="BK108">IF(COUNTIF(Table91641[Job],$I$3)&lt;ROWS($BK$2:BK108),"",INDEX(TimeSheets!$AC$1:$AC$359,SMALL(IF(Table91641[Job]=$I$3,ROW(Table91641[Job])),ROW(BA107))))</f>
        <v/>
      </c>
      <c r="BL108" s="72" t="str">
        <f t="array" ref="BL108">IF(COUNTIF(Table91641[Job],$I$3)&lt;ROWS($BL$2:BL108),"",INDEX(TimeSheets!$AI$1:$AI$359,SMALL(IF(Table91641[Job]=$I$3,ROW(Table91641[Job])),ROW(BB107))))</f>
        <v/>
      </c>
    </row>
    <row r="109" spans="50:64" x14ac:dyDescent="0.25">
      <c r="AX109" s="47"/>
      <c r="AY109" s="47"/>
      <c r="AZ109" s="47"/>
      <c r="BA109" s="47"/>
      <c r="BB109" s="47"/>
      <c r="BE109" s="72" t="str">
        <f t="array" ref="BE109">IF(COUNTIF(Table911[Job],$I$3)&lt;ROWS($BE$2:BE109),"",INDEX(TimeSheets!$B$1:$B$359,SMALL(IF(Table911[Job]=$I$3,ROW(Table911[Job])),ROW(BA108))))</f>
        <v/>
      </c>
      <c r="BF109" s="72" t="str">
        <f t="array" ref="BF109">IF(COUNTIF(Table911[Job],$I$3)&lt;ROWS($BD$2:BD109),"",INDEX(TimeSheets!$H$1:$H$359,SMALL(IF(Table911[Job]=$I$3,ROW(Table911[Job])),ROW(BA108))))</f>
        <v/>
      </c>
      <c r="BG109" s="72" t="str">
        <f t="array" ref="BG109">IF(COUNTIF(Table912[Job],$I$3)&lt;ROWS($BG$2:BG109),"",INDEX(TimeSheets!$K$1:$K$359,SMALL(IF(Table912[Job]=$I$3,ROW(Table912[Job])),ROW(BA108))))</f>
        <v/>
      </c>
      <c r="BH109" s="72" t="str">
        <f t="array" ref="BH109">IF(COUNTIF(Table912[Job],$I$3)&lt;ROWS($BH$2:BH109),"",INDEX(TimeSheets!$Q$1:$Q$359,SMALL(IF(Table912[Job]=$I$3,ROW(Table912[Job])),ROW(BA108))))</f>
        <v/>
      </c>
      <c r="BI109" s="73" t="str">
        <f t="array" ref="BI109">IF(COUNTIF(Table914[Job],$I$3)&lt;ROWS($BI$2:BI109),"",INDEX(TimeSheets!$T$1:$T$359,SMALL(IF(Table914[Job]=$I$3,ROW(Table914[Job])),ROW(BA108))))</f>
        <v/>
      </c>
      <c r="BJ109" s="72" t="str">
        <f t="array" ref="BJ109">IF(COUNTIF(Table914[Job],$I$3)&lt;ROWS($BJ$2:BJ109),"",INDEX(TimeSheets!$Z$1:$Z$359,SMALL(IF(Table914[Job]=$I$3,ROW(Table914[Job])),ROW(BA108))))</f>
        <v/>
      </c>
      <c r="BK109" s="72" t="str">
        <f t="array" ref="BK109">IF(COUNTIF(Table91641[Job],$I$3)&lt;ROWS($BK$2:BK109),"",INDEX(TimeSheets!$AC$1:$AC$359,SMALL(IF(Table91641[Job]=$I$3,ROW(Table91641[Job])),ROW(BA108))))</f>
        <v/>
      </c>
      <c r="BL109" s="72" t="str">
        <f t="array" ref="BL109">IF(COUNTIF(Table91641[Job],$I$3)&lt;ROWS($BL$2:BL109),"",INDEX(TimeSheets!$AI$1:$AI$359,SMALL(IF(Table91641[Job]=$I$3,ROW(Table91641[Job])),ROW(BB108))))</f>
        <v/>
      </c>
    </row>
    <row r="110" spans="50:64" x14ac:dyDescent="0.25">
      <c r="AX110" s="47"/>
      <c r="AY110" s="47"/>
      <c r="AZ110" s="47"/>
      <c r="BA110" s="47"/>
      <c r="BB110" s="47"/>
      <c r="BE110" s="72" t="str">
        <f t="array" ref="BE110">IF(COUNTIF(Table911[Job],$I$3)&lt;ROWS($BE$2:BE110),"",INDEX(TimeSheets!$B$1:$B$359,SMALL(IF(Table911[Job]=$I$3,ROW(Table911[Job])),ROW(BA109))))</f>
        <v/>
      </c>
      <c r="BF110" s="72" t="str">
        <f t="array" ref="BF110">IF(COUNTIF(Table911[Job],$I$3)&lt;ROWS($BD$2:BD110),"",INDEX(TimeSheets!$H$1:$H$359,SMALL(IF(Table911[Job]=$I$3,ROW(Table911[Job])),ROW(BA109))))</f>
        <v/>
      </c>
      <c r="BG110" s="72" t="str">
        <f t="array" ref="BG110">IF(COUNTIF(Table912[Job],$I$3)&lt;ROWS($BG$2:BG110),"",INDEX(TimeSheets!$K$1:$K$359,SMALL(IF(Table912[Job]=$I$3,ROW(Table912[Job])),ROW(BA109))))</f>
        <v/>
      </c>
      <c r="BH110" s="72" t="str">
        <f t="array" ref="BH110">IF(COUNTIF(Table912[Job],$I$3)&lt;ROWS($BH$2:BH110),"",INDEX(TimeSheets!$Q$1:$Q$359,SMALL(IF(Table912[Job]=$I$3,ROW(Table912[Job])),ROW(BA109))))</f>
        <v/>
      </c>
      <c r="BI110" s="73" t="str">
        <f t="array" ref="BI110">IF(COUNTIF(Table914[Job],$I$3)&lt;ROWS($BI$2:BI110),"",INDEX(TimeSheets!$T$1:$T$359,SMALL(IF(Table914[Job]=$I$3,ROW(Table914[Job])),ROW(BA109))))</f>
        <v/>
      </c>
      <c r="BJ110" s="72" t="str">
        <f t="array" ref="BJ110">IF(COUNTIF(Table914[Job],$I$3)&lt;ROWS($BJ$2:BJ110),"",INDEX(TimeSheets!$Z$1:$Z$359,SMALL(IF(Table914[Job]=$I$3,ROW(Table914[Job])),ROW(BA109))))</f>
        <v/>
      </c>
      <c r="BK110" s="72" t="str">
        <f t="array" ref="BK110">IF(COUNTIF(Table91641[Job],$I$3)&lt;ROWS($BK$2:BK110),"",INDEX(TimeSheets!$AC$1:$AC$359,SMALL(IF(Table91641[Job]=$I$3,ROW(Table91641[Job])),ROW(BA109))))</f>
        <v/>
      </c>
      <c r="BL110" s="72" t="str">
        <f t="array" ref="BL110">IF(COUNTIF(Table91641[Job],$I$3)&lt;ROWS($BL$2:BL110),"",INDEX(TimeSheets!$AI$1:$AI$359,SMALL(IF(Table91641[Job]=$I$3,ROW(Table91641[Job])),ROW(BB109))))</f>
        <v/>
      </c>
    </row>
    <row r="111" spans="50:64" x14ac:dyDescent="0.25">
      <c r="AX111" s="47"/>
      <c r="AY111" s="47"/>
      <c r="AZ111" s="47"/>
      <c r="BA111" s="47"/>
      <c r="BB111" s="47"/>
      <c r="BE111" s="72" t="str">
        <f t="array" ref="BE111">IF(COUNTIF(Table911[Job],$I$3)&lt;ROWS($BE$2:BE111),"",INDEX(TimeSheets!$B$1:$B$359,SMALL(IF(Table911[Job]=$I$3,ROW(Table911[Job])),ROW(BA110))))</f>
        <v/>
      </c>
      <c r="BF111" s="72" t="str">
        <f t="array" ref="BF111">IF(COUNTIF(Table911[Job],$I$3)&lt;ROWS($BD$2:BD111),"",INDEX(TimeSheets!$H$1:$H$359,SMALL(IF(Table911[Job]=$I$3,ROW(Table911[Job])),ROW(BA110))))</f>
        <v/>
      </c>
      <c r="BG111" s="72" t="str">
        <f t="array" ref="BG111">IF(COUNTIF(Table912[Job],$I$3)&lt;ROWS($BG$2:BG111),"",INDEX(TimeSheets!$K$1:$K$359,SMALL(IF(Table912[Job]=$I$3,ROW(Table912[Job])),ROW(BA110))))</f>
        <v/>
      </c>
      <c r="BH111" s="72" t="str">
        <f t="array" ref="BH111">IF(COUNTIF(Table912[Job],$I$3)&lt;ROWS($BH$2:BH111),"",INDEX(TimeSheets!$Q$1:$Q$359,SMALL(IF(Table912[Job]=$I$3,ROW(Table912[Job])),ROW(BA110))))</f>
        <v/>
      </c>
      <c r="BI111" s="73" t="str">
        <f t="array" ref="BI111">IF(COUNTIF(Table914[Job],$I$3)&lt;ROWS($BI$2:BI111),"",INDEX(TimeSheets!$T$1:$T$359,SMALL(IF(Table914[Job]=$I$3,ROW(Table914[Job])),ROW(BA110))))</f>
        <v/>
      </c>
      <c r="BJ111" s="72" t="str">
        <f t="array" ref="BJ111">IF(COUNTIF(Table914[Job],$I$3)&lt;ROWS($BJ$2:BJ111),"",INDEX(TimeSheets!$Z$1:$Z$359,SMALL(IF(Table914[Job]=$I$3,ROW(Table914[Job])),ROW(BA110))))</f>
        <v/>
      </c>
      <c r="BK111" s="72" t="str">
        <f t="array" ref="BK111">IF(COUNTIF(Table91641[Job],$I$3)&lt;ROWS($BK$2:BK111),"",INDEX(TimeSheets!$AC$1:$AC$359,SMALL(IF(Table91641[Job]=$I$3,ROW(Table91641[Job])),ROW(BA110))))</f>
        <v/>
      </c>
      <c r="BL111" s="72" t="str">
        <f t="array" ref="BL111">IF(COUNTIF(Table91641[Job],$I$3)&lt;ROWS($BL$2:BL111),"",INDEX(TimeSheets!$AI$1:$AI$359,SMALL(IF(Table91641[Job]=$I$3,ROW(Table91641[Job])),ROW(BB110))))</f>
        <v/>
      </c>
    </row>
    <row r="112" spans="50:64" x14ac:dyDescent="0.25">
      <c r="AX112" s="47"/>
      <c r="AY112" s="47"/>
      <c r="AZ112" s="47"/>
      <c r="BA112" s="47"/>
      <c r="BB112" s="47"/>
      <c r="BE112" s="72" t="str">
        <f t="array" ref="BE112">IF(COUNTIF(Table911[Job],$I$3)&lt;ROWS($BE$2:BE112),"",INDEX(TimeSheets!$B$1:$B$359,SMALL(IF(Table911[Job]=$I$3,ROW(Table911[Job])),ROW(BA111))))</f>
        <v/>
      </c>
      <c r="BF112" s="72" t="str">
        <f t="array" ref="BF112">IF(COUNTIF(Table911[Job],$I$3)&lt;ROWS($BD$2:BD112),"",INDEX(TimeSheets!$H$1:$H$359,SMALL(IF(Table911[Job]=$I$3,ROW(Table911[Job])),ROW(BA111))))</f>
        <v/>
      </c>
      <c r="BG112" s="72" t="str">
        <f t="array" ref="BG112">IF(COUNTIF(Table912[Job],$I$3)&lt;ROWS($BG$2:BG112),"",INDEX(TimeSheets!$K$1:$K$359,SMALL(IF(Table912[Job]=$I$3,ROW(Table912[Job])),ROW(BA111))))</f>
        <v/>
      </c>
      <c r="BH112" s="72" t="str">
        <f t="array" ref="BH112">IF(COUNTIF(Table912[Job],$I$3)&lt;ROWS($BH$2:BH112),"",INDEX(TimeSheets!$Q$1:$Q$359,SMALL(IF(Table912[Job]=$I$3,ROW(Table912[Job])),ROW(BA111))))</f>
        <v/>
      </c>
      <c r="BI112" s="73" t="str">
        <f t="array" ref="BI112">IF(COUNTIF(Table914[Job],$I$3)&lt;ROWS($BI$2:BI112),"",INDEX(TimeSheets!$T$1:$T$359,SMALL(IF(Table914[Job]=$I$3,ROW(Table914[Job])),ROW(BA111))))</f>
        <v/>
      </c>
      <c r="BJ112" s="72" t="str">
        <f t="array" ref="BJ112">IF(COUNTIF(Table914[Job],$I$3)&lt;ROWS($BJ$2:BJ112),"",INDEX(TimeSheets!$Z$1:$Z$359,SMALL(IF(Table914[Job]=$I$3,ROW(Table914[Job])),ROW(BA111))))</f>
        <v/>
      </c>
      <c r="BK112" s="72" t="str">
        <f t="array" ref="BK112">IF(COUNTIF(Table91641[Job],$I$3)&lt;ROWS($BK$2:BK112),"",INDEX(TimeSheets!$AC$1:$AC$359,SMALL(IF(Table91641[Job]=$I$3,ROW(Table91641[Job])),ROW(BA111))))</f>
        <v/>
      </c>
      <c r="BL112" s="72" t="str">
        <f t="array" ref="BL112">IF(COUNTIF(Table91641[Job],$I$3)&lt;ROWS($BL$2:BL112),"",INDEX(TimeSheets!$AI$1:$AI$359,SMALL(IF(Table91641[Job]=$I$3,ROW(Table91641[Job])),ROW(BB111))))</f>
        <v/>
      </c>
    </row>
    <row r="113" spans="50:64" x14ac:dyDescent="0.25">
      <c r="AX113" s="47"/>
      <c r="AY113" s="47"/>
      <c r="AZ113" s="47"/>
      <c r="BA113" s="47"/>
      <c r="BB113" s="47"/>
      <c r="BE113" s="72" t="str">
        <f t="array" ref="BE113">IF(COUNTIF(Table911[Job],$I$3)&lt;ROWS($BE$2:BE113),"",INDEX(TimeSheets!$B$1:$B$359,SMALL(IF(Table911[Job]=$I$3,ROW(Table911[Job])),ROW(BA112))))</f>
        <v/>
      </c>
      <c r="BF113" s="72" t="str">
        <f t="array" ref="BF113">IF(COUNTIF(Table911[Job],$I$3)&lt;ROWS($BD$2:BD113),"",INDEX(TimeSheets!$H$1:$H$359,SMALL(IF(Table911[Job]=$I$3,ROW(Table911[Job])),ROW(BA112))))</f>
        <v/>
      </c>
      <c r="BG113" s="72" t="str">
        <f t="array" ref="BG113">IF(COUNTIF(Table912[Job],$I$3)&lt;ROWS($BG$2:BG113),"",INDEX(TimeSheets!$K$1:$K$359,SMALL(IF(Table912[Job]=$I$3,ROW(Table912[Job])),ROW(BA112))))</f>
        <v/>
      </c>
      <c r="BH113" s="72" t="str">
        <f t="array" ref="BH113">IF(COUNTIF(Table912[Job],$I$3)&lt;ROWS($BH$2:BH113),"",INDEX(TimeSheets!$Q$1:$Q$359,SMALL(IF(Table912[Job]=$I$3,ROW(Table912[Job])),ROW(BA112))))</f>
        <v/>
      </c>
      <c r="BI113" s="73" t="str">
        <f t="array" ref="BI113">IF(COUNTIF(Table914[Job],$I$3)&lt;ROWS($BI$2:BI113),"",INDEX(TimeSheets!$T$1:$T$359,SMALL(IF(Table914[Job]=$I$3,ROW(Table914[Job])),ROW(BA112))))</f>
        <v/>
      </c>
      <c r="BJ113" s="72" t="str">
        <f t="array" ref="BJ113">IF(COUNTIF(Table914[Job],$I$3)&lt;ROWS($BJ$2:BJ113),"",INDEX(TimeSheets!$Z$1:$Z$359,SMALL(IF(Table914[Job]=$I$3,ROW(Table914[Job])),ROW(BA112))))</f>
        <v/>
      </c>
      <c r="BK113" s="72" t="str">
        <f t="array" ref="BK113">IF(COUNTIF(Table91641[Job],$I$3)&lt;ROWS($BK$2:BK113),"",INDEX(TimeSheets!$AC$1:$AC$359,SMALL(IF(Table91641[Job]=$I$3,ROW(Table91641[Job])),ROW(BA112))))</f>
        <v/>
      </c>
      <c r="BL113" s="72" t="str">
        <f t="array" ref="BL113">IF(COUNTIF(Table91641[Job],$I$3)&lt;ROWS($BL$2:BL113),"",INDEX(TimeSheets!$AI$1:$AI$359,SMALL(IF(Table91641[Job]=$I$3,ROW(Table91641[Job])),ROW(BB112))))</f>
        <v/>
      </c>
    </row>
    <row r="114" spans="50:64" x14ac:dyDescent="0.25">
      <c r="AX114" s="47"/>
      <c r="AY114" s="47"/>
      <c r="AZ114" s="47"/>
      <c r="BA114" s="47"/>
      <c r="BB114" s="47"/>
      <c r="BE114" s="72" t="str">
        <f t="array" ref="BE114">IF(COUNTIF(Table911[Job],$I$3)&lt;ROWS($BE$2:BE114),"",INDEX(TimeSheets!$B$1:$B$359,SMALL(IF(Table911[Job]=$I$3,ROW(Table911[Job])),ROW(BA113))))</f>
        <v/>
      </c>
      <c r="BF114" s="72" t="str">
        <f t="array" ref="BF114">IF(COUNTIF(Table911[Job],$I$3)&lt;ROWS($BD$2:BD114),"",INDEX(TimeSheets!$H$1:$H$359,SMALL(IF(Table911[Job]=$I$3,ROW(Table911[Job])),ROW(BA113))))</f>
        <v/>
      </c>
      <c r="BG114" s="72" t="str">
        <f t="array" ref="BG114">IF(COUNTIF(Table912[Job],$I$3)&lt;ROWS($BG$2:BG114),"",INDEX(TimeSheets!$K$1:$K$359,SMALL(IF(Table912[Job]=$I$3,ROW(Table912[Job])),ROW(BA113))))</f>
        <v/>
      </c>
      <c r="BH114" s="72" t="str">
        <f t="array" ref="BH114">IF(COUNTIF(Table912[Job],$I$3)&lt;ROWS($BH$2:BH114),"",INDEX(TimeSheets!$Q$1:$Q$359,SMALL(IF(Table912[Job]=$I$3,ROW(Table912[Job])),ROW(BA113))))</f>
        <v/>
      </c>
      <c r="BI114" s="73" t="str">
        <f t="array" ref="BI114">IF(COUNTIF(Table914[Job],$I$3)&lt;ROWS($BI$2:BI114),"",INDEX(TimeSheets!$T$1:$T$359,SMALL(IF(Table914[Job]=$I$3,ROW(Table914[Job])),ROW(BA113))))</f>
        <v/>
      </c>
      <c r="BJ114" s="72" t="str">
        <f t="array" ref="BJ114">IF(COUNTIF(Table914[Job],$I$3)&lt;ROWS($BJ$2:BJ114),"",INDEX(TimeSheets!$Z$1:$Z$359,SMALL(IF(Table914[Job]=$I$3,ROW(Table914[Job])),ROW(BA113))))</f>
        <v/>
      </c>
      <c r="BK114" s="72" t="str">
        <f t="array" ref="BK114">IF(COUNTIF(Table91641[Job],$I$3)&lt;ROWS($BK$2:BK114),"",INDEX(TimeSheets!$AC$1:$AC$359,SMALL(IF(Table91641[Job]=$I$3,ROW(Table91641[Job])),ROW(BA113))))</f>
        <v/>
      </c>
      <c r="BL114" s="72" t="str">
        <f t="array" ref="BL114">IF(COUNTIF(Table91641[Job],$I$3)&lt;ROWS($BL$2:BL114),"",INDEX(TimeSheets!$AI$1:$AI$359,SMALL(IF(Table91641[Job]=$I$3,ROW(Table91641[Job])),ROW(BB113))))</f>
        <v/>
      </c>
    </row>
    <row r="115" spans="50:64" x14ac:dyDescent="0.25">
      <c r="AX115" s="47"/>
      <c r="AY115" s="47"/>
      <c r="AZ115" s="47"/>
      <c r="BA115" s="47"/>
      <c r="BB115" s="47"/>
      <c r="BE115" s="72" t="str">
        <f t="array" ref="BE115">IF(COUNTIF(Table911[Job],$I$3)&lt;ROWS($BE$2:BE115),"",INDEX(TimeSheets!$B$1:$B$359,SMALL(IF(Table911[Job]=$I$3,ROW(Table911[Job])),ROW(BA114))))</f>
        <v/>
      </c>
      <c r="BF115" s="72" t="str">
        <f t="array" ref="BF115">IF(COUNTIF(Table911[Job],$I$3)&lt;ROWS($BD$2:BD115),"",INDEX(TimeSheets!$H$1:$H$359,SMALL(IF(Table911[Job]=$I$3,ROW(Table911[Job])),ROW(BA114))))</f>
        <v/>
      </c>
      <c r="BG115" s="72" t="str">
        <f t="array" ref="BG115">IF(COUNTIF(Table912[Job],$I$3)&lt;ROWS($BG$2:BG115),"",INDEX(TimeSheets!$K$1:$K$359,SMALL(IF(Table912[Job]=$I$3,ROW(Table912[Job])),ROW(BA114))))</f>
        <v/>
      </c>
      <c r="BH115" s="72" t="str">
        <f t="array" ref="BH115">IF(COUNTIF(Table912[Job],$I$3)&lt;ROWS($BH$2:BH115),"",INDEX(TimeSheets!$Q$1:$Q$359,SMALL(IF(Table912[Job]=$I$3,ROW(Table912[Job])),ROW(BA114))))</f>
        <v/>
      </c>
      <c r="BI115" s="73" t="str">
        <f t="array" ref="BI115">IF(COUNTIF(Table914[Job],$I$3)&lt;ROWS($BI$2:BI115),"",INDEX(TimeSheets!$T$1:$T$359,SMALL(IF(Table914[Job]=$I$3,ROW(Table914[Job])),ROW(BA114))))</f>
        <v/>
      </c>
      <c r="BJ115" s="72" t="str">
        <f t="array" ref="BJ115">IF(COUNTIF(Table914[Job],$I$3)&lt;ROWS($BJ$2:BJ115),"",INDEX(TimeSheets!$Z$1:$Z$359,SMALL(IF(Table914[Job]=$I$3,ROW(Table914[Job])),ROW(BA114))))</f>
        <v/>
      </c>
      <c r="BK115" s="72" t="str">
        <f t="array" ref="BK115">IF(COUNTIF(Table91641[Job],$I$3)&lt;ROWS($BK$2:BK115),"",INDEX(TimeSheets!$AC$1:$AC$359,SMALL(IF(Table91641[Job]=$I$3,ROW(Table91641[Job])),ROW(BA114))))</f>
        <v/>
      </c>
      <c r="BL115" s="72" t="str">
        <f t="array" ref="BL115">IF(COUNTIF(Table91641[Job],$I$3)&lt;ROWS($BL$2:BL115),"",INDEX(TimeSheets!$AI$1:$AI$359,SMALL(IF(Table91641[Job]=$I$3,ROW(Table91641[Job])),ROW(BB114))))</f>
        <v/>
      </c>
    </row>
    <row r="116" spans="50:64" x14ac:dyDescent="0.25">
      <c r="AX116" s="47"/>
      <c r="AY116" s="47"/>
      <c r="AZ116" s="47"/>
      <c r="BA116" s="47"/>
      <c r="BB116" s="47"/>
      <c r="BE116" s="72" t="str">
        <f t="array" ref="BE116">IF(COUNTIF(Table911[Job],$I$3)&lt;ROWS($BE$2:BE116),"",INDEX(TimeSheets!$B$1:$B$359,SMALL(IF(Table911[Job]=$I$3,ROW(Table911[Job])),ROW(BA115))))</f>
        <v/>
      </c>
      <c r="BF116" s="72" t="str">
        <f t="array" ref="BF116">IF(COUNTIF(Table911[Job],$I$3)&lt;ROWS($BD$2:BD116),"",INDEX(TimeSheets!$H$1:$H$359,SMALL(IF(Table911[Job]=$I$3,ROW(Table911[Job])),ROW(BA115))))</f>
        <v/>
      </c>
      <c r="BG116" s="72" t="str">
        <f t="array" ref="BG116">IF(COUNTIF(Table912[Job],$I$3)&lt;ROWS($BG$2:BG116),"",INDEX(TimeSheets!$K$1:$K$359,SMALL(IF(Table912[Job]=$I$3,ROW(Table912[Job])),ROW(BA115))))</f>
        <v/>
      </c>
      <c r="BH116" s="72" t="str">
        <f t="array" ref="BH116">IF(COUNTIF(Table912[Job],$I$3)&lt;ROWS($BH$2:BH116),"",INDEX(TimeSheets!$Q$1:$Q$359,SMALL(IF(Table912[Job]=$I$3,ROW(Table912[Job])),ROW(BA115))))</f>
        <v/>
      </c>
      <c r="BI116" s="73" t="str">
        <f t="array" ref="BI116">IF(COUNTIF(Table914[Job],$I$3)&lt;ROWS($BI$2:BI116),"",INDEX(TimeSheets!$T$1:$T$359,SMALL(IF(Table914[Job]=$I$3,ROW(Table914[Job])),ROW(BA115))))</f>
        <v/>
      </c>
      <c r="BJ116" s="72" t="str">
        <f t="array" ref="BJ116">IF(COUNTIF(Table914[Job],$I$3)&lt;ROWS($BJ$2:BJ116),"",INDEX(TimeSheets!$Z$1:$Z$359,SMALL(IF(Table914[Job]=$I$3,ROW(Table914[Job])),ROW(BA115))))</f>
        <v/>
      </c>
      <c r="BK116" s="72" t="str">
        <f t="array" ref="BK116">IF(COUNTIF(Table91641[Job],$I$3)&lt;ROWS($BK$2:BK116),"",INDEX(TimeSheets!$AC$1:$AC$359,SMALL(IF(Table91641[Job]=$I$3,ROW(Table91641[Job])),ROW(BA115))))</f>
        <v/>
      </c>
      <c r="BL116" s="72" t="str">
        <f t="array" ref="BL116">IF(COUNTIF(Table91641[Job],$I$3)&lt;ROWS($BL$2:BL116),"",INDEX(TimeSheets!$AI$1:$AI$359,SMALL(IF(Table91641[Job]=$I$3,ROW(Table91641[Job])),ROW(BB115))))</f>
        <v/>
      </c>
    </row>
    <row r="117" spans="50:64" x14ac:dyDescent="0.25">
      <c r="AX117" s="47"/>
      <c r="AY117" s="47"/>
      <c r="AZ117" s="47"/>
      <c r="BA117" s="47"/>
      <c r="BB117" s="47"/>
      <c r="BE117" s="72" t="str">
        <f t="array" ref="BE117">IF(COUNTIF(Table911[Job],$I$3)&lt;ROWS($BE$2:BE117),"",INDEX(TimeSheets!$B$1:$B$359,SMALL(IF(Table911[Job]=$I$3,ROW(Table911[Job])),ROW(BA116))))</f>
        <v/>
      </c>
      <c r="BF117" s="72" t="str">
        <f t="array" ref="BF117">IF(COUNTIF(Table911[Job],$I$3)&lt;ROWS($BD$2:BD117),"",INDEX(TimeSheets!$H$1:$H$359,SMALL(IF(Table911[Job]=$I$3,ROW(Table911[Job])),ROW(BA116))))</f>
        <v/>
      </c>
      <c r="BG117" s="72" t="str">
        <f t="array" ref="BG117">IF(COUNTIF(Table912[Job],$I$3)&lt;ROWS($BG$2:BG117),"",INDEX(TimeSheets!$K$1:$K$359,SMALL(IF(Table912[Job]=$I$3,ROW(Table912[Job])),ROW(BA116))))</f>
        <v/>
      </c>
      <c r="BH117" s="72" t="str">
        <f t="array" ref="BH117">IF(COUNTIF(Table912[Job],$I$3)&lt;ROWS($BH$2:BH117),"",INDEX(TimeSheets!$Q$1:$Q$359,SMALL(IF(Table912[Job]=$I$3,ROW(Table912[Job])),ROW(BA116))))</f>
        <v/>
      </c>
      <c r="BI117" s="73" t="str">
        <f t="array" ref="BI117">IF(COUNTIF(Table914[Job],$I$3)&lt;ROWS($BI$2:BI117),"",INDEX(TimeSheets!$T$1:$T$359,SMALL(IF(Table914[Job]=$I$3,ROW(Table914[Job])),ROW(BA116))))</f>
        <v/>
      </c>
      <c r="BJ117" s="72" t="str">
        <f t="array" ref="BJ117">IF(COUNTIF(Table914[Job],$I$3)&lt;ROWS($BJ$2:BJ117),"",INDEX(TimeSheets!$Z$1:$Z$359,SMALL(IF(Table914[Job]=$I$3,ROW(Table914[Job])),ROW(BA116))))</f>
        <v/>
      </c>
      <c r="BK117" s="72" t="str">
        <f t="array" ref="BK117">IF(COUNTIF(Table91641[Job],$I$3)&lt;ROWS($BK$2:BK117),"",INDEX(TimeSheets!$AC$1:$AC$359,SMALL(IF(Table91641[Job]=$I$3,ROW(Table91641[Job])),ROW(BA116))))</f>
        <v/>
      </c>
      <c r="BL117" s="72" t="str">
        <f t="array" ref="BL117">IF(COUNTIF(Table91641[Job],$I$3)&lt;ROWS($BL$2:BL117),"",INDEX(TimeSheets!$AI$1:$AI$359,SMALL(IF(Table91641[Job]=$I$3,ROW(Table91641[Job])),ROW(BB116))))</f>
        <v/>
      </c>
    </row>
    <row r="118" spans="50:64" x14ac:dyDescent="0.25">
      <c r="AX118" s="47"/>
      <c r="AY118" s="47"/>
      <c r="AZ118" s="47"/>
      <c r="BA118" s="47"/>
      <c r="BB118" s="47"/>
      <c r="BE118" s="72" t="str">
        <f t="array" ref="BE118">IF(COUNTIF(Table911[Job],$I$3)&lt;ROWS($BE$2:BE118),"",INDEX(TimeSheets!$B$1:$B$359,SMALL(IF(Table911[Job]=$I$3,ROW(Table911[Job])),ROW(BA117))))</f>
        <v/>
      </c>
      <c r="BF118" s="72" t="str">
        <f t="array" ref="BF118">IF(COUNTIF(Table911[Job],$I$3)&lt;ROWS($BD$2:BD118),"",INDEX(TimeSheets!$H$1:$H$359,SMALL(IF(Table911[Job]=$I$3,ROW(Table911[Job])),ROW(BA117))))</f>
        <v/>
      </c>
      <c r="BG118" s="72" t="str">
        <f t="array" ref="BG118">IF(COUNTIF(Table912[Job],$I$3)&lt;ROWS($BG$2:BG118),"",INDEX(TimeSheets!$K$1:$K$359,SMALL(IF(Table912[Job]=$I$3,ROW(Table912[Job])),ROW(BA117))))</f>
        <v/>
      </c>
      <c r="BH118" s="72" t="str">
        <f t="array" ref="BH118">IF(COUNTIF(Table912[Job],$I$3)&lt;ROWS($BH$2:BH118),"",INDEX(TimeSheets!$Q$1:$Q$359,SMALL(IF(Table912[Job]=$I$3,ROW(Table912[Job])),ROW(BA117))))</f>
        <v/>
      </c>
      <c r="BI118" s="73" t="str">
        <f t="array" ref="BI118">IF(COUNTIF(Table914[Job],$I$3)&lt;ROWS($BI$2:BI118),"",INDEX(TimeSheets!$T$1:$T$359,SMALL(IF(Table914[Job]=$I$3,ROW(Table914[Job])),ROW(BA117))))</f>
        <v/>
      </c>
      <c r="BJ118" s="72" t="str">
        <f t="array" ref="BJ118">IF(COUNTIF(Table914[Job],$I$3)&lt;ROWS($BJ$2:BJ118),"",INDEX(TimeSheets!$Z$1:$Z$359,SMALL(IF(Table914[Job]=$I$3,ROW(Table914[Job])),ROW(BA117))))</f>
        <v/>
      </c>
      <c r="BK118" s="72" t="str">
        <f t="array" ref="BK118">IF(COUNTIF(Table91641[Job],$I$3)&lt;ROWS($BK$2:BK118),"",INDEX(TimeSheets!$AC$1:$AC$359,SMALL(IF(Table91641[Job]=$I$3,ROW(Table91641[Job])),ROW(BA117))))</f>
        <v/>
      </c>
      <c r="BL118" s="72" t="str">
        <f t="array" ref="BL118">IF(COUNTIF(Table91641[Job],$I$3)&lt;ROWS($BL$2:BL118),"",INDEX(TimeSheets!$AI$1:$AI$359,SMALL(IF(Table91641[Job]=$I$3,ROW(Table91641[Job])),ROW(BB117))))</f>
        <v/>
      </c>
    </row>
    <row r="119" spans="50:64" x14ac:dyDescent="0.25">
      <c r="AX119" s="47"/>
      <c r="AY119" s="47"/>
      <c r="AZ119" s="47"/>
      <c r="BA119" s="47"/>
      <c r="BB119" s="47"/>
      <c r="BE119" s="72" t="str">
        <f t="array" ref="BE119">IF(COUNTIF(Table911[Job],$I$3)&lt;ROWS($BE$2:BE119),"",INDEX(TimeSheets!$B$1:$B$359,SMALL(IF(Table911[Job]=$I$3,ROW(Table911[Job])),ROW(BA118))))</f>
        <v/>
      </c>
      <c r="BF119" s="72" t="str">
        <f t="array" ref="BF119">IF(COUNTIF(Table911[Job],$I$3)&lt;ROWS($BD$2:BD119),"",INDEX(TimeSheets!$H$1:$H$359,SMALL(IF(Table911[Job]=$I$3,ROW(Table911[Job])),ROW(BA118))))</f>
        <v/>
      </c>
      <c r="BG119" s="72" t="str">
        <f t="array" ref="BG119">IF(COUNTIF(Table912[Job],$I$3)&lt;ROWS($BG$2:BG119),"",INDEX(TimeSheets!$K$1:$K$359,SMALL(IF(Table912[Job]=$I$3,ROW(Table912[Job])),ROW(BA118))))</f>
        <v/>
      </c>
      <c r="BH119" s="72" t="str">
        <f t="array" ref="BH119">IF(COUNTIF(Table912[Job],$I$3)&lt;ROWS($BH$2:BH119),"",INDEX(TimeSheets!$Q$1:$Q$359,SMALL(IF(Table912[Job]=$I$3,ROW(Table912[Job])),ROW(BA118))))</f>
        <v/>
      </c>
      <c r="BI119" s="73" t="str">
        <f t="array" ref="BI119">IF(COUNTIF(Table914[Job],$I$3)&lt;ROWS($BI$2:BI119),"",INDEX(TimeSheets!$T$1:$T$359,SMALL(IF(Table914[Job]=$I$3,ROW(Table914[Job])),ROW(BA118))))</f>
        <v/>
      </c>
      <c r="BJ119" s="72" t="str">
        <f t="array" ref="BJ119">IF(COUNTIF(Table914[Job],$I$3)&lt;ROWS($BJ$2:BJ119),"",INDEX(TimeSheets!$Z$1:$Z$359,SMALL(IF(Table914[Job]=$I$3,ROW(Table914[Job])),ROW(BA118))))</f>
        <v/>
      </c>
      <c r="BK119" s="72" t="str">
        <f t="array" ref="BK119">IF(COUNTIF(Table91641[Job],$I$3)&lt;ROWS($BK$2:BK119),"",INDEX(TimeSheets!$AC$1:$AC$359,SMALL(IF(Table91641[Job]=$I$3,ROW(Table91641[Job])),ROW(BA118))))</f>
        <v/>
      </c>
      <c r="BL119" s="72" t="str">
        <f t="array" ref="BL119">IF(COUNTIF(Table91641[Job],$I$3)&lt;ROWS($BL$2:BL119),"",INDEX(TimeSheets!$AI$1:$AI$359,SMALL(IF(Table91641[Job]=$I$3,ROW(Table91641[Job])),ROW(BB118))))</f>
        <v/>
      </c>
    </row>
    <row r="120" spans="50:64" x14ac:dyDescent="0.25">
      <c r="AX120" s="47"/>
      <c r="AY120" s="47"/>
      <c r="AZ120" s="47"/>
      <c r="BA120" s="47"/>
      <c r="BB120" s="47"/>
      <c r="BE120" s="72" t="str">
        <f t="array" ref="BE120">IF(COUNTIF(Table911[Job],$I$3)&lt;ROWS($BE$2:BE120),"",INDEX(TimeSheets!$B$1:$B$359,SMALL(IF(Table911[Job]=$I$3,ROW(Table911[Job])),ROW(BA119))))</f>
        <v/>
      </c>
      <c r="BF120" s="72" t="str">
        <f t="array" ref="BF120">IF(COUNTIF(Table911[Job],$I$3)&lt;ROWS($BD$2:BD120),"",INDEX(TimeSheets!$H$1:$H$359,SMALL(IF(Table911[Job]=$I$3,ROW(Table911[Job])),ROW(BA119))))</f>
        <v/>
      </c>
      <c r="BG120" s="72" t="str">
        <f t="array" ref="BG120">IF(COUNTIF(Table912[Job],$I$3)&lt;ROWS($BG$2:BG120),"",INDEX(TimeSheets!$K$1:$K$359,SMALL(IF(Table912[Job]=$I$3,ROW(Table912[Job])),ROW(BA119))))</f>
        <v/>
      </c>
      <c r="BH120" s="72" t="str">
        <f t="array" ref="BH120">IF(COUNTIF(Table912[Job],$I$3)&lt;ROWS($BH$2:BH120),"",INDEX(TimeSheets!$Q$1:$Q$359,SMALL(IF(Table912[Job]=$I$3,ROW(Table912[Job])),ROW(BA119))))</f>
        <v/>
      </c>
      <c r="BI120" s="73" t="str">
        <f t="array" ref="BI120">IF(COUNTIF(Table914[Job],$I$3)&lt;ROWS($BI$2:BI120),"",INDEX(TimeSheets!$T$1:$T$359,SMALL(IF(Table914[Job]=$I$3,ROW(Table914[Job])),ROW(BA119))))</f>
        <v/>
      </c>
      <c r="BJ120" s="72" t="str">
        <f t="array" ref="BJ120">IF(COUNTIF(Table914[Job],$I$3)&lt;ROWS($BJ$2:BJ120),"",INDEX(TimeSheets!$Z$1:$Z$359,SMALL(IF(Table914[Job]=$I$3,ROW(Table914[Job])),ROW(BA119))))</f>
        <v/>
      </c>
      <c r="BK120" s="72" t="str">
        <f t="array" ref="BK120">IF(COUNTIF(Table91641[Job],$I$3)&lt;ROWS($BK$2:BK120),"",INDEX(TimeSheets!$AC$1:$AC$359,SMALL(IF(Table91641[Job]=$I$3,ROW(Table91641[Job])),ROW(BA119))))</f>
        <v/>
      </c>
      <c r="BL120" s="72" t="str">
        <f t="array" ref="BL120">IF(COUNTIF(Table91641[Job],$I$3)&lt;ROWS($BL$2:BL120),"",INDEX(TimeSheets!$AI$1:$AI$359,SMALL(IF(Table91641[Job]=$I$3,ROW(Table91641[Job])),ROW(BB119))))</f>
        <v/>
      </c>
    </row>
    <row r="121" spans="50:64" x14ac:dyDescent="0.25">
      <c r="AX121" s="47"/>
      <c r="AY121" s="47"/>
      <c r="AZ121" s="47"/>
      <c r="BA121" s="47"/>
      <c r="BB121" s="47"/>
      <c r="BE121" s="72" t="str">
        <f t="array" ref="BE121">IF(COUNTIF(Table911[Job],$I$3)&lt;ROWS($BE$2:BE121),"",INDEX(TimeSheets!$B$1:$B$359,SMALL(IF(Table911[Job]=$I$3,ROW(Table911[Job])),ROW(BA120))))</f>
        <v/>
      </c>
      <c r="BF121" s="72" t="str">
        <f t="array" ref="BF121">IF(COUNTIF(Table911[Job],$I$3)&lt;ROWS($BD$2:BD121),"",INDEX(TimeSheets!$H$1:$H$359,SMALL(IF(Table911[Job]=$I$3,ROW(Table911[Job])),ROW(BA120))))</f>
        <v/>
      </c>
      <c r="BG121" s="72" t="str">
        <f t="array" ref="BG121">IF(COUNTIF(Table912[Job],$I$3)&lt;ROWS($BG$2:BG121),"",INDEX(TimeSheets!$K$1:$K$359,SMALL(IF(Table912[Job]=$I$3,ROW(Table912[Job])),ROW(BA120))))</f>
        <v/>
      </c>
      <c r="BH121" s="72" t="str">
        <f t="array" ref="BH121">IF(COUNTIF(Table912[Job],$I$3)&lt;ROWS($BH$2:BH121),"",INDEX(TimeSheets!$Q$1:$Q$359,SMALL(IF(Table912[Job]=$I$3,ROW(Table912[Job])),ROW(BA120))))</f>
        <v/>
      </c>
      <c r="BI121" s="73" t="str">
        <f t="array" ref="BI121">IF(COUNTIF(Table914[Job],$I$3)&lt;ROWS($BI$2:BI121),"",INDEX(TimeSheets!$T$1:$T$359,SMALL(IF(Table914[Job]=$I$3,ROW(Table914[Job])),ROW(BA120))))</f>
        <v/>
      </c>
      <c r="BJ121" s="72" t="str">
        <f t="array" ref="BJ121">IF(COUNTIF(Table914[Job],$I$3)&lt;ROWS($BJ$2:BJ121),"",INDEX(TimeSheets!$Z$1:$Z$359,SMALL(IF(Table914[Job]=$I$3,ROW(Table914[Job])),ROW(BA120))))</f>
        <v/>
      </c>
      <c r="BK121" s="72" t="str">
        <f t="array" ref="BK121">IF(COUNTIF(Table91641[Job],$I$3)&lt;ROWS($BK$2:BK121),"",INDEX(TimeSheets!$AC$1:$AC$359,SMALL(IF(Table91641[Job]=$I$3,ROW(Table91641[Job])),ROW(BA120))))</f>
        <v/>
      </c>
      <c r="BL121" s="72" t="str">
        <f t="array" ref="BL121">IF(COUNTIF(Table91641[Job],$I$3)&lt;ROWS($BL$2:BL121),"",INDEX(TimeSheets!$AI$1:$AI$359,SMALL(IF(Table91641[Job]=$I$3,ROW(Table91641[Job])),ROW(BB120))))</f>
        <v/>
      </c>
    </row>
    <row r="122" spans="50:64" x14ac:dyDescent="0.25">
      <c r="AX122" s="47"/>
      <c r="AY122" s="47"/>
      <c r="AZ122" s="47"/>
      <c r="BA122" s="47"/>
      <c r="BB122" s="47"/>
      <c r="BE122" s="72" t="str">
        <f t="array" ref="BE122">IF(COUNTIF(Table911[Job],$I$3)&lt;ROWS($BE$2:BE122),"",INDEX(TimeSheets!$B$1:$B$359,SMALL(IF(Table911[Job]=$I$3,ROW(Table911[Job])),ROW(BA121))))</f>
        <v/>
      </c>
      <c r="BF122" s="72" t="str">
        <f t="array" ref="BF122">IF(COUNTIF(Table911[Job],$I$3)&lt;ROWS($BD$2:BD122),"",INDEX(TimeSheets!$H$1:$H$359,SMALL(IF(Table911[Job]=$I$3,ROW(Table911[Job])),ROW(BA121))))</f>
        <v/>
      </c>
      <c r="BG122" s="72" t="str">
        <f t="array" ref="BG122">IF(COUNTIF(Table912[Job],$I$3)&lt;ROWS($BG$2:BG122),"",INDEX(TimeSheets!$K$1:$K$359,SMALL(IF(Table912[Job]=$I$3,ROW(Table912[Job])),ROW(BA121))))</f>
        <v/>
      </c>
      <c r="BH122" s="72" t="str">
        <f t="array" ref="BH122">IF(COUNTIF(Table912[Job],$I$3)&lt;ROWS($BH$2:BH122),"",INDEX(TimeSheets!$Q$1:$Q$359,SMALL(IF(Table912[Job]=$I$3,ROW(Table912[Job])),ROW(BA121))))</f>
        <v/>
      </c>
      <c r="BI122" s="73" t="str">
        <f t="array" ref="BI122">IF(COUNTIF(Table914[Job],$I$3)&lt;ROWS($BI$2:BI122),"",INDEX(TimeSheets!$T$1:$T$359,SMALL(IF(Table914[Job]=$I$3,ROW(Table914[Job])),ROW(BA121))))</f>
        <v/>
      </c>
      <c r="BJ122" s="72" t="str">
        <f t="array" ref="BJ122">IF(COUNTIF(Table914[Job],$I$3)&lt;ROWS($BJ$2:BJ122),"",INDEX(TimeSheets!$Z$1:$Z$359,SMALL(IF(Table914[Job]=$I$3,ROW(Table914[Job])),ROW(BA121))))</f>
        <v/>
      </c>
      <c r="BK122" s="72" t="str">
        <f t="array" ref="BK122">IF(COUNTIF(Table91641[Job],$I$3)&lt;ROWS($BK$2:BK122),"",INDEX(TimeSheets!$AC$1:$AC$359,SMALL(IF(Table91641[Job]=$I$3,ROW(Table91641[Job])),ROW(BA121))))</f>
        <v/>
      </c>
      <c r="BL122" s="72" t="str">
        <f t="array" ref="BL122">IF(COUNTIF(Table91641[Job],$I$3)&lt;ROWS($BL$2:BL122),"",INDEX(TimeSheets!$AI$1:$AI$359,SMALL(IF(Table91641[Job]=$I$3,ROW(Table91641[Job])),ROW(BB121))))</f>
        <v/>
      </c>
    </row>
    <row r="123" spans="50:64" x14ac:dyDescent="0.25">
      <c r="AX123" s="47"/>
      <c r="AY123" s="47"/>
      <c r="AZ123" s="47"/>
      <c r="BA123" s="47"/>
      <c r="BB123" s="47"/>
      <c r="BE123" s="72" t="str">
        <f t="array" ref="BE123">IF(COUNTIF(Table911[Job],$I$3)&lt;ROWS($BE$2:BE123),"",INDEX(TimeSheets!$B$1:$B$359,SMALL(IF(Table911[Job]=$I$3,ROW(Table911[Job])),ROW(BA122))))</f>
        <v/>
      </c>
      <c r="BF123" s="72" t="str">
        <f t="array" ref="BF123">IF(COUNTIF(Table911[Job],$I$3)&lt;ROWS($BD$2:BD123),"",INDEX(TimeSheets!$H$1:$H$359,SMALL(IF(Table911[Job]=$I$3,ROW(Table911[Job])),ROW(BA122))))</f>
        <v/>
      </c>
      <c r="BG123" s="72" t="str">
        <f t="array" ref="BG123">IF(COUNTIF(Table912[Job],$I$3)&lt;ROWS($BG$2:BG123),"",INDEX(TimeSheets!$K$1:$K$359,SMALL(IF(Table912[Job]=$I$3,ROW(Table912[Job])),ROW(BA122))))</f>
        <v/>
      </c>
      <c r="BH123" s="72" t="str">
        <f t="array" ref="BH123">IF(COUNTIF(Table912[Job],$I$3)&lt;ROWS($BH$2:BH123),"",INDEX(TimeSheets!$Q$1:$Q$359,SMALL(IF(Table912[Job]=$I$3,ROW(Table912[Job])),ROW(BA122))))</f>
        <v/>
      </c>
      <c r="BI123" s="73" t="str">
        <f t="array" ref="BI123">IF(COUNTIF(Table914[Job],$I$3)&lt;ROWS($BI$2:BI123),"",INDEX(TimeSheets!$T$1:$T$359,SMALL(IF(Table914[Job]=$I$3,ROW(Table914[Job])),ROW(BA122))))</f>
        <v/>
      </c>
      <c r="BJ123" s="72" t="str">
        <f t="array" ref="BJ123">IF(COUNTIF(Table914[Job],$I$3)&lt;ROWS($BJ$2:BJ123),"",INDEX(TimeSheets!$Z$1:$Z$359,SMALL(IF(Table914[Job]=$I$3,ROW(Table914[Job])),ROW(BA122))))</f>
        <v/>
      </c>
      <c r="BK123" s="72" t="str">
        <f t="array" ref="BK123">IF(COUNTIF(Table91641[Job],$I$3)&lt;ROWS($BK$2:BK123),"",INDEX(TimeSheets!$AC$1:$AC$359,SMALL(IF(Table91641[Job]=$I$3,ROW(Table91641[Job])),ROW(BA122))))</f>
        <v/>
      </c>
      <c r="BL123" s="72" t="str">
        <f t="array" ref="BL123">IF(COUNTIF(Table91641[Job],$I$3)&lt;ROWS($BL$2:BL123),"",INDEX(TimeSheets!$AI$1:$AI$359,SMALL(IF(Table91641[Job]=$I$3,ROW(Table91641[Job])),ROW(BB122))))</f>
        <v/>
      </c>
    </row>
    <row r="124" spans="50:64" x14ac:dyDescent="0.25">
      <c r="AX124" s="47"/>
      <c r="AY124" s="47"/>
      <c r="AZ124" s="47"/>
      <c r="BA124" s="47"/>
      <c r="BB124" s="47"/>
      <c r="BE124" s="72" t="str">
        <f t="array" ref="BE124">IF(COUNTIF(Table911[Job],$I$3)&lt;ROWS($BE$2:BE124),"",INDEX(TimeSheets!$B$1:$B$359,SMALL(IF(Table911[Job]=$I$3,ROW(Table911[Job])),ROW(BA123))))</f>
        <v/>
      </c>
      <c r="BF124" s="72" t="str">
        <f t="array" ref="BF124">IF(COUNTIF(Table911[Job],$I$3)&lt;ROWS($BD$2:BD124),"",INDEX(TimeSheets!$H$1:$H$359,SMALL(IF(Table911[Job]=$I$3,ROW(Table911[Job])),ROW(BA123))))</f>
        <v/>
      </c>
      <c r="BG124" s="72" t="str">
        <f t="array" ref="BG124">IF(COUNTIF(Table912[Job],$I$3)&lt;ROWS($BG$2:BG124),"",INDEX(TimeSheets!$K$1:$K$359,SMALL(IF(Table912[Job]=$I$3,ROW(Table912[Job])),ROW(BA123))))</f>
        <v/>
      </c>
      <c r="BH124" s="72" t="str">
        <f t="array" ref="BH124">IF(COUNTIF(Table912[Job],$I$3)&lt;ROWS($BH$2:BH124),"",INDEX(TimeSheets!$Q$1:$Q$359,SMALL(IF(Table912[Job]=$I$3,ROW(Table912[Job])),ROW(BA123))))</f>
        <v/>
      </c>
      <c r="BI124" s="73" t="str">
        <f t="array" ref="BI124">IF(COUNTIF(Table914[Job],$I$3)&lt;ROWS($BI$2:BI124),"",INDEX(TimeSheets!$T$1:$T$359,SMALL(IF(Table914[Job]=$I$3,ROW(Table914[Job])),ROW(BA123))))</f>
        <v/>
      </c>
      <c r="BJ124" s="72" t="str">
        <f t="array" ref="BJ124">IF(COUNTIF(Table914[Job],$I$3)&lt;ROWS($BJ$2:BJ124),"",INDEX(TimeSheets!$Z$1:$Z$359,SMALL(IF(Table914[Job]=$I$3,ROW(Table914[Job])),ROW(BA123))))</f>
        <v/>
      </c>
      <c r="BK124" s="72" t="str">
        <f t="array" ref="BK124">IF(COUNTIF(Table91641[Job],$I$3)&lt;ROWS($BK$2:BK124),"",INDEX(TimeSheets!$AC$1:$AC$359,SMALL(IF(Table91641[Job]=$I$3,ROW(Table91641[Job])),ROW(BA123))))</f>
        <v/>
      </c>
      <c r="BL124" s="72" t="str">
        <f t="array" ref="BL124">IF(COUNTIF(Table91641[Job],$I$3)&lt;ROWS($BL$2:BL124),"",INDEX(TimeSheets!$AI$1:$AI$359,SMALL(IF(Table91641[Job]=$I$3,ROW(Table91641[Job])),ROW(BB123))))</f>
        <v/>
      </c>
    </row>
    <row r="125" spans="50:64" x14ac:dyDescent="0.25">
      <c r="AX125" s="47"/>
      <c r="AY125" s="47"/>
      <c r="AZ125" s="47"/>
      <c r="BA125" s="47"/>
      <c r="BB125" s="47"/>
      <c r="BE125" s="72" t="str">
        <f t="array" ref="BE125">IF(COUNTIF(Table911[Job],$I$3)&lt;ROWS($BE$2:BE125),"",INDEX(TimeSheets!$B$1:$B$359,SMALL(IF(Table911[Job]=$I$3,ROW(Table911[Job])),ROW(BA124))))</f>
        <v/>
      </c>
      <c r="BF125" s="72" t="str">
        <f t="array" ref="BF125">IF(COUNTIF(Table911[Job],$I$3)&lt;ROWS($BD$2:BD125),"",INDEX(TimeSheets!$H$1:$H$359,SMALL(IF(Table911[Job]=$I$3,ROW(Table911[Job])),ROW(BA124))))</f>
        <v/>
      </c>
      <c r="BG125" s="72" t="str">
        <f t="array" ref="BG125">IF(COUNTIF(Table912[Job],$I$3)&lt;ROWS($BG$2:BG125),"",INDEX(TimeSheets!$K$1:$K$359,SMALL(IF(Table912[Job]=$I$3,ROW(Table912[Job])),ROW(BA124))))</f>
        <v/>
      </c>
      <c r="BH125" s="72" t="str">
        <f t="array" ref="BH125">IF(COUNTIF(Table912[Job],$I$3)&lt;ROWS($BH$2:BH125),"",INDEX(TimeSheets!$Q$1:$Q$359,SMALL(IF(Table912[Job]=$I$3,ROW(Table912[Job])),ROW(BA124))))</f>
        <v/>
      </c>
      <c r="BI125" s="73" t="str">
        <f t="array" ref="BI125">IF(COUNTIF(Table914[Job],$I$3)&lt;ROWS($BI$2:BI125),"",INDEX(TimeSheets!$T$1:$T$359,SMALL(IF(Table914[Job]=$I$3,ROW(Table914[Job])),ROW(BA124))))</f>
        <v/>
      </c>
      <c r="BJ125" s="72" t="str">
        <f t="array" ref="BJ125">IF(COUNTIF(Table914[Job],$I$3)&lt;ROWS($BJ$2:BJ125),"",INDEX(TimeSheets!$Z$1:$Z$359,SMALL(IF(Table914[Job]=$I$3,ROW(Table914[Job])),ROW(BA124))))</f>
        <v/>
      </c>
      <c r="BK125" s="72" t="str">
        <f t="array" ref="BK125">IF(COUNTIF(Table91641[Job],$I$3)&lt;ROWS($BK$2:BK125),"",INDEX(TimeSheets!$AC$1:$AC$359,SMALL(IF(Table91641[Job]=$I$3,ROW(Table91641[Job])),ROW(BA124))))</f>
        <v/>
      </c>
      <c r="BL125" s="72" t="str">
        <f t="array" ref="BL125">IF(COUNTIF(Table91641[Job],$I$3)&lt;ROWS($BL$2:BL125),"",INDEX(TimeSheets!$AI$1:$AI$359,SMALL(IF(Table91641[Job]=$I$3,ROW(Table91641[Job])),ROW(BB124))))</f>
        <v/>
      </c>
    </row>
    <row r="126" spans="50:64" x14ac:dyDescent="0.25">
      <c r="AX126" s="47"/>
      <c r="AY126" s="47"/>
      <c r="AZ126" s="47"/>
      <c r="BA126" s="47"/>
      <c r="BB126" s="47"/>
      <c r="BE126" s="72" t="str">
        <f t="array" ref="BE126">IF(COUNTIF(Table911[Job],$I$3)&lt;ROWS($BE$2:BE126),"",INDEX(TimeSheets!$B$1:$B$359,SMALL(IF(Table911[Job]=$I$3,ROW(Table911[Job])),ROW(BA125))))</f>
        <v/>
      </c>
      <c r="BF126" s="72" t="str">
        <f t="array" ref="BF126">IF(COUNTIF(Table911[Job],$I$3)&lt;ROWS($BD$2:BD126),"",INDEX(TimeSheets!$H$1:$H$359,SMALL(IF(Table911[Job]=$I$3,ROW(Table911[Job])),ROW(BA125))))</f>
        <v/>
      </c>
      <c r="BG126" s="72" t="str">
        <f t="array" ref="BG126">IF(COUNTIF(Table912[Job],$I$3)&lt;ROWS($BG$2:BG126),"",INDEX(TimeSheets!$K$1:$K$359,SMALL(IF(Table912[Job]=$I$3,ROW(Table912[Job])),ROW(BA125))))</f>
        <v/>
      </c>
      <c r="BH126" s="72" t="str">
        <f t="array" ref="BH126">IF(COUNTIF(Table912[Job],$I$3)&lt;ROWS($BH$2:BH126),"",INDEX(TimeSheets!$Q$1:$Q$359,SMALL(IF(Table912[Job]=$I$3,ROW(Table912[Job])),ROW(BA125))))</f>
        <v/>
      </c>
      <c r="BI126" s="73" t="str">
        <f t="array" ref="BI126">IF(COUNTIF(Table914[Job],$I$3)&lt;ROWS($BI$2:BI126),"",INDEX(TimeSheets!$T$1:$T$359,SMALL(IF(Table914[Job]=$I$3,ROW(Table914[Job])),ROW(BA125))))</f>
        <v/>
      </c>
      <c r="BJ126" s="72" t="str">
        <f t="array" ref="BJ126">IF(COUNTIF(Table914[Job],$I$3)&lt;ROWS($BJ$2:BJ126),"",INDEX(TimeSheets!$Z$1:$Z$359,SMALL(IF(Table914[Job]=$I$3,ROW(Table914[Job])),ROW(BA125))))</f>
        <v/>
      </c>
      <c r="BK126" s="72" t="str">
        <f t="array" ref="BK126">IF(COUNTIF(Table91641[Job],$I$3)&lt;ROWS($BK$2:BK126),"",INDEX(TimeSheets!$AC$1:$AC$359,SMALL(IF(Table91641[Job]=$I$3,ROW(Table91641[Job])),ROW(BA125))))</f>
        <v/>
      </c>
      <c r="BL126" s="72" t="str">
        <f t="array" ref="BL126">IF(COUNTIF(Table91641[Job],$I$3)&lt;ROWS($BL$2:BL126),"",INDEX(TimeSheets!$AI$1:$AI$359,SMALL(IF(Table91641[Job]=$I$3,ROW(Table91641[Job])),ROW(BB125))))</f>
        <v/>
      </c>
    </row>
    <row r="127" spans="50:64" x14ac:dyDescent="0.25">
      <c r="AX127" s="47"/>
      <c r="AY127" s="47"/>
      <c r="AZ127" s="47"/>
      <c r="BA127" s="47"/>
      <c r="BB127" s="47"/>
      <c r="BE127" s="72" t="str">
        <f t="array" ref="BE127">IF(COUNTIF(Table911[Job],$I$3)&lt;ROWS($BE$2:BE127),"",INDEX(TimeSheets!$B$1:$B$359,SMALL(IF(Table911[Job]=$I$3,ROW(Table911[Job])),ROW(BA126))))</f>
        <v/>
      </c>
      <c r="BF127" s="72" t="str">
        <f t="array" ref="BF127">IF(COUNTIF(Table911[Job],$I$3)&lt;ROWS($BD$2:BD127),"",INDEX(TimeSheets!$H$1:$H$359,SMALL(IF(Table911[Job]=$I$3,ROW(Table911[Job])),ROW(BA126))))</f>
        <v/>
      </c>
      <c r="BG127" s="72" t="str">
        <f t="array" ref="BG127">IF(COUNTIF(Table912[Job],$I$3)&lt;ROWS($BG$2:BG127),"",INDEX(TimeSheets!$K$1:$K$359,SMALL(IF(Table912[Job]=$I$3,ROW(Table912[Job])),ROW(BA126))))</f>
        <v/>
      </c>
      <c r="BH127" s="72" t="str">
        <f t="array" ref="BH127">IF(COUNTIF(Table912[Job],$I$3)&lt;ROWS($BH$2:BH127),"",INDEX(TimeSheets!$Q$1:$Q$359,SMALL(IF(Table912[Job]=$I$3,ROW(Table912[Job])),ROW(BA126))))</f>
        <v/>
      </c>
      <c r="BI127" s="73" t="str">
        <f t="array" ref="BI127">IF(COUNTIF(Table914[Job],$I$3)&lt;ROWS($BI$2:BI127),"",INDEX(TimeSheets!$T$1:$T$359,SMALL(IF(Table914[Job]=$I$3,ROW(Table914[Job])),ROW(BA126))))</f>
        <v/>
      </c>
      <c r="BJ127" s="72" t="str">
        <f t="array" ref="BJ127">IF(COUNTIF(Table914[Job],$I$3)&lt;ROWS($BJ$2:BJ127),"",INDEX(TimeSheets!$Z$1:$Z$359,SMALL(IF(Table914[Job]=$I$3,ROW(Table914[Job])),ROW(BA126))))</f>
        <v/>
      </c>
      <c r="BK127" s="72" t="str">
        <f t="array" ref="BK127">IF(COUNTIF(Table91641[Job],$I$3)&lt;ROWS($BK$2:BK127),"",INDEX(TimeSheets!$AC$1:$AC$359,SMALL(IF(Table91641[Job]=$I$3,ROW(Table91641[Job])),ROW(BA126))))</f>
        <v/>
      </c>
      <c r="BL127" s="72" t="str">
        <f t="array" ref="BL127">IF(COUNTIF(Table91641[Job],$I$3)&lt;ROWS($BL$2:BL127),"",INDEX(TimeSheets!$AI$1:$AI$359,SMALL(IF(Table91641[Job]=$I$3,ROW(Table91641[Job])),ROW(BB126))))</f>
        <v/>
      </c>
    </row>
    <row r="128" spans="50:64" x14ac:dyDescent="0.25">
      <c r="AX128" s="47"/>
      <c r="AY128" s="47"/>
      <c r="AZ128" s="47"/>
      <c r="BA128" s="47"/>
      <c r="BB128" s="47"/>
      <c r="BE128" s="72" t="str">
        <f t="array" ref="BE128">IF(COUNTIF(Table911[Job],$I$3)&lt;ROWS($BE$2:BE128),"",INDEX(TimeSheets!$B$1:$B$359,SMALL(IF(Table911[Job]=$I$3,ROW(Table911[Job])),ROW(BA127))))</f>
        <v/>
      </c>
      <c r="BF128" s="72" t="str">
        <f t="array" ref="BF128">IF(COUNTIF(Table911[Job],$I$3)&lt;ROWS($BD$2:BD128),"",INDEX(TimeSheets!$H$1:$H$359,SMALL(IF(Table911[Job]=$I$3,ROW(Table911[Job])),ROW(BA127))))</f>
        <v/>
      </c>
      <c r="BG128" s="72" t="str">
        <f t="array" ref="BG128">IF(COUNTIF(Table912[Job],$I$3)&lt;ROWS($BG$2:BG128),"",INDEX(TimeSheets!$K$1:$K$359,SMALL(IF(Table912[Job]=$I$3,ROW(Table912[Job])),ROW(BA127))))</f>
        <v/>
      </c>
      <c r="BH128" s="72" t="str">
        <f t="array" ref="BH128">IF(COUNTIF(Table912[Job],$I$3)&lt;ROWS($BH$2:BH128),"",INDEX(TimeSheets!$Q$1:$Q$359,SMALL(IF(Table912[Job]=$I$3,ROW(Table912[Job])),ROW(BA127))))</f>
        <v/>
      </c>
      <c r="BI128" s="73" t="str">
        <f t="array" ref="BI128">IF(COUNTIF(Table914[Job],$I$3)&lt;ROWS($BI$2:BI128),"",INDEX(TimeSheets!$T$1:$T$359,SMALL(IF(Table914[Job]=$I$3,ROW(Table914[Job])),ROW(BA127))))</f>
        <v/>
      </c>
      <c r="BJ128" s="72" t="str">
        <f t="array" ref="BJ128">IF(COUNTIF(Table914[Job],$I$3)&lt;ROWS($BJ$2:BJ128),"",INDEX(TimeSheets!$Z$1:$Z$359,SMALL(IF(Table914[Job]=$I$3,ROW(Table914[Job])),ROW(BA127))))</f>
        <v/>
      </c>
      <c r="BK128" s="72" t="str">
        <f t="array" ref="BK128">IF(COUNTIF(Table91641[Job],$I$3)&lt;ROWS($BK$2:BK128),"",INDEX(TimeSheets!$AC$1:$AC$359,SMALL(IF(Table91641[Job]=$I$3,ROW(Table91641[Job])),ROW(BA127))))</f>
        <v/>
      </c>
      <c r="BL128" s="72" t="str">
        <f t="array" ref="BL128">IF(COUNTIF(Table91641[Job],$I$3)&lt;ROWS($BL$2:BL128),"",INDEX(TimeSheets!$AI$1:$AI$359,SMALL(IF(Table91641[Job]=$I$3,ROW(Table91641[Job])),ROW(BB127))))</f>
        <v/>
      </c>
    </row>
    <row r="129" spans="50:64" x14ac:dyDescent="0.25">
      <c r="AX129" s="47"/>
      <c r="AY129" s="47"/>
      <c r="AZ129" s="47"/>
      <c r="BA129" s="47"/>
      <c r="BB129" s="47"/>
      <c r="BE129" s="72" t="str">
        <f t="array" ref="BE129">IF(COUNTIF(Table911[Job],$I$3)&lt;ROWS($BE$2:BE129),"",INDEX(TimeSheets!$B$1:$B$359,SMALL(IF(Table911[Job]=$I$3,ROW(Table911[Job])),ROW(BA128))))</f>
        <v/>
      </c>
      <c r="BF129" s="72" t="str">
        <f t="array" ref="BF129">IF(COUNTIF(Table911[Job],$I$3)&lt;ROWS($BD$2:BD129),"",INDEX(TimeSheets!$H$1:$H$359,SMALL(IF(Table911[Job]=$I$3,ROW(Table911[Job])),ROW(BA128))))</f>
        <v/>
      </c>
      <c r="BG129" s="72" t="str">
        <f t="array" ref="BG129">IF(COUNTIF(Table912[Job],$I$3)&lt;ROWS($BG$2:BG129),"",INDEX(TimeSheets!$K$1:$K$359,SMALL(IF(Table912[Job]=$I$3,ROW(Table912[Job])),ROW(BA128))))</f>
        <v/>
      </c>
      <c r="BH129" s="72" t="str">
        <f t="array" ref="BH129">IF(COUNTIF(Table912[Job],$I$3)&lt;ROWS($BH$2:BH129),"",INDEX(TimeSheets!$Q$1:$Q$359,SMALL(IF(Table912[Job]=$I$3,ROW(Table912[Job])),ROW(BA128))))</f>
        <v/>
      </c>
      <c r="BI129" s="73" t="str">
        <f t="array" ref="BI129">IF(COUNTIF(Table914[Job],$I$3)&lt;ROWS($BI$2:BI129),"",INDEX(TimeSheets!$T$1:$T$359,SMALL(IF(Table914[Job]=$I$3,ROW(Table914[Job])),ROW(BA128))))</f>
        <v/>
      </c>
      <c r="BJ129" s="72" t="str">
        <f t="array" ref="BJ129">IF(COUNTIF(Table914[Job],$I$3)&lt;ROWS($BJ$2:BJ129),"",INDEX(TimeSheets!$Z$1:$Z$359,SMALL(IF(Table914[Job]=$I$3,ROW(Table914[Job])),ROW(BA128))))</f>
        <v/>
      </c>
      <c r="BK129" s="72" t="str">
        <f t="array" ref="BK129">IF(COUNTIF(Table91641[Job],$I$3)&lt;ROWS($BK$2:BK129),"",INDEX(TimeSheets!$AC$1:$AC$359,SMALL(IF(Table91641[Job]=$I$3,ROW(Table91641[Job])),ROW(BA128))))</f>
        <v/>
      </c>
      <c r="BL129" s="72" t="str">
        <f t="array" ref="BL129">IF(COUNTIF(Table91641[Job],$I$3)&lt;ROWS($BL$2:BL129),"",INDEX(TimeSheets!$AI$1:$AI$359,SMALL(IF(Table91641[Job]=$I$3,ROW(Table91641[Job])),ROW(BB128))))</f>
        <v/>
      </c>
    </row>
    <row r="130" spans="50:64" x14ac:dyDescent="0.25">
      <c r="AX130" s="47"/>
      <c r="AY130" s="47"/>
      <c r="AZ130" s="47"/>
      <c r="BA130" s="47"/>
      <c r="BB130" s="47"/>
      <c r="BE130" s="72" t="str">
        <f t="array" ref="BE130">IF(COUNTIF(Table911[Job],$I$3)&lt;ROWS($BE$2:BE130),"",INDEX(TimeSheets!$B$1:$B$359,SMALL(IF(Table911[Job]=$I$3,ROW(Table911[Job])),ROW(BA129))))</f>
        <v/>
      </c>
      <c r="BF130" s="72" t="str">
        <f t="array" ref="BF130">IF(COUNTIF(Table911[Job],$I$3)&lt;ROWS($BD$2:BD130),"",INDEX(TimeSheets!$H$1:$H$359,SMALL(IF(Table911[Job]=$I$3,ROW(Table911[Job])),ROW(BA129))))</f>
        <v/>
      </c>
      <c r="BG130" s="72" t="str">
        <f t="array" ref="BG130">IF(COUNTIF(Table912[Job],$I$3)&lt;ROWS($BG$2:BG130),"",INDEX(TimeSheets!$K$1:$K$359,SMALL(IF(Table912[Job]=$I$3,ROW(Table912[Job])),ROW(BA129))))</f>
        <v/>
      </c>
      <c r="BH130" s="72" t="str">
        <f t="array" ref="BH130">IF(COUNTIF(Table912[Job],$I$3)&lt;ROWS($BH$2:BH130),"",INDEX(TimeSheets!$Q$1:$Q$359,SMALL(IF(Table912[Job]=$I$3,ROW(Table912[Job])),ROW(BA129))))</f>
        <v/>
      </c>
      <c r="BI130" s="73" t="str">
        <f t="array" ref="BI130">IF(COUNTIF(Table914[Job],$I$3)&lt;ROWS($BI$2:BI130),"",INDEX(TimeSheets!$T$1:$T$359,SMALL(IF(Table914[Job]=$I$3,ROW(Table914[Job])),ROW(BA129))))</f>
        <v/>
      </c>
      <c r="BJ130" s="72" t="str">
        <f t="array" ref="BJ130">IF(COUNTIF(Table914[Job],$I$3)&lt;ROWS($BJ$2:BJ130),"",INDEX(TimeSheets!$Z$1:$Z$359,SMALL(IF(Table914[Job]=$I$3,ROW(Table914[Job])),ROW(BA129))))</f>
        <v/>
      </c>
      <c r="BK130" s="72" t="str">
        <f t="array" ref="BK130">IF(COUNTIF(Table91641[Job],$I$3)&lt;ROWS($BK$2:BK130),"",INDEX(TimeSheets!$AC$1:$AC$359,SMALL(IF(Table91641[Job]=$I$3,ROW(Table91641[Job])),ROW(BA129))))</f>
        <v/>
      </c>
      <c r="BL130" s="72" t="str">
        <f t="array" ref="BL130">IF(COUNTIF(Table91641[Job],$I$3)&lt;ROWS($BL$2:BL130),"",INDEX(TimeSheets!$AI$1:$AI$359,SMALL(IF(Table91641[Job]=$I$3,ROW(Table91641[Job])),ROW(BB129))))</f>
        <v/>
      </c>
    </row>
    <row r="131" spans="50:64" x14ac:dyDescent="0.25">
      <c r="AX131" s="47"/>
      <c r="AY131" s="47"/>
      <c r="AZ131" s="47"/>
      <c r="BA131" s="47"/>
      <c r="BB131" s="47"/>
      <c r="BE131" s="72" t="str">
        <f t="array" ref="BE131">IF(COUNTIF(Table911[Job],$I$3)&lt;ROWS($BE$2:BE131),"",INDEX(TimeSheets!$B$1:$B$359,SMALL(IF(Table911[Job]=$I$3,ROW(Table911[Job])),ROW(BA130))))</f>
        <v/>
      </c>
      <c r="BF131" s="72" t="str">
        <f t="array" ref="BF131">IF(COUNTIF(Table911[Job],$I$3)&lt;ROWS($BD$2:BD131),"",INDEX(TimeSheets!$H$1:$H$359,SMALL(IF(Table911[Job]=$I$3,ROW(Table911[Job])),ROW(BA130))))</f>
        <v/>
      </c>
      <c r="BG131" s="72" t="str">
        <f t="array" ref="BG131">IF(COUNTIF(Table912[Job],$I$3)&lt;ROWS($BG$2:BG131),"",INDEX(TimeSheets!$K$1:$K$359,SMALL(IF(Table912[Job]=$I$3,ROW(Table912[Job])),ROW(BA130))))</f>
        <v/>
      </c>
      <c r="BH131" s="72" t="str">
        <f t="array" ref="BH131">IF(COUNTIF(Table912[Job],$I$3)&lt;ROWS($BH$2:BH131),"",INDEX(TimeSheets!$Q$1:$Q$359,SMALL(IF(Table912[Job]=$I$3,ROW(Table912[Job])),ROW(BA130))))</f>
        <v/>
      </c>
      <c r="BI131" s="73" t="str">
        <f t="array" ref="BI131">IF(COUNTIF(Table914[Job],$I$3)&lt;ROWS($BI$2:BI131),"",INDEX(TimeSheets!$T$1:$T$359,SMALL(IF(Table914[Job]=$I$3,ROW(Table914[Job])),ROW(BA130))))</f>
        <v/>
      </c>
      <c r="BJ131" s="72" t="str">
        <f t="array" ref="BJ131">IF(COUNTIF(Table914[Job],$I$3)&lt;ROWS($BJ$2:BJ131),"",INDEX(TimeSheets!$Z$1:$Z$359,SMALL(IF(Table914[Job]=$I$3,ROW(Table914[Job])),ROW(BA130))))</f>
        <v/>
      </c>
      <c r="BK131" s="72" t="str">
        <f t="array" ref="BK131">IF(COUNTIF(Table91641[Job],$I$3)&lt;ROWS($BK$2:BK131),"",INDEX(TimeSheets!$AC$1:$AC$359,SMALL(IF(Table91641[Job]=$I$3,ROW(Table91641[Job])),ROW(BA130))))</f>
        <v/>
      </c>
      <c r="BL131" s="72" t="str">
        <f t="array" ref="BL131">IF(COUNTIF(Table91641[Job],$I$3)&lt;ROWS($BL$2:BL131),"",INDEX(TimeSheets!$AI$1:$AI$359,SMALL(IF(Table91641[Job]=$I$3,ROW(Table91641[Job])),ROW(BB130))))</f>
        <v/>
      </c>
    </row>
    <row r="132" spans="50:64" x14ac:dyDescent="0.25">
      <c r="AX132" s="47"/>
      <c r="AY132" s="47"/>
      <c r="AZ132" s="47"/>
      <c r="BA132" s="47"/>
      <c r="BB132" s="47"/>
      <c r="BE132" s="72" t="str">
        <f t="array" ref="BE132">IF(COUNTIF(Table911[Job],$I$3)&lt;ROWS($BE$2:BE132),"",INDEX(TimeSheets!$B$1:$B$359,SMALL(IF(Table911[Job]=$I$3,ROW(Table911[Job])),ROW(BA131))))</f>
        <v/>
      </c>
      <c r="BF132" s="72" t="str">
        <f t="array" ref="BF132">IF(COUNTIF(Table911[Job],$I$3)&lt;ROWS($BD$2:BD132),"",INDEX(TimeSheets!$H$1:$H$359,SMALL(IF(Table911[Job]=$I$3,ROW(Table911[Job])),ROW(BA131))))</f>
        <v/>
      </c>
      <c r="BG132" s="72" t="str">
        <f t="array" ref="BG132">IF(COUNTIF(Table912[Job],$I$3)&lt;ROWS($BG$2:BG132),"",INDEX(TimeSheets!$K$1:$K$359,SMALL(IF(Table912[Job]=$I$3,ROW(Table912[Job])),ROW(BA131))))</f>
        <v/>
      </c>
      <c r="BH132" s="72" t="str">
        <f t="array" ref="BH132">IF(COUNTIF(Table912[Job],$I$3)&lt;ROWS($BH$2:BH132),"",INDEX(TimeSheets!$Q$1:$Q$359,SMALL(IF(Table912[Job]=$I$3,ROW(Table912[Job])),ROW(BA131))))</f>
        <v/>
      </c>
      <c r="BI132" s="73" t="str">
        <f t="array" ref="BI132">IF(COUNTIF(Table914[Job],$I$3)&lt;ROWS($BI$2:BI132),"",INDEX(TimeSheets!$T$1:$T$359,SMALL(IF(Table914[Job]=$I$3,ROW(Table914[Job])),ROW(BA131))))</f>
        <v/>
      </c>
      <c r="BJ132" s="72" t="str">
        <f t="array" ref="BJ132">IF(COUNTIF(Table914[Job],$I$3)&lt;ROWS($BJ$2:BJ132),"",INDEX(TimeSheets!$Z$1:$Z$359,SMALL(IF(Table914[Job]=$I$3,ROW(Table914[Job])),ROW(BA131))))</f>
        <v/>
      </c>
      <c r="BK132" s="72" t="str">
        <f t="array" ref="BK132">IF(COUNTIF(Table91641[Job],$I$3)&lt;ROWS($BK$2:BK132),"",INDEX(TimeSheets!$AC$1:$AC$359,SMALL(IF(Table91641[Job]=$I$3,ROW(Table91641[Job])),ROW(BA131))))</f>
        <v/>
      </c>
      <c r="BL132" s="72" t="str">
        <f t="array" ref="BL132">IF(COUNTIF(Table91641[Job],$I$3)&lt;ROWS($BL$2:BL132),"",INDEX(TimeSheets!$AI$1:$AI$359,SMALL(IF(Table91641[Job]=$I$3,ROW(Table91641[Job])),ROW(BB131))))</f>
        <v/>
      </c>
    </row>
    <row r="133" spans="50:64" x14ac:dyDescent="0.25">
      <c r="AX133" s="47"/>
      <c r="AY133" s="47"/>
      <c r="AZ133" s="47"/>
      <c r="BA133" s="47"/>
      <c r="BB133" s="47"/>
      <c r="BE133" s="72" t="str">
        <f t="array" ref="BE133">IF(COUNTIF(Table911[Job],$I$3)&lt;ROWS($BE$2:BE133),"",INDEX(TimeSheets!$B$1:$B$359,SMALL(IF(Table911[Job]=$I$3,ROW(Table911[Job])),ROW(BA132))))</f>
        <v/>
      </c>
      <c r="BF133" s="72" t="str">
        <f t="array" ref="BF133">IF(COUNTIF(Table911[Job],$I$3)&lt;ROWS($BD$2:BD133),"",INDEX(TimeSheets!$H$1:$H$359,SMALL(IF(Table911[Job]=$I$3,ROW(Table911[Job])),ROW(BA132))))</f>
        <v/>
      </c>
      <c r="BG133" s="72" t="str">
        <f t="array" ref="BG133">IF(COUNTIF(Table912[Job],$I$3)&lt;ROWS($BG$2:BG133),"",INDEX(TimeSheets!$K$1:$K$359,SMALL(IF(Table912[Job]=$I$3,ROW(Table912[Job])),ROW(BA132))))</f>
        <v/>
      </c>
      <c r="BH133" s="72" t="str">
        <f t="array" ref="BH133">IF(COUNTIF(Table912[Job],$I$3)&lt;ROWS($BH$2:BH133),"",INDEX(TimeSheets!$Q$1:$Q$359,SMALL(IF(Table912[Job]=$I$3,ROW(Table912[Job])),ROW(BA132))))</f>
        <v/>
      </c>
      <c r="BI133" s="73" t="str">
        <f t="array" ref="BI133">IF(COUNTIF(Table914[Job],$I$3)&lt;ROWS($BI$2:BI133),"",INDEX(TimeSheets!$T$1:$T$359,SMALL(IF(Table914[Job]=$I$3,ROW(Table914[Job])),ROW(BA132))))</f>
        <v/>
      </c>
      <c r="BJ133" s="72" t="str">
        <f t="array" ref="BJ133">IF(COUNTIF(Table914[Job],$I$3)&lt;ROWS($BJ$2:BJ133),"",INDEX(TimeSheets!$Z$1:$Z$359,SMALL(IF(Table914[Job]=$I$3,ROW(Table914[Job])),ROW(BA132))))</f>
        <v/>
      </c>
      <c r="BK133" s="72" t="str">
        <f t="array" ref="BK133">IF(COUNTIF(Table91641[Job],$I$3)&lt;ROWS($BK$2:BK133),"",INDEX(TimeSheets!$AC$1:$AC$359,SMALL(IF(Table91641[Job]=$I$3,ROW(Table91641[Job])),ROW(BA132))))</f>
        <v/>
      </c>
      <c r="BL133" s="72" t="str">
        <f t="array" ref="BL133">IF(COUNTIF(Table91641[Job],$I$3)&lt;ROWS($BL$2:BL133),"",INDEX(TimeSheets!$AI$1:$AI$359,SMALL(IF(Table91641[Job]=$I$3,ROW(Table91641[Job])),ROW(BB132))))</f>
        <v/>
      </c>
    </row>
    <row r="134" spans="50:64" x14ac:dyDescent="0.25">
      <c r="AX134" s="47"/>
      <c r="AY134" s="47"/>
      <c r="AZ134" s="47"/>
      <c r="BA134" s="47"/>
      <c r="BB134" s="47"/>
      <c r="BE134" s="72" t="str">
        <f t="array" ref="BE134">IF(COUNTIF(Table911[Job],$I$3)&lt;ROWS($BE$2:BE134),"",INDEX(TimeSheets!$B$1:$B$359,SMALL(IF(Table911[Job]=$I$3,ROW(Table911[Job])),ROW(BA133))))</f>
        <v/>
      </c>
      <c r="BF134" s="72" t="str">
        <f t="array" ref="BF134">IF(COUNTIF(Table911[Job],$I$3)&lt;ROWS($BD$2:BD134),"",INDEX(TimeSheets!$H$1:$H$359,SMALL(IF(Table911[Job]=$I$3,ROW(Table911[Job])),ROW(BA133))))</f>
        <v/>
      </c>
      <c r="BG134" s="72" t="str">
        <f t="array" ref="BG134">IF(COUNTIF(Table912[Job],$I$3)&lt;ROWS($BG$2:BG134),"",INDEX(TimeSheets!$K$1:$K$359,SMALL(IF(Table912[Job]=$I$3,ROW(Table912[Job])),ROW(BA133))))</f>
        <v/>
      </c>
      <c r="BH134" s="72" t="str">
        <f t="array" ref="BH134">IF(COUNTIF(Table912[Job],$I$3)&lt;ROWS($BH$2:BH134),"",INDEX(TimeSheets!$Q$1:$Q$359,SMALL(IF(Table912[Job]=$I$3,ROW(Table912[Job])),ROW(BA133))))</f>
        <v/>
      </c>
      <c r="BI134" s="73" t="str">
        <f t="array" ref="BI134">IF(COUNTIF(Table914[Job],$I$3)&lt;ROWS($BI$2:BI134),"",INDEX(TimeSheets!$T$1:$T$359,SMALL(IF(Table914[Job]=$I$3,ROW(Table914[Job])),ROW(BA133))))</f>
        <v/>
      </c>
      <c r="BJ134" s="72" t="str">
        <f t="array" ref="BJ134">IF(COUNTIF(Table914[Job],$I$3)&lt;ROWS($BJ$2:BJ134),"",INDEX(TimeSheets!$Z$1:$Z$359,SMALL(IF(Table914[Job]=$I$3,ROW(Table914[Job])),ROW(BA133))))</f>
        <v/>
      </c>
      <c r="BK134" s="72" t="str">
        <f t="array" ref="BK134">IF(COUNTIF(Table91641[Job],$I$3)&lt;ROWS($BK$2:BK134),"",INDEX(TimeSheets!$AC$1:$AC$359,SMALL(IF(Table91641[Job]=$I$3,ROW(Table91641[Job])),ROW(BA133))))</f>
        <v/>
      </c>
      <c r="BL134" s="72" t="str">
        <f t="array" ref="BL134">IF(COUNTIF(Table91641[Job],$I$3)&lt;ROWS($BL$2:BL134),"",INDEX(TimeSheets!$AI$1:$AI$359,SMALL(IF(Table91641[Job]=$I$3,ROW(Table91641[Job])),ROW(BB133))))</f>
        <v/>
      </c>
    </row>
    <row r="135" spans="50:64" x14ac:dyDescent="0.25">
      <c r="AX135" s="47"/>
      <c r="AY135" s="47"/>
      <c r="AZ135" s="47"/>
      <c r="BA135" s="47"/>
      <c r="BB135" s="47"/>
      <c r="BE135" s="72" t="str">
        <f t="array" ref="BE135">IF(COUNTIF(Table911[Job],$I$3)&lt;ROWS($BE$2:BE135),"",INDEX(TimeSheets!$B$1:$B$359,SMALL(IF(Table911[Job]=$I$3,ROW(Table911[Job])),ROW(BA134))))</f>
        <v/>
      </c>
      <c r="BF135" s="72" t="str">
        <f t="array" ref="BF135">IF(COUNTIF(Table911[Job],$I$3)&lt;ROWS($BD$2:BD135),"",INDEX(TimeSheets!$H$1:$H$359,SMALL(IF(Table911[Job]=$I$3,ROW(Table911[Job])),ROW(BA134))))</f>
        <v/>
      </c>
      <c r="BG135" s="72" t="str">
        <f t="array" ref="BG135">IF(COUNTIF(Table912[Job],$I$3)&lt;ROWS($BG$2:BG135),"",INDEX(TimeSheets!$K$1:$K$359,SMALL(IF(Table912[Job]=$I$3,ROW(Table912[Job])),ROW(BA134))))</f>
        <v/>
      </c>
      <c r="BH135" s="72" t="str">
        <f t="array" ref="BH135">IF(COUNTIF(Table912[Job],$I$3)&lt;ROWS($BH$2:BH135),"",INDEX(TimeSheets!$Q$1:$Q$359,SMALL(IF(Table912[Job]=$I$3,ROW(Table912[Job])),ROW(BA134))))</f>
        <v/>
      </c>
      <c r="BI135" s="73" t="str">
        <f t="array" ref="BI135">IF(COUNTIF(Table914[Job],$I$3)&lt;ROWS($BI$2:BI135),"",INDEX(TimeSheets!$T$1:$T$359,SMALL(IF(Table914[Job]=$I$3,ROW(Table914[Job])),ROW(BA134))))</f>
        <v/>
      </c>
      <c r="BJ135" s="72" t="str">
        <f t="array" ref="BJ135">IF(COUNTIF(Table914[Job],$I$3)&lt;ROWS($BJ$2:BJ135),"",INDEX(TimeSheets!$Z$1:$Z$359,SMALL(IF(Table914[Job]=$I$3,ROW(Table914[Job])),ROW(BA134))))</f>
        <v/>
      </c>
      <c r="BK135" s="72" t="str">
        <f t="array" ref="BK135">IF(COUNTIF(Table91641[Job],$I$3)&lt;ROWS($BK$2:BK135),"",INDEX(TimeSheets!$AC$1:$AC$359,SMALL(IF(Table91641[Job]=$I$3,ROW(Table91641[Job])),ROW(BA134))))</f>
        <v/>
      </c>
      <c r="BL135" s="72" t="str">
        <f t="array" ref="BL135">IF(COUNTIF(Table91641[Job],$I$3)&lt;ROWS($BL$2:BL135),"",INDEX(TimeSheets!$AI$1:$AI$359,SMALL(IF(Table91641[Job]=$I$3,ROW(Table91641[Job])),ROW(BB134))))</f>
        <v/>
      </c>
    </row>
    <row r="136" spans="50:64" x14ac:dyDescent="0.25">
      <c r="AX136" s="47"/>
      <c r="AY136" s="47"/>
      <c r="AZ136" s="47"/>
      <c r="BA136" s="47"/>
      <c r="BB136" s="47"/>
      <c r="BE136" s="72" t="str">
        <f t="array" ref="BE136">IF(COUNTIF(Table911[Job],$I$3)&lt;ROWS($BE$2:BE136),"",INDEX(TimeSheets!$B$1:$B$359,SMALL(IF(Table911[Job]=$I$3,ROW(Table911[Job])),ROW(BA135))))</f>
        <v/>
      </c>
      <c r="BF136" s="72" t="str">
        <f t="array" ref="BF136">IF(COUNTIF(Table911[Job],$I$3)&lt;ROWS($BD$2:BD136),"",INDEX(TimeSheets!$H$1:$H$359,SMALL(IF(Table911[Job]=$I$3,ROW(Table911[Job])),ROW(BA135))))</f>
        <v/>
      </c>
      <c r="BG136" s="72" t="str">
        <f t="array" ref="BG136">IF(COUNTIF(Table912[Job],$I$3)&lt;ROWS($BG$2:BG136),"",INDEX(TimeSheets!$K$1:$K$359,SMALL(IF(Table912[Job]=$I$3,ROW(Table912[Job])),ROW(BA135))))</f>
        <v/>
      </c>
      <c r="BH136" s="72" t="str">
        <f t="array" ref="BH136">IF(COUNTIF(Table912[Job],$I$3)&lt;ROWS($BH$2:BH136),"",INDEX(TimeSheets!$Q$1:$Q$359,SMALL(IF(Table912[Job]=$I$3,ROW(Table912[Job])),ROW(BA135))))</f>
        <v/>
      </c>
      <c r="BI136" s="73" t="str">
        <f t="array" ref="BI136">IF(COUNTIF(Table914[Job],$I$3)&lt;ROWS($BI$2:BI136),"",INDEX(TimeSheets!$T$1:$T$359,SMALL(IF(Table914[Job]=$I$3,ROW(Table914[Job])),ROW(BA135))))</f>
        <v/>
      </c>
      <c r="BJ136" s="72" t="str">
        <f t="array" ref="BJ136">IF(COUNTIF(Table914[Job],$I$3)&lt;ROWS($BJ$2:BJ136),"",INDEX(TimeSheets!$Z$1:$Z$359,SMALL(IF(Table914[Job]=$I$3,ROW(Table914[Job])),ROW(BA135))))</f>
        <v/>
      </c>
      <c r="BK136" s="72" t="str">
        <f t="array" ref="BK136">IF(COUNTIF(Table91641[Job],$I$3)&lt;ROWS($BK$2:BK136),"",INDEX(TimeSheets!$AC$1:$AC$359,SMALL(IF(Table91641[Job]=$I$3,ROW(Table91641[Job])),ROW(BA135))))</f>
        <v/>
      </c>
      <c r="BL136" s="72" t="str">
        <f t="array" ref="BL136">IF(COUNTIF(Table91641[Job],$I$3)&lt;ROWS($BL$2:BL136),"",INDEX(TimeSheets!$AI$1:$AI$359,SMALL(IF(Table91641[Job]=$I$3,ROW(Table91641[Job])),ROW(BB135))))</f>
        <v/>
      </c>
    </row>
    <row r="137" spans="50:64" x14ac:dyDescent="0.25">
      <c r="AX137" s="47"/>
      <c r="AY137" s="47"/>
      <c r="AZ137" s="47"/>
      <c r="BA137" s="47"/>
      <c r="BB137" s="47"/>
      <c r="BE137" s="72" t="str">
        <f t="array" ref="BE137">IF(COUNTIF(Table911[Job],$I$3)&lt;ROWS($BE$2:BE137),"",INDEX(TimeSheets!$B$1:$B$359,SMALL(IF(Table911[Job]=$I$3,ROW(Table911[Job])),ROW(BA136))))</f>
        <v/>
      </c>
      <c r="BF137" s="72" t="str">
        <f t="array" ref="BF137">IF(COUNTIF(Table911[Job],$I$3)&lt;ROWS($BD$2:BD137),"",INDEX(TimeSheets!$H$1:$H$359,SMALL(IF(Table911[Job]=$I$3,ROW(Table911[Job])),ROW(BA136))))</f>
        <v/>
      </c>
      <c r="BG137" s="72" t="str">
        <f t="array" ref="BG137">IF(COUNTIF(Table912[Job],$I$3)&lt;ROWS($BG$2:BG137),"",INDEX(TimeSheets!$K$1:$K$359,SMALL(IF(Table912[Job]=$I$3,ROW(Table912[Job])),ROW(BA136))))</f>
        <v/>
      </c>
      <c r="BH137" s="72" t="str">
        <f t="array" ref="BH137">IF(COUNTIF(Table912[Job],$I$3)&lt;ROWS($BH$2:BH137),"",INDEX(TimeSheets!$Q$1:$Q$359,SMALL(IF(Table912[Job]=$I$3,ROW(Table912[Job])),ROW(BA136))))</f>
        <v/>
      </c>
      <c r="BI137" s="73" t="str">
        <f t="array" ref="BI137">IF(COUNTIF(Table914[Job],$I$3)&lt;ROWS($BI$2:BI137),"",INDEX(TimeSheets!$T$1:$T$359,SMALL(IF(Table914[Job]=$I$3,ROW(Table914[Job])),ROW(BA136))))</f>
        <v/>
      </c>
      <c r="BJ137" s="72" t="str">
        <f t="array" ref="BJ137">IF(COUNTIF(Table914[Job],$I$3)&lt;ROWS($BJ$2:BJ137),"",INDEX(TimeSheets!$Z$1:$Z$359,SMALL(IF(Table914[Job]=$I$3,ROW(Table914[Job])),ROW(BA136))))</f>
        <v/>
      </c>
      <c r="BK137" s="72" t="str">
        <f t="array" ref="BK137">IF(COUNTIF(Table91641[Job],$I$3)&lt;ROWS($BK$2:BK137),"",INDEX(TimeSheets!$AC$1:$AC$359,SMALL(IF(Table91641[Job]=$I$3,ROW(Table91641[Job])),ROW(BA136))))</f>
        <v/>
      </c>
      <c r="BL137" s="72" t="str">
        <f t="array" ref="BL137">IF(COUNTIF(Table91641[Job],$I$3)&lt;ROWS($BL$2:BL137),"",INDEX(TimeSheets!$AI$1:$AI$359,SMALL(IF(Table91641[Job]=$I$3,ROW(Table91641[Job])),ROW(BB136))))</f>
        <v/>
      </c>
    </row>
    <row r="138" spans="50:64" x14ac:dyDescent="0.25">
      <c r="AX138" s="47"/>
      <c r="AY138" s="47"/>
      <c r="AZ138" s="47"/>
      <c r="BA138" s="47"/>
      <c r="BB138" s="47"/>
      <c r="BE138" s="72" t="str">
        <f t="array" ref="BE138">IF(COUNTIF(Table911[Job],$I$3)&lt;ROWS($BE$2:BE138),"",INDEX(TimeSheets!$B$1:$B$359,SMALL(IF(Table911[Job]=$I$3,ROW(Table911[Job])),ROW(BA137))))</f>
        <v/>
      </c>
      <c r="BF138" s="72" t="str">
        <f t="array" ref="BF138">IF(COUNTIF(Table911[Job],$I$3)&lt;ROWS($BD$2:BD138),"",INDEX(TimeSheets!$H$1:$H$359,SMALL(IF(Table911[Job]=$I$3,ROW(Table911[Job])),ROW(BA137))))</f>
        <v/>
      </c>
      <c r="BG138" s="72" t="str">
        <f t="array" ref="BG138">IF(COUNTIF(Table912[Job],$I$3)&lt;ROWS($BG$2:BG138),"",INDEX(TimeSheets!$K$1:$K$359,SMALL(IF(Table912[Job]=$I$3,ROW(Table912[Job])),ROW(BA137))))</f>
        <v/>
      </c>
      <c r="BH138" s="72" t="str">
        <f t="array" ref="BH138">IF(COUNTIF(Table912[Job],$I$3)&lt;ROWS($BH$2:BH138),"",INDEX(TimeSheets!$Q$1:$Q$359,SMALL(IF(Table912[Job]=$I$3,ROW(Table912[Job])),ROW(BA137))))</f>
        <v/>
      </c>
      <c r="BI138" s="73" t="str">
        <f t="array" ref="BI138">IF(COUNTIF(Table914[Job],$I$3)&lt;ROWS($BI$2:BI138),"",INDEX(TimeSheets!$T$1:$T$359,SMALL(IF(Table914[Job]=$I$3,ROW(Table914[Job])),ROW(BA137))))</f>
        <v/>
      </c>
      <c r="BJ138" s="72" t="str">
        <f t="array" ref="BJ138">IF(COUNTIF(Table914[Job],$I$3)&lt;ROWS($BJ$2:BJ138),"",INDEX(TimeSheets!$Z$1:$Z$359,SMALL(IF(Table914[Job]=$I$3,ROW(Table914[Job])),ROW(BA137))))</f>
        <v/>
      </c>
      <c r="BK138" s="72" t="str">
        <f t="array" ref="BK138">IF(COUNTIF(Table91641[Job],$I$3)&lt;ROWS($BK$2:BK138),"",INDEX(TimeSheets!$AC$1:$AC$359,SMALL(IF(Table91641[Job]=$I$3,ROW(Table91641[Job])),ROW(BA137))))</f>
        <v/>
      </c>
      <c r="BL138" s="72" t="str">
        <f t="array" ref="BL138">IF(COUNTIF(Table91641[Job],$I$3)&lt;ROWS($BL$2:BL138),"",INDEX(TimeSheets!$AI$1:$AI$359,SMALL(IF(Table91641[Job]=$I$3,ROW(Table91641[Job])),ROW(BB137))))</f>
        <v/>
      </c>
    </row>
    <row r="139" spans="50:64" x14ac:dyDescent="0.25">
      <c r="AX139" s="47"/>
      <c r="AY139" s="47"/>
      <c r="AZ139" s="47"/>
      <c r="BA139" s="47"/>
      <c r="BB139" s="47"/>
      <c r="BE139" s="72" t="str">
        <f t="array" ref="BE139">IF(COUNTIF(Table911[Job],$I$3)&lt;ROWS($BE$2:BE139),"",INDEX(TimeSheets!$B$1:$B$359,SMALL(IF(Table911[Job]=$I$3,ROW(Table911[Job])),ROW(BA138))))</f>
        <v/>
      </c>
      <c r="BF139" s="72" t="str">
        <f t="array" ref="BF139">IF(COUNTIF(Table911[Job],$I$3)&lt;ROWS($BD$2:BD139),"",INDEX(TimeSheets!$H$1:$H$359,SMALL(IF(Table911[Job]=$I$3,ROW(Table911[Job])),ROW(BA138))))</f>
        <v/>
      </c>
      <c r="BG139" s="72" t="str">
        <f t="array" ref="BG139">IF(COUNTIF(Table912[Job],$I$3)&lt;ROWS($BG$2:BG139),"",INDEX(TimeSheets!$K$1:$K$359,SMALL(IF(Table912[Job]=$I$3,ROW(Table912[Job])),ROW(BA138))))</f>
        <v/>
      </c>
      <c r="BH139" s="72" t="str">
        <f t="array" ref="BH139">IF(COUNTIF(Table912[Job],$I$3)&lt;ROWS($BH$2:BH139),"",INDEX(TimeSheets!$Q$1:$Q$359,SMALL(IF(Table912[Job]=$I$3,ROW(Table912[Job])),ROW(BA138))))</f>
        <v/>
      </c>
      <c r="BI139" s="73" t="str">
        <f t="array" ref="BI139">IF(COUNTIF(Table914[Job],$I$3)&lt;ROWS($BI$2:BI139),"",INDEX(TimeSheets!$T$1:$T$359,SMALL(IF(Table914[Job]=$I$3,ROW(Table914[Job])),ROW(BA138))))</f>
        <v/>
      </c>
      <c r="BJ139" s="72" t="str">
        <f t="array" ref="BJ139">IF(COUNTIF(Table914[Job],$I$3)&lt;ROWS($BJ$2:BJ139),"",INDEX(TimeSheets!$Z$1:$Z$359,SMALL(IF(Table914[Job]=$I$3,ROW(Table914[Job])),ROW(BA138))))</f>
        <v/>
      </c>
      <c r="BK139" s="72" t="str">
        <f t="array" ref="BK139">IF(COUNTIF(Table91641[Job],$I$3)&lt;ROWS($BK$2:BK139),"",INDEX(TimeSheets!$AC$1:$AC$359,SMALL(IF(Table91641[Job]=$I$3,ROW(Table91641[Job])),ROW(BA138))))</f>
        <v/>
      </c>
      <c r="BL139" s="72" t="str">
        <f t="array" ref="BL139">IF(COUNTIF(Table91641[Job],$I$3)&lt;ROWS($BL$2:BL139),"",INDEX(TimeSheets!$AI$1:$AI$359,SMALL(IF(Table91641[Job]=$I$3,ROW(Table91641[Job])),ROW(BB138))))</f>
        <v/>
      </c>
    </row>
    <row r="140" spans="50:64" x14ac:dyDescent="0.25">
      <c r="AX140" s="47"/>
      <c r="AY140" s="47"/>
      <c r="AZ140" s="47"/>
      <c r="BA140" s="47"/>
      <c r="BB140" s="47"/>
      <c r="BE140" s="72" t="str">
        <f t="array" ref="BE140">IF(COUNTIF(Table911[Job],$I$3)&lt;ROWS($BE$2:BE140),"",INDEX(TimeSheets!$B$1:$B$359,SMALL(IF(Table911[Job]=$I$3,ROW(Table911[Job])),ROW(BA139))))</f>
        <v/>
      </c>
      <c r="BF140" s="72" t="str">
        <f t="array" ref="BF140">IF(COUNTIF(Table911[Job],$I$3)&lt;ROWS($BD$2:BD140),"",INDEX(TimeSheets!$H$1:$H$359,SMALL(IF(Table911[Job]=$I$3,ROW(Table911[Job])),ROW(BA139))))</f>
        <v/>
      </c>
      <c r="BG140" s="72" t="str">
        <f t="array" ref="BG140">IF(COUNTIF(Table912[Job],$I$3)&lt;ROWS($BG$2:BG140),"",INDEX(TimeSheets!$K$1:$K$359,SMALL(IF(Table912[Job]=$I$3,ROW(Table912[Job])),ROW(BA139))))</f>
        <v/>
      </c>
      <c r="BH140" s="72" t="str">
        <f t="array" ref="BH140">IF(COUNTIF(Table912[Job],$I$3)&lt;ROWS($BH$2:BH140),"",INDEX(TimeSheets!$Q$1:$Q$359,SMALL(IF(Table912[Job]=$I$3,ROW(Table912[Job])),ROW(BA139))))</f>
        <v/>
      </c>
      <c r="BI140" s="73" t="str">
        <f t="array" ref="BI140">IF(COUNTIF(Table914[Job],$I$3)&lt;ROWS($BI$2:BI140),"",INDEX(TimeSheets!$T$1:$T$359,SMALL(IF(Table914[Job]=$I$3,ROW(Table914[Job])),ROW(BA139))))</f>
        <v/>
      </c>
      <c r="BJ140" s="72" t="str">
        <f t="array" ref="BJ140">IF(COUNTIF(Table914[Job],$I$3)&lt;ROWS($BJ$2:BJ140),"",INDEX(TimeSheets!$Z$1:$Z$359,SMALL(IF(Table914[Job]=$I$3,ROW(Table914[Job])),ROW(BA139))))</f>
        <v/>
      </c>
      <c r="BK140" s="72" t="str">
        <f t="array" ref="BK140">IF(COUNTIF(Table91641[Job],$I$3)&lt;ROWS($BK$2:BK140),"",INDEX(TimeSheets!$AC$1:$AC$359,SMALL(IF(Table91641[Job]=$I$3,ROW(Table91641[Job])),ROW(BA139))))</f>
        <v/>
      </c>
      <c r="BL140" s="72" t="str">
        <f t="array" ref="BL140">IF(COUNTIF(Table91641[Job],$I$3)&lt;ROWS($BL$2:BL140),"",INDEX(TimeSheets!$AI$1:$AI$359,SMALL(IF(Table91641[Job]=$I$3,ROW(Table91641[Job])),ROW(BB139))))</f>
        <v/>
      </c>
    </row>
    <row r="141" spans="50:64" x14ac:dyDescent="0.25">
      <c r="AX141" s="47"/>
      <c r="AY141" s="47"/>
      <c r="AZ141" s="47"/>
      <c r="BA141" s="47"/>
      <c r="BB141" s="47"/>
      <c r="BE141" s="72" t="str">
        <f t="array" ref="BE141">IF(COUNTIF(Table911[Job],$I$3)&lt;ROWS($BE$2:BE141),"",INDEX(TimeSheets!$B$1:$B$359,SMALL(IF(Table911[Job]=$I$3,ROW(Table911[Job])),ROW(BA140))))</f>
        <v/>
      </c>
      <c r="BF141" s="72" t="str">
        <f t="array" ref="BF141">IF(COUNTIF(Table911[Job],$I$3)&lt;ROWS($BD$2:BD141),"",INDEX(TimeSheets!$H$1:$H$359,SMALL(IF(Table911[Job]=$I$3,ROW(Table911[Job])),ROW(BA140))))</f>
        <v/>
      </c>
      <c r="BG141" s="72" t="str">
        <f t="array" ref="BG141">IF(COUNTIF(Table912[Job],$I$3)&lt;ROWS($BG$2:BG141),"",INDEX(TimeSheets!$K$1:$K$359,SMALL(IF(Table912[Job]=$I$3,ROW(Table912[Job])),ROW(BA140))))</f>
        <v/>
      </c>
      <c r="BH141" s="72" t="str">
        <f t="array" ref="BH141">IF(COUNTIF(Table912[Job],$I$3)&lt;ROWS($BH$2:BH141),"",INDEX(TimeSheets!$Q$1:$Q$359,SMALL(IF(Table912[Job]=$I$3,ROW(Table912[Job])),ROW(BA140))))</f>
        <v/>
      </c>
      <c r="BI141" s="73" t="str">
        <f t="array" ref="BI141">IF(COUNTIF(Table914[Job],$I$3)&lt;ROWS($BI$2:BI141),"",INDEX(TimeSheets!$T$1:$T$359,SMALL(IF(Table914[Job]=$I$3,ROW(Table914[Job])),ROW(BA140))))</f>
        <v/>
      </c>
      <c r="BJ141" s="72" t="str">
        <f t="array" ref="BJ141">IF(COUNTIF(Table914[Job],$I$3)&lt;ROWS($BJ$2:BJ141),"",INDEX(TimeSheets!$Z$1:$Z$359,SMALL(IF(Table914[Job]=$I$3,ROW(Table914[Job])),ROW(BA140))))</f>
        <v/>
      </c>
      <c r="BK141" s="72" t="str">
        <f t="array" ref="BK141">IF(COUNTIF(Table91641[Job],$I$3)&lt;ROWS($BK$2:BK141),"",INDEX(TimeSheets!$AC$1:$AC$359,SMALL(IF(Table91641[Job]=$I$3,ROW(Table91641[Job])),ROW(BA140))))</f>
        <v/>
      </c>
      <c r="BL141" s="72" t="str">
        <f t="array" ref="BL141">IF(COUNTIF(Table91641[Job],$I$3)&lt;ROWS($BL$2:BL141),"",INDEX(TimeSheets!$AI$1:$AI$359,SMALL(IF(Table91641[Job]=$I$3,ROW(Table91641[Job])),ROW(BB140))))</f>
        <v/>
      </c>
    </row>
    <row r="142" spans="50:64" x14ac:dyDescent="0.25">
      <c r="AX142" s="47"/>
      <c r="AY142" s="47"/>
      <c r="AZ142" s="47"/>
      <c r="BA142" s="47"/>
      <c r="BB142" s="47"/>
      <c r="BE142" s="72" t="str">
        <f t="array" ref="BE142">IF(COUNTIF(Table911[Job],$I$3)&lt;ROWS($BE$2:BE142),"",INDEX(TimeSheets!$B$1:$B$359,SMALL(IF(Table911[Job]=$I$3,ROW(Table911[Job])),ROW(BA141))))</f>
        <v/>
      </c>
      <c r="BF142" s="72" t="str">
        <f t="array" ref="BF142">IF(COUNTIF(Table911[Job],$I$3)&lt;ROWS($BD$2:BD142),"",INDEX(TimeSheets!$H$1:$H$359,SMALL(IF(Table911[Job]=$I$3,ROW(Table911[Job])),ROW(BA141))))</f>
        <v/>
      </c>
      <c r="BG142" s="72" t="str">
        <f t="array" ref="BG142">IF(COUNTIF(Table912[Job],$I$3)&lt;ROWS($BG$2:BG142),"",INDEX(TimeSheets!$K$1:$K$359,SMALL(IF(Table912[Job]=$I$3,ROW(Table912[Job])),ROW(BA141))))</f>
        <v/>
      </c>
      <c r="BH142" s="72" t="str">
        <f t="array" ref="BH142">IF(COUNTIF(Table912[Job],$I$3)&lt;ROWS($BH$2:BH142),"",INDEX(TimeSheets!$Q$1:$Q$359,SMALL(IF(Table912[Job]=$I$3,ROW(Table912[Job])),ROW(BA141))))</f>
        <v/>
      </c>
      <c r="BI142" s="73" t="str">
        <f t="array" ref="BI142">IF(COUNTIF(Table914[Job],$I$3)&lt;ROWS($BI$2:BI142),"",INDEX(TimeSheets!$T$1:$T$359,SMALL(IF(Table914[Job]=$I$3,ROW(Table914[Job])),ROW(BA141))))</f>
        <v/>
      </c>
      <c r="BJ142" s="72" t="str">
        <f t="array" ref="BJ142">IF(COUNTIF(Table914[Job],$I$3)&lt;ROWS($BJ$2:BJ142),"",INDEX(TimeSheets!$Z$1:$Z$359,SMALL(IF(Table914[Job]=$I$3,ROW(Table914[Job])),ROW(BA141))))</f>
        <v/>
      </c>
      <c r="BK142" s="72" t="str">
        <f t="array" ref="BK142">IF(COUNTIF(Table91641[Job],$I$3)&lt;ROWS($BK$2:BK142),"",INDEX(TimeSheets!$AC$1:$AC$359,SMALL(IF(Table91641[Job]=$I$3,ROW(Table91641[Job])),ROW(BA141))))</f>
        <v/>
      </c>
      <c r="BL142" s="72" t="str">
        <f t="array" ref="BL142">IF(COUNTIF(Table91641[Job],$I$3)&lt;ROWS($BL$2:BL142),"",INDEX(TimeSheets!$AI$1:$AI$359,SMALL(IF(Table91641[Job]=$I$3,ROW(Table91641[Job])),ROW(BB141))))</f>
        <v/>
      </c>
    </row>
    <row r="143" spans="50:64" x14ac:dyDescent="0.25">
      <c r="AX143" s="47"/>
      <c r="AY143" s="47"/>
      <c r="AZ143" s="47"/>
      <c r="BA143" s="47"/>
      <c r="BB143" s="47"/>
      <c r="BE143" s="72" t="str">
        <f t="array" ref="BE143">IF(COUNTIF(Table911[Job],$I$3)&lt;ROWS($BE$2:BE143),"",INDEX(TimeSheets!$B$1:$B$359,SMALL(IF(Table911[Job]=$I$3,ROW(Table911[Job])),ROW(BA142))))</f>
        <v/>
      </c>
      <c r="BF143" s="72" t="str">
        <f t="array" ref="BF143">IF(COUNTIF(Table911[Job],$I$3)&lt;ROWS($BD$2:BD143),"",INDEX(TimeSheets!$H$1:$H$359,SMALL(IF(Table911[Job]=$I$3,ROW(Table911[Job])),ROW(BA142))))</f>
        <v/>
      </c>
      <c r="BG143" s="72" t="str">
        <f t="array" ref="BG143">IF(COUNTIF(Table912[Job],$I$3)&lt;ROWS($BG$2:BG143),"",INDEX(TimeSheets!$K$1:$K$359,SMALL(IF(Table912[Job]=$I$3,ROW(Table912[Job])),ROW(BA142))))</f>
        <v/>
      </c>
      <c r="BH143" s="72" t="str">
        <f t="array" ref="BH143">IF(COUNTIF(Table912[Job],$I$3)&lt;ROWS($BH$2:BH143),"",INDEX(TimeSheets!$Q$1:$Q$359,SMALL(IF(Table912[Job]=$I$3,ROW(Table912[Job])),ROW(BA142))))</f>
        <v/>
      </c>
      <c r="BI143" s="73" t="str">
        <f t="array" ref="BI143">IF(COUNTIF(Table914[Job],$I$3)&lt;ROWS($BI$2:BI143),"",INDEX(TimeSheets!$T$1:$T$359,SMALL(IF(Table914[Job]=$I$3,ROW(Table914[Job])),ROW(BA142))))</f>
        <v/>
      </c>
      <c r="BJ143" s="72" t="str">
        <f t="array" ref="BJ143">IF(COUNTIF(Table914[Job],$I$3)&lt;ROWS($BJ$2:BJ143),"",INDEX(TimeSheets!$Z$1:$Z$359,SMALL(IF(Table914[Job]=$I$3,ROW(Table914[Job])),ROW(BA142))))</f>
        <v/>
      </c>
      <c r="BK143" s="72" t="str">
        <f t="array" ref="BK143">IF(COUNTIF(Table91641[Job],$I$3)&lt;ROWS($BK$2:BK143),"",INDEX(TimeSheets!$AC$1:$AC$359,SMALL(IF(Table91641[Job]=$I$3,ROW(Table91641[Job])),ROW(BA142))))</f>
        <v/>
      </c>
      <c r="BL143" s="72" t="str">
        <f t="array" ref="BL143">IF(COUNTIF(Table91641[Job],$I$3)&lt;ROWS($BL$2:BL143),"",INDEX(TimeSheets!$AI$1:$AI$359,SMALL(IF(Table91641[Job]=$I$3,ROW(Table91641[Job])),ROW(BB142))))</f>
        <v/>
      </c>
    </row>
    <row r="144" spans="50:64" x14ac:dyDescent="0.25">
      <c r="AX144" s="47"/>
      <c r="AY144" s="47"/>
      <c r="AZ144" s="47"/>
      <c r="BA144" s="47"/>
      <c r="BB144" s="47"/>
      <c r="BE144" s="72" t="str">
        <f t="array" ref="BE144">IF(COUNTIF(Table911[Job],$I$3)&lt;ROWS($BE$2:BE144),"",INDEX(TimeSheets!$B$1:$B$359,SMALL(IF(Table911[Job]=$I$3,ROW(Table911[Job])),ROW(BA143))))</f>
        <v/>
      </c>
      <c r="BF144" s="72" t="str">
        <f t="array" ref="BF144">IF(COUNTIF(Table911[Job],$I$3)&lt;ROWS($BD$2:BD144),"",INDEX(TimeSheets!$H$1:$H$359,SMALL(IF(Table911[Job]=$I$3,ROW(Table911[Job])),ROW(BA143))))</f>
        <v/>
      </c>
      <c r="BG144" s="72" t="str">
        <f t="array" ref="BG144">IF(COUNTIF(Table912[Job],$I$3)&lt;ROWS($BG$2:BG144),"",INDEX(TimeSheets!$K$1:$K$359,SMALL(IF(Table912[Job]=$I$3,ROW(Table912[Job])),ROW(BA143))))</f>
        <v/>
      </c>
      <c r="BH144" s="72" t="str">
        <f t="array" ref="BH144">IF(COUNTIF(Table912[Job],$I$3)&lt;ROWS($BH$2:BH144),"",INDEX(TimeSheets!$Q$1:$Q$359,SMALL(IF(Table912[Job]=$I$3,ROW(Table912[Job])),ROW(BA143))))</f>
        <v/>
      </c>
      <c r="BI144" s="73" t="str">
        <f t="array" ref="BI144">IF(COUNTIF(Table914[Job],$I$3)&lt;ROWS($BI$2:BI144),"",INDEX(TimeSheets!$T$1:$T$359,SMALL(IF(Table914[Job]=$I$3,ROW(Table914[Job])),ROW(BA143))))</f>
        <v/>
      </c>
      <c r="BJ144" s="72" t="str">
        <f t="array" ref="BJ144">IF(COUNTIF(Table914[Job],$I$3)&lt;ROWS($BJ$2:BJ144),"",INDEX(TimeSheets!$Z$1:$Z$359,SMALL(IF(Table914[Job]=$I$3,ROW(Table914[Job])),ROW(BA143))))</f>
        <v/>
      </c>
      <c r="BK144" s="72" t="str">
        <f t="array" ref="BK144">IF(COUNTIF(Table91641[Job],$I$3)&lt;ROWS($BK$2:BK144),"",INDEX(TimeSheets!$AC$1:$AC$359,SMALL(IF(Table91641[Job]=$I$3,ROW(Table91641[Job])),ROW(BA143))))</f>
        <v/>
      </c>
      <c r="BL144" s="72" t="str">
        <f t="array" ref="BL144">IF(COUNTIF(Table91641[Job],$I$3)&lt;ROWS($BL$2:BL144),"",INDEX(TimeSheets!$AI$1:$AI$359,SMALL(IF(Table91641[Job]=$I$3,ROW(Table91641[Job])),ROW(BB143))))</f>
        <v/>
      </c>
    </row>
    <row r="145" spans="50:64" x14ac:dyDescent="0.25">
      <c r="AX145" s="47"/>
      <c r="AY145" s="47"/>
      <c r="AZ145" s="47"/>
      <c r="BA145" s="47"/>
      <c r="BB145" s="47"/>
      <c r="BE145" s="72" t="str">
        <f t="array" ref="BE145">IF(COUNTIF(Table911[Job],$I$3)&lt;ROWS($BE$2:BE145),"",INDEX(TimeSheets!$B$1:$B$359,SMALL(IF(Table911[Job]=$I$3,ROW(Table911[Job])),ROW(BA144))))</f>
        <v/>
      </c>
      <c r="BF145" s="72" t="str">
        <f t="array" ref="BF145">IF(COUNTIF(Table911[Job],$I$3)&lt;ROWS($BD$2:BD145),"",INDEX(TimeSheets!$H$1:$H$359,SMALL(IF(Table911[Job]=$I$3,ROW(Table911[Job])),ROW(BA144))))</f>
        <v/>
      </c>
      <c r="BG145" s="72" t="str">
        <f t="array" ref="BG145">IF(COUNTIF(Table912[Job],$I$3)&lt;ROWS($BG$2:BG145),"",INDEX(TimeSheets!$K$1:$K$359,SMALL(IF(Table912[Job]=$I$3,ROW(Table912[Job])),ROW(BA144))))</f>
        <v/>
      </c>
      <c r="BH145" s="72" t="str">
        <f t="array" ref="BH145">IF(COUNTIF(Table912[Job],$I$3)&lt;ROWS($BH$2:BH145),"",INDEX(TimeSheets!$Q$1:$Q$359,SMALL(IF(Table912[Job]=$I$3,ROW(Table912[Job])),ROW(BA144))))</f>
        <v/>
      </c>
      <c r="BI145" s="73" t="str">
        <f t="array" ref="BI145">IF(COUNTIF(Table914[Job],$I$3)&lt;ROWS($BI$2:BI145),"",INDEX(TimeSheets!$T$1:$T$359,SMALL(IF(Table914[Job]=$I$3,ROW(Table914[Job])),ROW(BA144))))</f>
        <v/>
      </c>
      <c r="BJ145" s="72" t="str">
        <f t="array" ref="BJ145">IF(COUNTIF(Table914[Job],$I$3)&lt;ROWS($BJ$2:BJ145),"",INDEX(TimeSheets!$Z$1:$Z$359,SMALL(IF(Table914[Job]=$I$3,ROW(Table914[Job])),ROW(BA144))))</f>
        <v/>
      </c>
      <c r="BK145" s="72" t="str">
        <f t="array" ref="BK145">IF(COUNTIF(Table91641[Job],$I$3)&lt;ROWS($BK$2:BK145),"",INDEX(TimeSheets!$AC$1:$AC$359,SMALL(IF(Table91641[Job]=$I$3,ROW(Table91641[Job])),ROW(BA144))))</f>
        <v/>
      </c>
      <c r="BL145" s="72" t="str">
        <f t="array" ref="BL145">IF(COUNTIF(Table91641[Job],$I$3)&lt;ROWS($BL$2:BL145),"",INDEX(TimeSheets!$AI$1:$AI$359,SMALL(IF(Table91641[Job]=$I$3,ROW(Table91641[Job])),ROW(BB144))))</f>
        <v/>
      </c>
    </row>
    <row r="146" spans="50:64" x14ac:dyDescent="0.25">
      <c r="AX146" s="47"/>
      <c r="AY146" s="47"/>
      <c r="AZ146" s="47"/>
      <c r="BA146" s="47"/>
      <c r="BB146" s="47"/>
      <c r="BE146" s="72" t="str">
        <f t="array" ref="BE146">IF(COUNTIF(Table911[Job],$I$3)&lt;ROWS($BE$2:BE146),"",INDEX(TimeSheets!$B$1:$B$359,SMALL(IF(Table911[Job]=$I$3,ROW(Table911[Job])),ROW(BA145))))</f>
        <v/>
      </c>
      <c r="BF146" s="72" t="str">
        <f t="array" ref="BF146">IF(COUNTIF(Table911[Job],$I$3)&lt;ROWS($BD$2:BD146),"",INDEX(TimeSheets!$H$1:$H$359,SMALL(IF(Table911[Job]=$I$3,ROW(Table911[Job])),ROW(BA145))))</f>
        <v/>
      </c>
      <c r="BG146" s="72" t="str">
        <f t="array" ref="BG146">IF(COUNTIF(Table912[Job],$I$3)&lt;ROWS($BG$2:BG146),"",INDEX(TimeSheets!$K$1:$K$359,SMALL(IF(Table912[Job]=$I$3,ROW(Table912[Job])),ROW(BA145))))</f>
        <v/>
      </c>
      <c r="BH146" s="72" t="str">
        <f t="array" ref="BH146">IF(COUNTIF(Table912[Job],$I$3)&lt;ROWS($BH$2:BH146),"",INDEX(TimeSheets!$Q$1:$Q$359,SMALL(IF(Table912[Job]=$I$3,ROW(Table912[Job])),ROW(BA145))))</f>
        <v/>
      </c>
      <c r="BI146" s="73" t="str">
        <f t="array" ref="BI146">IF(COUNTIF(Table914[Job],$I$3)&lt;ROWS($BI$2:BI146),"",INDEX(TimeSheets!$T$1:$T$359,SMALL(IF(Table914[Job]=$I$3,ROW(Table914[Job])),ROW(BA145))))</f>
        <v/>
      </c>
      <c r="BJ146" s="72" t="str">
        <f t="array" ref="BJ146">IF(COUNTIF(Table914[Job],$I$3)&lt;ROWS($BJ$2:BJ146),"",INDEX(TimeSheets!$Z$1:$Z$359,SMALL(IF(Table914[Job]=$I$3,ROW(Table914[Job])),ROW(BA145))))</f>
        <v/>
      </c>
      <c r="BK146" s="72" t="str">
        <f t="array" ref="BK146">IF(COUNTIF(Table91641[Job],$I$3)&lt;ROWS($BK$2:BK146),"",INDEX(TimeSheets!$AC$1:$AC$359,SMALL(IF(Table91641[Job]=$I$3,ROW(Table91641[Job])),ROW(BA145))))</f>
        <v/>
      </c>
      <c r="BL146" s="72" t="str">
        <f t="array" ref="BL146">IF(COUNTIF(Table91641[Job],$I$3)&lt;ROWS($BL$2:BL146),"",INDEX(TimeSheets!$AI$1:$AI$359,SMALL(IF(Table91641[Job]=$I$3,ROW(Table91641[Job])),ROW(BB145))))</f>
        <v/>
      </c>
    </row>
    <row r="147" spans="50:64" x14ac:dyDescent="0.25">
      <c r="AX147" s="47"/>
      <c r="AY147" s="47"/>
      <c r="AZ147" s="47"/>
      <c r="BA147" s="47"/>
      <c r="BB147" s="47"/>
      <c r="BE147" s="72" t="str">
        <f t="array" ref="BE147">IF(COUNTIF(Table911[Job],$I$3)&lt;ROWS($BE$2:BE147),"",INDEX(TimeSheets!$B$1:$B$359,SMALL(IF(Table911[Job]=$I$3,ROW(Table911[Job])),ROW(BA146))))</f>
        <v/>
      </c>
      <c r="BF147" s="72" t="str">
        <f t="array" ref="BF147">IF(COUNTIF(Table911[Job],$I$3)&lt;ROWS($BD$2:BD147),"",INDEX(TimeSheets!$H$1:$H$359,SMALL(IF(Table911[Job]=$I$3,ROW(Table911[Job])),ROW(BA146))))</f>
        <v/>
      </c>
      <c r="BG147" s="72" t="str">
        <f t="array" ref="BG147">IF(COUNTIF(Table912[Job],$I$3)&lt;ROWS($BG$2:BG147),"",INDEX(TimeSheets!$K$1:$K$359,SMALL(IF(Table912[Job]=$I$3,ROW(Table912[Job])),ROW(BA146))))</f>
        <v/>
      </c>
      <c r="BH147" s="72" t="str">
        <f t="array" ref="BH147">IF(COUNTIF(Table912[Job],$I$3)&lt;ROWS($BH$2:BH147),"",INDEX(TimeSheets!$Q$1:$Q$359,SMALL(IF(Table912[Job]=$I$3,ROW(Table912[Job])),ROW(BA146))))</f>
        <v/>
      </c>
      <c r="BI147" s="73" t="str">
        <f t="array" ref="BI147">IF(COUNTIF(Table914[Job],$I$3)&lt;ROWS($BI$2:BI147),"",INDEX(TimeSheets!$T$1:$T$359,SMALL(IF(Table914[Job]=$I$3,ROW(Table914[Job])),ROW(BA146))))</f>
        <v/>
      </c>
      <c r="BJ147" s="72" t="str">
        <f t="array" ref="BJ147">IF(COUNTIF(Table914[Job],$I$3)&lt;ROWS($BJ$2:BJ147),"",INDEX(TimeSheets!$Z$1:$Z$359,SMALL(IF(Table914[Job]=$I$3,ROW(Table914[Job])),ROW(BA146))))</f>
        <v/>
      </c>
      <c r="BK147" s="72" t="str">
        <f t="array" ref="BK147">IF(COUNTIF(Table91641[Job],$I$3)&lt;ROWS($BK$2:BK147),"",INDEX(TimeSheets!$AC$1:$AC$359,SMALL(IF(Table91641[Job]=$I$3,ROW(Table91641[Job])),ROW(BA146))))</f>
        <v/>
      </c>
      <c r="BL147" s="72" t="str">
        <f t="array" ref="BL147">IF(COUNTIF(Table91641[Job],$I$3)&lt;ROWS($BL$2:BL147),"",INDEX(TimeSheets!$AI$1:$AI$359,SMALL(IF(Table91641[Job]=$I$3,ROW(Table91641[Job])),ROW(BB146))))</f>
        <v/>
      </c>
    </row>
    <row r="148" spans="50:64" x14ac:dyDescent="0.25">
      <c r="AX148" s="47"/>
      <c r="AY148" s="47"/>
      <c r="AZ148" s="47"/>
      <c r="BA148" s="47"/>
      <c r="BB148" s="47"/>
      <c r="BE148" s="72" t="str">
        <f t="array" ref="BE148">IF(COUNTIF(Table911[Job],$I$3)&lt;ROWS($BE$2:BE148),"",INDEX(TimeSheets!$B$1:$B$359,SMALL(IF(Table911[Job]=$I$3,ROW(Table911[Job])),ROW(BA147))))</f>
        <v/>
      </c>
      <c r="BF148" s="72" t="str">
        <f t="array" ref="BF148">IF(COUNTIF(Table911[Job],$I$3)&lt;ROWS($BD$2:BD148),"",INDEX(TimeSheets!$H$1:$H$359,SMALL(IF(Table911[Job]=$I$3,ROW(Table911[Job])),ROW(BA147))))</f>
        <v/>
      </c>
      <c r="BG148" s="72" t="str">
        <f t="array" ref="BG148">IF(COUNTIF(Table912[Job],$I$3)&lt;ROWS($BG$2:BG148),"",INDEX(TimeSheets!$K$1:$K$359,SMALL(IF(Table912[Job]=$I$3,ROW(Table912[Job])),ROW(BA147))))</f>
        <v/>
      </c>
      <c r="BH148" s="72" t="str">
        <f t="array" ref="BH148">IF(COUNTIF(Table912[Job],$I$3)&lt;ROWS($BH$2:BH148),"",INDEX(TimeSheets!$Q$1:$Q$359,SMALL(IF(Table912[Job]=$I$3,ROW(Table912[Job])),ROW(BA147))))</f>
        <v/>
      </c>
      <c r="BI148" s="73" t="str">
        <f t="array" ref="BI148">IF(COUNTIF(Table914[Job],$I$3)&lt;ROWS($BI$2:BI148),"",INDEX(TimeSheets!$T$1:$T$359,SMALL(IF(Table914[Job]=$I$3,ROW(Table914[Job])),ROW(BA147))))</f>
        <v/>
      </c>
      <c r="BJ148" s="72" t="str">
        <f t="array" ref="BJ148">IF(COUNTIF(Table914[Job],$I$3)&lt;ROWS($BJ$2:BJ148),"",INDEX(TimeSheets!$Z$1:$Z$359,SMALL(IF(Table914[Job]=$I$3,ROW(Table914[Job])),ROW(BA147))))</f>
        <v/>
      </c>
      <c r="BK148" s="72" t="str">
        <f t="array" ref="BK148">IF(COUNTIF(Table91641[Job],$I$3)&lt;ROWS($BK$2:BK148),"",INDEX(TimeSheets!$AC$1:$AC$359,SMALL(IF(Table91641[Job]=$I$3,ROW(Table91641[Job])),ROW(BA147))))</f>
        <v/>
      </c>
      <c r="BL148" s="72" t="str">
        <f t="array" ref="BL148">IF(COUNTIF(Table91641[Job],$I$3)&lt;ROWS($BL$2:BL148),"",INDEX(TimeSheets!$AI$1:$AI$359,SMALL(IF(Table91641[Job]=$I$3,ROW(Table91641[Job])),ROW(BB147))))</f>
        <v/>
      </c>
    </row>
    <row r="149" spans="50:64" x14ac:dyDescent="0.25">
      <c r="AX149" s="47"/>
      <c r="AY149" s="47"/>
      <c r="AZ149" s="47"/>
      <c r="BA149" s="47"/>
      <c r="BB149" s="47"/>
      <c r="BE149" s="72" t="str">
        <f t="array" ref="BE149">IF(COUNTIF(Table911[Job],$I$3)&lt;ROWS($BE$2:BE149),"",INDEX(TimeSheets!$B$1:$B$359,SMALL(IF(Table911[Job]=$I$3,ROW(Table911[Job])),ROW(BA148))))</f>
        <v/>
      </c>
      <c r="BF149" s="72" t="str">
        <f t="array" ref="BF149">IF(COUNTIF(Table911[Job],$I$3)&lt;ROWS($BD$2:BD149),"",INDEX(TimeSheets!$H$1:$H$359,SMALL(IF(Table911[Job]=$I$3,ROW(Table911[Job])),ROW(BA148))))</f>
        <v/>
      </c>
      <c r="BG149" s="72" t="str">
        <f t="array" ref="BG149">IF(COUNTIF(Table912[Job],$I$3)&lt;ROWS($BG$2:BG149),"",INDEX(TimeSheets!$K$1:$K$359,SMALL(IF(Table912[Job]=$I$3,ROW(Table912[Job])),ROW(BA148))))</f>
        <v/>
      </c>
      <c r="BH149" s="72" t="str">
        <f t="array" ref="BH149">IF(COUNTIF(Table912[Job],$I$3)&lt;ROWS($BH$2:BH149),"",INDEX(TimeSheets!$Q$1:$Q$359,SMALL(IF(Table912[Job]=$I$3,ROW(Table912[Job])),ROW(BA148))))</f>
        <v/>
      </c>
      <c r="BI149" s="73" t="str">
        <f t="array" ref="BI149">IF(COUNTIF(Table914[Job],$I$3)&lt;ROWS($BI$2:BI149),"",INDEX(TimeSheets!$T$1:$T$359,SMALL(IF(Table914[Job]=$I$3,ROW(Table914[Job])),ROW(BA148))))</f>
        <v/>
      </c>
      <c r="BJ149" s="72" t="str">
        <f t="array" ref="BJ149">IF(COUNTIF(Table914[Job],$I$3)&lt;ROWS($BJ$2:BJ149),"",INDEX(TimeSheets!$Z$1:$Z$359,SMALL(IF(Table914[Job]=$I$3,ROW(Table914[Job])),ROW(BA148))))</f>
        <v/>
      </c>
      <c r="BK149" s="72" t="str">
        <f t="array" ref="BK149">IF(COUNTIF(Table91641[Job],$I$3)&lt;ROWS($BK$2:BK149),"",INDEX(TimeSheets!$AC$1:$AC$359,SMALL(IF(Table91641[Job]=$I$3,ROW(Table91641[Job])),ROW(BA148))))</f>
        <v/>
      </c>
      <c r="BL149" s="72" t="str">
        <f t="array" ref="BL149">IF(COUNTIF(Table91641[Job],$I$3)&lt;ROWS($BL$2:BL149),"",INDEX(TimeSheets!$AI$1:$AI$359,SMALL(IF(Table91641[Job]=$I$3,ROW(Table91641[Job])),ROW(BB148))))</f>
        <v/>
      </c>
    </row>
    <row r="150" spans="50:64" x14ac:dyDescent="0.25">
      <c r="AX150" s="47"/>
      <c r="AY150" s="47"/>
      <c r="AZ150" s="47"/>
      <c r="BA150" s="47"/>
      <c r="BB150" s="47"/>
      <c r="BE150" s="72" t="str">
        <f t="array" ref="BE150">IF(COUNTIF(Table911[Job],$I$3)&lt;ROWS($BE$2:BE150),"",INDEX(TimeSheets!$B$1:$B$359,SMALL(IF(Table911[Job]=$I$3,ROW(Table911[Job])),ROW(BA149))))</f>
        <v/>
      </c>
      <c r="BF150" s="72" t="str">
        <f t="array" ref="BF150">IF(COUNTIF(Table911[Job],$I$3)&lt;ROWS($BD$2:BD150),"",INDEX(TimeSheets!$H$1:$H$359,SMALL(IF(Table911[Job]=$I$3,ROW(Table911[Job])),ROW(BA149))))</f>
        <v/>
      </c>
      <c r="BG150" s="72" t="str">
        <f t="array" ref="BG150">IF(COUNTIF(Table912[Job],$I$3)&lt;ROWS($BG$2:BG150),"",INDEX(TimeSheets!$K$1:$K$359,SMALL(IF(Table912[Job]=$I$3,ROW(Table912[Job])),ROW(BA149))))</f>
        <v/>
      </c>
      <c r="BH150" s="72" t="str">
        <f t="array" ref="BH150">IF(COUNTIF(Table912[Job],$I$3)&lt;ROWS($BH$2:BH150),"",INDEX(TimeSheets!$Q$1:$Q$359,SMALL(IF(Table912[Job]=$I$3,ROW(Table912[Job])),ROW(BA149))))</f>
        <v/>
      </c>
      <c r="BI150" s="73" t="str">
        <f t="array" ref="BI150">IF(COUNTIF(Table914[Job],$I$3)&lt;ROWS($BI$2:BI150),"",INDEX(TimeSheets!$T$1:$T$359,SMALL(IF(Table914[Job]=$I$3,ROW(Table914[Job])),ROW(BA149))))</f>
        <v/>
      </c>
      <c r="BJ150" s="72" t="str">
        <f t="array" ref="BJ150">IF(COUNTIF(Table914[Job],$I$3)&lt;ROWS($BJ$2:BJ150),"",INDEX(TimeSheets!$Z$1:$Z$359,SMALL(IF(Table914[Job]=$I$3,ROW(Table914[Job])),ROW(BA149))))</f>
        <v/>
      </c>
      <c r="BK150" s="72" t="str">
        <f t="array" ref="BK150">IF(COUNTIF(Table91641[Job],$I$3)&lt;ROWS($BK$2:BK150),"",INDEX(TimeSheets!$AC$1:$AC$359,SMALL(IF(Table91641[Job]=$I$3,ROW(Table91641[Job])),ROW(BA149))))</f>
        <v/>
      </c>
      <c r="BL150" s="72" t="str">
        <f t="array" ref="BL150">IF(COUNTIF(Table91641[Job],$I$3)&lt;ROWS($BL$2:BL150),"",INDEX(TimeSheets!$AI$1:$AI$359,SMALL(IF(Table91641[Job]=$I$3,ROW(Table91641[Job])),ROW(BB149))))</f>
        <v/>
      </c>
    </row>
    <row r="151" spans="50:64" x14ac:dyDescent="0.25">
      <c r="AX151" s="47"/>
      <c r="AY151" s="47"/>
      <c r="AZ151" s="47"/>
      <c r="BA151" s="47"/>
      <c r="BB151" s="47"/>
      <c r="BE151" s="72" t="str">
        <f t="array" ref="BE151">IF(COUNTIF(Table911[Job],$I$3)&lt;ROWS($BE$2:BE151),"",INDEX(TimeSheets!$B$1:$B$359,SMALL(IF(Table911[Job]=$I$3,ROW(Table911[Job])),ROW(BA150))))</f>
        <v/>
      </c>
      <c r="BF151" s="72" t="str">
        <f t="array" ref="BF151">IF(COUNTIF(Table911[Job],$I$3)&lt;ROWS($BD$2:BD151),"",INDEX(TimeSheets!$H$1:$H$359,SMALL(IF(Table911[Job]=$I$3,ROW(Table911[Job])),ROW(BA150))))</f>
        <v/>
      </c>
      <c r="BG151" s="72" t="str">
        <f t="array" ref="BG151">IF(COUNTIF(Table912[Job],$I$3)&lt;ROWS($BG$2:BG151),"",INDEX(TimeSheets!$K$1:$K$359,SMALL(IF(Table912[Job]=$I$3,ROW(Table912[Job])),ROW(BA150))))</f>
        <v/>
      </c>
      <c r="BH151" s="72" t="str">
        <f t="array" ref="BH151">IF(COUNTIF(Table912[Job],$I$3)&lt;ROWS($BH$2:BH151),"",INDEX(TimeSheets!$Q$1:$Q$359,SMALL(IF(Table912[Job]=$I$3,ROW(Table912[Job])),ROW(BA150))))</f>
        <v/>
      </c>
      <c r="BI151" s="73" t="str">
        <f t="array" ref="BI151">IF(COUNTIF(Table914[Job],$I$3)&lt;ROWS($BI$2:BI151),"",INDEX(TimeSheets!$T$1:$T$359,SMALL(IF(Table914[Job]=$I$3,ROW(Table914[Job])),ROW(BA150))))</f>
        <v/>
      </c>
      <c r="BJ151" s="72" t="str">
        <f t="array" ref="BJ151">IF(COUNTIF(Table914[Job],$I$3)&lt;ROWS($BJ$2:BJ151),"",INDEX(TimeSheets!$Z$1:$Z$359,SMALL(IF(Table914[Job]=$I$3,ROW(Table914[Job])),ROW(BA150))))</f>
        <v/>
      </c>
      <c r="BK151" s="72" t="str">
        <f t="array" ref="BK151">IF(COUNTIF(Table91641[Job],$I$3)&lt;ROWS($BK$2:BK151),"",INDEX(TimeSheets!$AC$1:$AC$359,SMALL(IF(Table91641[Job]=$I$3,ROW(Table91641[Job])),ROW(BA150))))</f>
        <v/>
      </c>
      <c r="BL151" s="72" t="str">
        <f t="array" ref="BL151">IF(COUNTIF(Table91641[Job],$I$3)&lt;ROWS($BL$2:BL151),"",INDEX(TimeSheets!$AI$1:$AI$359,SMALL(IF(Table91641[Job]=$I$3,ROW(Table91641[Job])),ROW(BB150))))</f>
        <v/>
      </c>
    </row>
    <row r="152" spans="50:64" x14ac:dyDescent="0.25">
      <c r="AX152" s="47"/>
      <c r="AY152" s="47"/>
      <c r="AZ152" s="47"/>
      <c r="BA152" s="47"/>
      <c r="BB152" s="47"/>
      <c r="BE152" s="72" t="str">
        <f t="array" ref="BE152">IF(COUNTIF(Table911[Job],$I$3)&lt;ROWS($BE$2:BE152),"",INDEX(TimeSheets!$B$1:$B$359,SMALL(IF(Table911[Job]=$I$3,ROW(Table911[Job])),ROW(BA151))))</f>
        <v/>
      </c>
      <c r="BF152" s="72" t="str">
        <f t="array" ref="BF152">IF(COUNTIF(Table911[Job],$I$3)&lt;ROWS($BD$2:BD152),"",INDEX(TimeSheets!$H$1:$H$359,SMALL(IF(Table911[Job]=$I$3,ROW(Table911[Job])),ROW(BA151))))</f>
        <v/>
      </c>
      <c r="BG152" s="72" t="str">
        <f t="array" ref="BG152">IF(COUNTIF(Table912[Job],$I$3)&lt;ROWS($BG$2:BG152),"",INDEX(TimeSheets!$K$1:$K$359,SMALL(IF(Table912[Job]=$I$3,ROW(Table912[Job])),ROW(BA151))))</f>
        <v/>
      </c>
      <c r="BH152" s="72" t="str">
        <f t="array" ref="BH152">IF(COUNTIF(Table912[Job],$I$3)&lt;ROWS($BH$2:BH152),"",INDEX(TimeSheets!$Q$1:$Q$359,SMALL(IF(Table912[Job]=$I$3,ROW(Table912[Job])),ROW(BA151))))</f>
        <v/>
      </c>
      <c r="BI152" s="73" t="str">
        <f t="array" ref="BI152">IF(COUNTIF(Table914[Job],$I$3)&lt;ROWS($BI$2:BI152),"",INDEX(TimeSheets!$T$1:$T$359,SMALL(IF(Table914[Job]=$I$3,ROW(Table914[Job])),ROW(BA151))))</f>
        <v/>
      </c>
      <c r="BJ152" s="72" t="str">
        <f t="array" ref="BJ152">IF(COUNTIF(Table914[Job],$I$3)&lt;ROWS($BJ$2:BJ152),"",INDEX(TimeSheets!$Z$1:$Z$359,SMALL(IF(Table914[Job]=$I$3,ROW(Table914[Job])),ROW(BA151))))</f>
        <v/>
      </c>
      <c r="BK152" s="72" t="str">
        <f t="array" ref="BK152">IF(COUNTIF(Table91641[Job],$I$3)&lt;ROWS($BK$2:BK152),"",INDEX(TimeSheets!$AC$1:$AC$359,SMALL(IF(Table91641[Job]=$I$3,ROW(Table91641[Job])),ROW(BA151))))</f>
        <v/>
      </c>
      <c r="BL152" s="72" t="str">
        <f t="array" ref="BL152">IF(COUNTIF(Table91641[Job],$I$3)&lt;ROWS($BL$2:BL152),"",INDEX(TimeSheets!$AI$1:$AI$359,SMALL(IF(Table91641[Job]=$I$3,ROW(Table91641[Job])),ROW(BB151))))</f>
        <v/>
      </c>
    </row>
    <row r="153" spans="50:64" x14ac:dyDescent="0.25">
      <c r="AX153" s="47"/>
      <c r="AY153" s="47"/>
      <c r="AZ153" s="47"/>
      <c r="BA153" s="47"/>
      <c r="BB153" s="47"/>
      <c r="BE153" s="72" t="str">
        <f t="array" ref="BE153">IF(COUNTIF(Table911[Job],$I$3)&lt;ROWS($BE$2:BE153),"",INDEX(TimeSheets!$B$1:$B$359,SMALL(IF(Table911[Job]=$I$3,ROW(Table911[Job])),ROW(BA152))))</f>
        <v/>
      </c>
      <c r="BF153" s="72" t="str">
        <f t="array" ref="BF153">IF(COUNTIF(Table911[Job],$I$3)&lt;ROWS($BD$2:BD153),"",INDEX(TimeSheets!$H$1:$H$359,SMALL(IF(Table911[Job]=$I$3,ROW(Table911[Job])),ROW(BA152))))</f>
        <v/>
      </c>
      <c r="BG153" s="72" t="str">
        <f t="array" ref="BG153">IF(COUNTIF(Table912[Job],$I$3)&lt;ROWS($BG$2:BG153),"",INDEX(TimeSheets!$K$1:$K$359,SMALL(IF(Table912[Job]=$I$3,ROW(Table912[Job])),ROW(BA152))))</f>
        <v/>
      </c>
      <c r="BH153" s="72" t="str">
        <f t="array" ref="BH153">IF(COUNTIF(Table912[Job],$I$3)&lt;ROWS($BH$2:BH153),"",INDEX(TimeSheets!$Q$1:$Q$359,SMALL(IF(Table912[Job]=$I$3,ROW(Table912[Job])),ROW(BA152))))</f>
        <v/>
      </c>
      <c r="BI153" s="73" t="str">
        <f t="array" ref="BI153">IF(COUNTIF(Table914[Job],$I$3)&lt;ROWS($BI$2:BI153),"",INDEX(TimeSheets!$T$1:$T$359,SMALL(IF(Table914[Job]=$I$3,ROW(Table914[Job])),ROW(BA152))))</f>
        <v/>
      </c>
      <c r="BJ153" s="72" t="str">
        <f t="array" ref="BJ153">IF(COUNTIF(Table914[Job],$I$3)&lt;ROWS($BJ$2:BJ153),"",INDEX(TimeSheets!$Z$1:$Z$359,SMALL(IF(Table914[Job]=$I$3,ROW(Table914[Job])),ROW(BA152))))</f>
        <v/>
      </c>
      <c r="BK153" s="72" t="str">
        <f t="array" ref="BK153">IF(COUNTIF(Table91641[Job],$I$3)&lt;ROWS($BK$2:BK153),"",INDEX(TimeSheets!$AC$1:$AC$359,SMALL(IF(Table91641[Job]=$I$3,ROW(Table91641[Job])),ROW(BA152))))</f>
        <v/>
      </c>
      <c r="BL153" s="72" t="str">
        <f t="array" ref="BL153">IF(COUNTIF(Table91641[Job],$I$3)&lt;ROWS($BL$2:BL153),"",INDEX(TimeSheets!$AI$1:$AI$359,SMALL(IF(Table91641[Job]=$I$3,ROW(Table91641[Job])),ROW(BB152))))</f>
        <v/>
      </c>
    </row>
    <row r="154" spans="50:64" x14ac:dyDescent="0.25">
      <c r="AX154" s="47"/>
      <c r="AY154" s="47"/>
      <c r="AZ154" s="47"/>
      <c r="BA154" s="47"/>
      <c r="BB154" s="47"/>
      <c r="BE154" s="72" t="str">
        <f t="array" ref="BE154">IF(COUNTIF(Table911[Job],$I$3)&lt;ROWS($BE$2:BE154),"",INDEX(TimeSheets!$B$1:$B$359,SMALL(IF(Table911[Job]=$I$3,ROW(Table911[Job])),ROW(BA153))))</f>
        <v/>
      </c>
      <c r="BF154" s="72" t="str">
        <f t="array" ref="BF154">IF(COUNTIF(Table911[Job],$I$3)&lt;ROWS($BD$2:BD154),"",INDEX(TimeSheets!$H$1:$H$359,SMALL(IF(Table911[Job]=$I$3,ROW(Table911[Job])),ROW(BA153))))</f>
        <v/>
      </c>
      <c r="BG154" s="72" t="str">
        <f t="array" ref="BG154">IF(COUNTIF(Table912[Job],$I$3)&lt;ROWS($BG$2:BG154),"",INDEX(TimeSheets!$K$1:$K$359,SMALL(IF(Table912[Job]=$I$3,ROW(Table912[Job])),ROW(BA153))))</f>
        <v/>
      </c>
      <c r="BH154" s="72" t="str">
        <f t="array" ref="BH154">IF(COUNTIF(Table912[Job],$I$3)&lt;ROWS($BH$2:BH154),"",INDEX(TimeSheets!$Q$1:$Q$359,SMALL(IF(Table912[Job]=$I$3,ROW(Table912[Job])),ROW(BA153))))</f>
        <v/>
      </c>
      <c r="BI154" s="73" t="str">
        <f t="array" ref="BI154">IF(COUNTIF(Table914[Job],$I$3)&lt;ROWS($BI$2:BI154),"",INDEX(TimeSheets!$T$1:$T$359,SMALL(IF(Table914[Job]=$I$3,ROW(Table914[Job])),ROW(BA153))))</f>
        <v/>
      </c>
      <c r="BJ154" s="72" t="str">
        <f t="array" ref="BJ154">IF(COUNTIF(Table914[Job],$I$3)&lt;ROWS($BJ$2:BJ154),"",INDEX(TimeSheets!$Z$1:$Z$359,SMALL(IF(Table914[Job]=$I$3,ROW(Table914[Job])),ROW(BA153))))</f>
        <v/>
      </c>
      <c r="BK154" s="72" t="str">
        <f t="array" ref="BK154">IF(COUNTIF(Table91641[Job],$I$3)&lt;ROWS($BK$2:BK154),"",INDEX(TimeSheets!$AC$1:$AC$359,SMALL(IF(Table91641[Job]=$I$3,ROW(Table91641[Job])),ROW(BA153))))</f>
        <v/>
      </c>
      <c r="BL154" s="72" t="str">
        <f t="array" ref="BL154">IF(COUNTIF(Table91641[Job],$I$3)&lt;ROWS($BL$2:BL154),"",INDEX(TimeSheets!$AI$1:$AI$359,SMALL(IF(Table91641[Job]=$I$3,ROW(Table91641[Job])),ROW(BB153))))</f>
        <v/>
      </c>
    </row>
    <row r="155" spans="50:64" x14ac:dyDescent="0.25">
      <c r="AX155" s="47"/>
      <c r="AY155" s="47"/>
      <c r="AZ155" s="47"/>
      <c r="BA155" s="47"/>
      <c r="BB155" s="47"/>
      <c r="BE155" s="72" t="str">
        <f t="array" ref="BE155">IF(COUNTIF(Table911[Job],$I$3)&lt;ROWS($BE$2:BE155),"",INDEX(TimeSheets!$B$1:$B$359,SMALL(IF(Table911[Job]=$I$3,ROW(Table911[Job])),ROW(BA154))))</f>
        <v/>
      </c>
      <c r="BF155" s="72" t="str">
        <f t="array" ref="BF155">IF(COUNTIF(Table911[Job],$I$3)&lt;ROWS($BD$2:BD155),"",INDEX(TimeSheets!$H$1:$H$359,SMALL(IF(Table911[Job]=$I$3,ROW(Table911[Job])),ROW(BA154))))</f>
        <v/>
      </c>
      <c r="BG155" s="72" t="str">
        <f t="array" ref="BG155">IF(COUNTIF(Table912[Job],$I$3)&lt;ROWS($BG$2:BG155),"",INDEX(TimeSheets!$K$1:$K$359,SMALL(IF(Table912[Job]=$I$3,ROW(Table912[Job])),ROW(BA154))))</f>
        <v/>
      </c>
      <c r="BH155" s="72" t="str">
        <f t="array" ref="BH155">IF(COUNTIF(Table912[Job],$I$3)&lt;ROWS($BH$2:BH155),"",INDEX(TimeSheets!$Q$1:$Q$359,SMALL(IF(Table912[Job]=$I$3,ROW(Table912[Job])),ROW(BA154))))</f>
        <v/>
      </c>
      <c r="BI155" s="73" t="str">
        <f t="array" ref="BI155">IF(COUNTIF(Table914[Job],$I$3)&lt;ROWS($BI$2:BI155),"",INDEX(TimeSheets!$T$1:$T$359,SMALL(IF(Table914[Job]=$I$3,ROW(Table914[Job])),ROW(BA154))))</f>
        <v/>
      </c>
      <c r="BJ155" s="72" t="str">
        <f t="array" ref="BJ155">IF(COUNTIF(Table914[Job],$I$3)&lt;ROWS($BJ$2:BJ155),"",INDEX(TimeSheets!$Z$1:$Z$359,SMALL(IF(Table914[Job]=$I$3,ROW(Table914[Job])),ROW(BA154))))</f>
        <v/>
      </c>
      <c r="BK155" s="72" t="str">
        <f t="array" ref="BK155">IF(COUNTIF(Table91641[Job],$I$3)&lt;ROWS($BK$2:BK155),"",INDEX(TimeSheets!$AC$1:$AC$359,SMALL(IF(Table91641[Job]=$I$3,ROW(Table91641[Job])),ROW(BA154))))</f>
        <v/>
      </c>
      <c r="BL155" s="72" t="str">
        <f t="array" ref="BL155">IF(COUNTIF(Table91641[Job],$I$3)&lt;ROWS($BL$2:BL155),"",INDEX(TimeSheets!$AI$1:$AI$359,SMALL(IF(Table91641[Job]=$I$3,ROW(Table91641[Job])),ROW(BB154))))</f>
        <v/>
      </c>
    </row>
    <row r="156" spans="50:64" x14ac:dyDescent="0.25">
      <c r="AX156" s="47"/>
      <c r="AY156" s="47"/>
      <c r="AZ156" s="47"/>
      <c r="BA156" s="47"/>
      <c r="BB156" s="47"/>
      <c r="BE156" s="72" t="str">
        <f t="array" ref="BE156">IF(COUNTIF(Table911[Job],$I$3)&lt;ROWS($BE$2:BE156),"",INDEX(TimeSheets!$B$1:$B$359,SMALL(IF(Table911[Job]=$I$3,ROW(Table911[Job])),ROW(BA155))))</f>
        <v/>
      </c>
      <c r="BF156" s="72" t="str">
        <f t="array" ref="BF156">IF(COUNTIF(Table911[Job],$I$3)&lt;ROWS($BD$2:BD156),"",INDEX(TimeSheets!$H$1:$H$359,SMALL(IF(Table911[Job]=$I$3,ROW(Table911[Job])),ROW(BA155))))</f>
        <v/>
      </c>
      <c r="BG156" s="72" t="str">
        <f t="array" ref="BG156">IF(COUNTIF(Table912[Job],$I$3)&lt;ROWS($BG$2:BG156),"",INDEX(TimeSheets!$K$1:$K$359,SMALL(IF(Table912[Job]=$I$3,ROW(Table912[Job])),ROW(BA155))))</f>
        <v/>
      </c>
      <c r="BH156" s="72" t="str">
        <f t="array" ref="BH156">IF(COUNTIF(Table912[Job],$I$3)&lt;ROWS($BH$2:BH156),"",INDEX(TimeSheets!$Q$1:$Q$359,SMALL(IF(Table912[Job]=$I$3,ROW(Table912[Job])),ROW(BA155))))</f>
        <v/>
      </c>
      <c r="BI156" s="73" t="str">
        <f t="array" ref="BI156">IF(COUNTIF(Table914[Job],$I$3)&lt;ROWS($BI$2:BI156),"",INDEX(TimeSheets!$T$1:$T$359,SMALL(IF(Table914[Job]=$I$3,ROW(Table914[Job])),ROW(BA155))))</f>
        <v/>
      </c>
      <c r="BJ156" s="72" t="str">
        <f t="array" ref="BJ156">IF(COUNTIF(Table914[Job],$I$3)&lt;ROWS($BJ$2:BJ156),"",INDEX(TimeSheets!$Z$1:$Z$359,SMALL(IF(Table914[Job]=$I$3,ROW(Table914[Job])),ROW(BA155))))</f>
        <v/>
      </c>
      <c r="BK156" s="72" t="str">
        <f t="array" ref="BK156">IF(COUNTIF(Table91641[Job],$I$3)&lt;ROWS($BK$2:BK156),"",INDEX(TimeSheets!$AC$1:$AC$359,SMALL(IF(Table91641[Job]=$I$3,ROW(Table91641[Job])),ROW(BA155))))</f>
        <v/>
      </c>
      <c r="BL156" s="72" t="str">
        <f t="array" ref="BL156">IF(COUNTIF(Table91641[Job],$I$3)&lt;ROWS($BL$2:BL156),"",INDEX(TimeSheets!$AI$1:$AI$359,SMALL(IF(Table91641[Job]=$I$3,ROW(Table91641[Job])),ROW(BB155))))</f>
        <v/>
      </c>
    </row>
    <row r="157" spans="50:64" x14ac:dyDescent="0.25">
      <c r="AX157" s="47"/>
      <c r="AY157" s="47"/>
      <c r="AZ157" s="47"/>
      <c r="BA157" s="47"/>
      <c r="BB157" s="47"/>
      <c r="BE157" s="72" t="str">
        <f t="array" ref="BE157">IF(COUNTIF(Table911[Job],$I$3)&lt;ROWS($BE$2:BE157),"",INDEX(TimeSheets!$B$1:$B$359,SMALL(IF(Table911[Job]=$I$3,ROW(Table911[Job])),ROW(BA156))))</f>
        <v/>
      </c>
      <c r="BF157" s="72" t="str">
        <f t="array" ref="BF157">IF(COUNTIF(Table911[Job],$I$3)&lt;ROWS($BD$2:BD157),"",INDEX(TimeSheets!$H$1:$H$359,SMALL(IF(Table911[Job]=$I$3,ROW(Table911[Job])),ROW(BA156))))</f>
        <v/>
      </c>
      <c r="BG157" s="72" t="str">
        <f t="array" ref="BG157">IF(COUNTIF(Table912[Job],$I$3)&lt;ROWS($BG$2:BG157),"",INDEX(TimeSheets!$K$1:$K$359,SMALL(IF(Table912[Job]=$I$3,ROW(Table912[Job])),ROW(BA156))))</f>
        <v/>
      </c>
      <c r="BH157" s="72" t="str">
        <f t="array" ref="BH157">IF(COUNTIF(Table912[Job],$I$3)&lt;ROWS($BH$2:BH157),"",INDEX(TimeSheets!$Q$1:$Q$359,SMALL(IF(Table912[Job]=$I$3,ROW(Table912[Job])),ROW(BA156))))</f>
        <v/>
      </c>
      <c r="BI157" s="73" t="str">
        <f t="array" ref="BI157">IF(COUNTIF(Table914[Job],$I$3)&lt;ROWS($BI$2:BI157),"",INDEX(TimeSheets!$T$1:$T$359,SMALL(IF(Table914[Job]=$I$3,ROW(Table914[Job])),ROW(BA156))))</f>
        <v/>
      </c>
      <c r="BJ157" s="72" t="str">
        <f t="array" ref="BJ157">IF(COUNTIF(Table914[Job],$I$3)&lt;ROWS($BJ$2:BJ157),"",INDEX(TimeSheets!$Z$1:$Z$359,SMALL(IF(Table914[Job]=$I$3,ROW(Table914[Job])),ROW(BA156))))</f>
        <v/>
      </c>
      <c r="BK157" s="72" t="str">
        <f t="array" ref="BK157">IF(COUNTIF(Table91641[Job],$I$3)&lt;ROWS($BK$2:BK157),"",INDEX(TimeSheets!$AC$1:$AC$359,SMALL(IF(Table91641[Job]=$I$3,ROW(Table91641[Job])),ROW(BA156))))</f>
        <v/>
      </c>
      <c r="BL157" s="72" t="str">
        <f t="array" ref="BL157">IF(COUNTIF(Table91641[Job],$I$3)&lt;ROWS($BL$2:BL157),"",INDEX(TimeSheets!$AI$1:$AI$359,SMALL(IF(Table91641[Job]=$I$3,ROW(Table91641[Job])),ROW(BB156))))</f>
        <v/>
      </c>
    </row>
    <row r="158" spans="50:64" x14ac:dyDescent="0.25">
      <c r="AX158" s="47"/>
      <c r="AY158" s="47"/>
      <c r="AZ158" s="47"/>
      <c r="BA158" s="47"/>
      <c r="BB158" s="47"/>
      <c r="BE158" s="72" t="str">
        <f t="array" ref="BE158">IF(COUNTIF(Table911[Job],$I$3)&lt;ROWS($BE$2:BE158),"",INDEX(TimeSheets!$B$1:$B$359,SMALL(IF(Table911[Job]=$I$3,ROW(Table911[Job])),ROW(BA157))))</f>
        <v/>
      </c>
      <c r="BF158" s="72" t="str">
        <f t="array" ref="BF158">IF(COUNTIF(Table911[Job],$I$3)&lt;ROWS($BD$2:BD158),"",INDEX(TimeSheets!$H$1:$H$359,SMALL(IF(Table911[Job]=$I$3,ROW(Table911[Job])),ROW(BA157))))</f>
        <v/>
      </c>
      <c r="BG158" s="72" t="str">
        <f t="array" ref="BG158">IF(COUNTIF(Table912[Job],$I$3)&lt;ROWS($BG$2:BG158),"",INDEX(TimeSheets!$K$1:$K$359,SMALL(IF(Table912[Job]=$I$3,ROW(Table912[Job])),ROW(BA157))))</f>
        <v/>
      </c>
      <c r="BH158" s="72" t="str">
        <f t="array" ref="BH158">IF(COUNTIF(Table912[Job],$I$3)&lt;ROWS($BH$2:BH158),"",INDEX(TimeSheets!$Q$1:$Q$359,SMALL(IF(Table912[Job]=$I$3,ROW(Table912[Job])),ROW(BA157))))</f>
        <v/>
      </c>
      <c r="BI158" s="73" t="str">
        <f t="array" ref="BI158">IF(COUNTIF(Table914[Job],$I$3)&lt;ROWS($BI$2:BI158),"",INDEX(TimeSheets!$T$1:$T$359,SMALL(IF(Table914[Job]=$I$3,ROW(Table914[Job])),ROW(BA157))))</f>
        <v/>
      </c>
      <c r="BJ158" s="72" t="str">
        <f t="array" ref="BJ158">IF(COUNTIF(Table914[Job],$I$3)&lt;ROWS($BJ$2:BJ158),"",INDEX(TimeSheets!$Z$1:$Z$359,SMALL(IF(Table914[Job]=$I$3,ROW(Table914[Job])),ROW(BA157))))</f>
        <v/>
      </c>
      <c r="BK158" s="72" t="str">
        <f t="array" ref="BK158">IF(COUNTIF(Table91641[Job],$I$3)&lt;ROWS($BK$2:BK158),"",INDEX(TimeSheets!$AC$1:$AC$359,SMALL(IF(Table91641[Job]=$I$3,ROW(Table91641[Job])),ROW(BA157))))</f>
        <v/>
      </c>
      <c r="BL158" s="72" t="str">
        <f t="array" ref="BL158">IF(COUNTIF(Table91641[Job],$I$3)&lt;ROWS($BL$2:BL158),"",INDEX(TimeSheets!$AI$1:$AI$359,SMALL(IF(Table91641[Job]=$I$3,ROW(Table91641[Job])),ROW(BB157))))</f>
        <v/>
      </c>
    </row>
    <row r="159" spans="50:64" x14ac:dyDescent="0.25">
      <c r="AX159" s="47"/>
      <c r="AY159" s="47"/>
      <c r="AZ159" s="47"/>
      <c r="BA159" s="47"/>
      <c r="BB159" s="47"/>
      <c r="BE159" s="72" t="str">
        <f t="array" ref="BE159">IF(COUNTIF(Table911[Job],$I$3)&lt;ROWS($BE$2:BE159),"",INDEX(TimeSheets!$B$1:$B$359,SMALL(IF(Table911[Job]=$I$3,ROW(Table911[Job])),ROW(BA158))))</f>
        <v/>
      </c>
      <c r="BF159" s="72" t="str">
        <f t="array" ref="BF159">IF(COUNTIF(Table911[Job],$I$3)&lt;ROWS($BD$2:BD159),"",INDEX(TimeSheets!$H$1:$H$359,SMALL(IF(Table911[Job]=$I$3,ROW(Table911[Job])),ROW(BA158))))</f>
        <v/>
      </c>
      <c r="BG159" s="72" t="str">
        <f t="array" ref="BG159">IF(COUNTIF(Table912[Job],$I$3)&lt;ROWS($BG$2:BG159),"",INDEX(TimeSheets!$K$1:$K$359,SMALL(IF(Table912[Job]=$I$3,ROW(Table912[Job])),ROW(BA158))))</f>
        <v/>
      </c>
      <c r="BH159" s="72" t="str">
        <f t="array" ref="BH159">IF(COUNTIF(Table912[Job],$I$3)&lt;ROWS($BH$2:BH159),"",INDEX(TimeSheets!$Q$1:$Q$359,SMALL(IF(Table912[Job]=$I$3,ROW(Table912[Job])),ROW(BA158))))</f>
        <v/>
      </c>
      <c r="BI159" s="73" t="str">
        <f t="array" ref="BI159">IF(COUNTIF(Table914[Job],$I$3)&lt;ROWS($BI$2:BI159),"",INDEX(TimeSheets!$T$1:$T$359,SMALL(IF(Table914[Job]=$I$3,ROW(Table914[Job])),ROW(BA158))))</f>
        <v/>
      </c>
      <c r="BJ159" s="72" t="str">
        <f t="array" ref="BJ159">IF(COUNTIF(Table914[Job],$I$3)&lt;ROWS($BJ$2:BJ159),"",INDEX(TimeSheets!$Z$1:$Z$359,SMALL(IF(Table914[Job]=$I$3,ROW(Table914[Job])),ROW(BA158))))</f>
        <v/>
      </c>
      <c r="BK159" s="72" t="str">
        <f t="array" ref="BK159">IF(COUNTIF(Table91641[Job],$I$3)&lt;ROWS($BK$2:BK159),"",INDEX(TimeSheets!$AC$1:$AC$359,SMALL(IF(Table91641[Job]=$I$3,ROW(Table91641[Job])),ROW(BA158))))</f>
        <v/>
      </c>
      <c r="BL159" s="72" t="str">
        <f t="array" ref="BL159">IF(COUNTIF(Table91641[Job],$I$3)&lt;ROWS($BL$2:BL159),"",INDEX(TimeSheets!$AI$1:$AI$359,SMALL(IF(Table91641[Job]=$I$3,ROW(Table91641[Job])),ROW(BB158))))</f>
        <v/>
      </c>
    </row>
    <row r="160" spans="50:64" x14ac:dyDescent="0.25">
      <c r="AX160" s="47"/>
      <c r="AY160" s="47"/>
      <c r="AZ160" s="47"/>
      <c r="BA160" s="47"/>
      <c r="BB160" s="47"/>
      <c r="BE160" s="72" t="str">
        <f t="array" ref="BE160">IF(COUNTIF(Table911[Job],$I$3)&lt;ROWS($BE$2:BE160),"",INDEX(TimeSheets!$B$1:$B$359,SMALL(IF(Table911[Job]=$I$3,ROW(Table911[Job])),ROW(BA159))))</f>
        <v/>
      </c>
      <c r="BF160" s="72" t="str">
        <f t="array" ref="BF160">IF(COUNTIF(Table911[Job],$I$3)&lt;ROWS($BD$2:BD160),"",INDEX(TimeSheets!$H$1:$H$359,SMALL(IF(Table911[Job]=$I$3,ROW(Table911[Job])),ROW(BA159))))</f>
        <v/>
      </c>
      <c r="BG160" s="72" t="str">
        <f t="array" ref="BG160">IF(COUNTIF(Table912[Job],$I$3)&lt;ROWS($BG$2:BG160),"",INDEX(TimeSheets!$K$1:$K$359,SMALL(IF(Table912[Job]=$I$3,ROW(Table912[Job])),ROW(BA159))))</f>
        <v/>
      </c>
      <c r="BH160" s="72" t="str">
        <f t="array" ref="BH160">IF(COUNTIF(Table912[Job],$I$3)&lt;ROWS($BH$2:BH160),"",INDEX(TimeSheets!$Q$1:$Q$359,SMALL(IF(Table912[Job]=$I$3,ROW(Table912[Job])),ROW(BA159))))</f>
        <v/>
      </c>
      <c r="BI160" s="73" t="str">
        <f t="array" ref="BI160">IF(COUNTIF(Table914[Job],$I$3)&lt;ROWS($BI$2:BI160),"",INDEX(TimeSheets!$T$1:$T$359,SMALL(IF(Table914[Job]=$I$3,ROW(Table914[Job])),ROW(BA159))))</f>
        <v/>
      </c>
      <c r="BJ160" s="72" t="str">
        <f t="array" ref="BJ160">IF(COUNTIF(Table914[Job],$I$3)&lt;ROWS($BJ$2:BJ160),"",INDEX(TimeSheets!$Z$1:$Z$359,SMALL(IF(Table914[Job]=$I$3,ROW(Table914[Job])),ROW(BA159))))</f>
        <v/>
      </c>
      <c r="BK160" s="72" t="str">
        <f t="array" ref="BK160">IF(COUNTIF(Table91641[Job],$I$3)&lt;ROWS($BK$2:BK160),"",INDEX(TimeSheets!$AC$1:$AC$359,SMALL(IF(Table91641[Job]=$I$3,ROW(Table91641[Job])),ROW(BA159))))</f>
        <v/>
      </c>
      <c r="BL160" s="72" t="str">
        <f t="array" ref="BL160">IF(COUNTIF(Table91641[Job],$I$3)&lt;ROWS($BL$2:BL160),"",INDEX(TimeSheets!$AI$1:$AI$359,SMALL(IF(Table91641[Job]=$I$3,ROW(Table91641[Job])),ROW(BB159))))</f>
        <v/>
      </c>
    </row>
    <row r="161" spans="50:64" x14ac:dyDescent="0.25">
      <c r="AX161" s="47"/>
      <c r="AY161" s="47"/>
      <c r="AZ161" s="47"/>
      <c r="BA161" s="47"/>
      <c r="BB161" s="47"/>
      <c r="BE161" s="72" t="str">
        <f t="array" ref="BE161">IF(COUNTIF(Table911[Job],$I$3)&lt;ROWS($BE$2:BE161),"",INDEX(TimeSheets!$B$1:$B$359,SMALL(IF(Table911[Job]=$I$3,ROW(Table911[Job])),ROW(BA160))))</f>
        <v/>
      </c>
      <c r="BF161" s="72" t="str">
        <f t="array" ref="BF161">IF(COUNTIF(Table911[Job],$I$3)&lt;ROWS($BD$2:BD161),"",INDEX(TimeSheets!$H$1:$H$359,SMALL(IF(Table911[Job]=$I$3,ROW(Table911[Job])),ROW(BA160))))</f>
        <v/>
      </c>
      <c r="BG161" s="72" t="str">
        <f t="array" ref="BG161">IF(COUNTIF(Table912[Job],$I$3)&lt;ROWS($BG$2:BG161),"",INDEX(TimeSheets!$K$1:$K$359,SMALL(IF(Table912[Job]=$I$3,ROW(Table912[Job])),ROW(BA160))))</f>
        <v/>
      </c>
      <c r="BH161" s="72" t="str">
        <f t="array" ref="BH161">IF(COUNTIF(Table912[Job],$I$3)&lt;ROWS($BH$2:BH161),"",INDEX(TimeSheets!$Q$1:$Q$359,SMALL(IF(Table912[Job]=$I$3,ROW(Table912[Job])),ROW(BA160))))</f>
        <v/>
      </c>
      <c r="BI161" s="73" t="str">
        <f t="array" ref="BI161">IF(COUNTIF(Table914[Job],$I$3)&lt;ROWS($BI$2:BI161),"",INDEX(TimeSheets!$T$1:$T$359,SMALL(IF(Table914[Job]=$I$3,ROW(Table914[Job])),ROW(BA160))))</f>
        <v/>
      </c>
      <c r="BJ161" s="72" t="str">
        <f t="array" ref="BJ161">IF(COUNTIF(Table914[Job],$I$3)&lt;ROWS($BJ$2:BJ161),"",INDEX(TimeSheets!$Z$1:$Z$359,SMALL(IF(Table914[Job]=$I$3,ROW(Table914[Job])),ROW(BA160))))</f>
        <v/>
      </c>
      <c r="BK161" s="72" t="str">
        <f t="array" ref="BK161">IF(COUNTIF(Table91641[Job],$I$3)&lt;ROWS($BK$2:BK161),"",INDEX(TimeSheets!$AC$1:$AC$359,SMALL(IF(Table91641[Job]=$I$3,ROW(Table91641[Job])),ROW(BA160))))</f>
        <v/>
      </c>
      <c r="BL161" s="72" t="str">
        <f t="array" ref="BL161">IF(COUNTIF(Table91641[Job],$I$3)&lt;ROWS($BL$2:BL161),"",INDEX(TimeSheets!$AI$1:$AI$359,SMALL(IF(Table91641[Job]=$I$3,ROW(Table91641[Job])),ROW(BB160))))</f>
        <v/>
      </c>
    </row>
    <row r="162" spans="50:64" x14ac:dyDescent="0.25">
      <c r="AX162" s="47"/>
      <c r="AY162" s="47"/>
      <c r="AZ162" s="47"/>
      <c r="BA162" s="47"/>
      <c r="BB162" s="47"/>
      <c r="BE162" s="72" t="str">
        <f t="array" ref="BE162">IF(COUNTIF(Table911[Job],$I$3)&lt;ROWS($BE$2:BE162),"",INDEX(TimeSheets!$B$1:$B$359,SMALL(IF(Table911[Job]=$I$3,ROW(Table911[Job])),ROW(BA161))))</f>
        <v/>
      </c>
      <c r="BF162" s="72" t="str">
        <f t="array" ref="BF162">IF(COUNTIF(Table911[Job],$I$3)&lt;ROWS($BD$2:BD162),"",INDEX(TimeSheets!$H$1:$H$359,SMALL(IF(Table911[Job]=$I$3,ROW(Table911[Job])),ROW(BA161))))</f>
        <v/>
      </c>
      <c r="BG162" s="72" t="str">
        <f t="array" ref="BG162">IF(COUNTIF(Table912[Job],$I$3)&lt;ROWS($BG$2:BG162),"",INDEX(TimeSheets!$K$1:$K$359,SMALL(IF(Table912[Job]=$I$3,ROW(Table912[Job])),ROW(BA161))))</f>
        <v/>
      </c>
      <c r="BH162" s="72" t="str">
        <f t="array" ref="BH162">IF(COUNTIF(Table912[Job],$I$3)&lt;ROWS($BH$2:BH162),"",INDEX(TimeSheets!$Q$1:$Q$359,SMALL(IF(Table912[Job]=$I$3,ROW(Table912[Job])),ROW(BA161))))</f>
        <v/>
      </c>
      <c r="BI162" s="73" t="str">
        <f t="array" ref="BI162">IF(COUNTIF(Table914[Job],$I$3)&lt;ROWS($BI$2:BI162),"",INDEX(TimeSheets!$T$1:$T$359,SMALL(IF(Table914[Job]=$I$3,ROW(Table914[Job])),ROW(BA161))))</f>
        <v/>
      </c>
      <c r="BJ162" s="72" t="str">
        <f t="array" ref="BJ162">IF(COUNTIF(Table914[Job],$I$3)&lt;ROWS($BJ$2:BJ162),"",INDEX(TimeSheets!$Z$1:$Z$359,SMALL(IF(Table914[Job]=$I$3,ROW(Table914[Job])),ROW(BA161))))</f>
        <v/>
      </c>
      <c r="BK162" s="72" t="str">
        <f t="array" ref="BK162">IF(COUNTIF(Table91641[Job],$I$3)&lt;ROWS($BK$2:BK162),"",INDEX(TimeSheets!$AC$1:$AC$359,SMALL(IF(Table91641[Job]=$I$3,ROW(Table91641[Job])),ROW(BA161))))</f>
        <v/>
      </c>
      <c r="BL162" s="72" t="str">
        <f t="array" ref="BL162">IF(COUNTIF(Table91641[Job],$I$3)&lt;ROWS($BL$2:BL162),"",INDEX(TimeSheets!$AI$1:$AI$359,SMALL(IF(Table91641[Job]=$I$3,ROW(Table91641[Job])),ROW(BB161))))</f>
        <v/>
      </c>
    </row>
    <row r="163" spans="50:64" x14ac:dyDescent="0.25">
      <c r="AX163" s="47"/>
      <c r="AY163" s="47"/>
      <c r="AZ163" s="47"/>
      <c r="BA163" s="47"/>
      <c r="BB163" s="47"/>
      <c r="BE163" s="72" t="str">
        <f t="array" ref="BE163">IF(COUNTIF(Table911[Job],$I$3)&lt;ROWS($BE$2:BE163),"",INDEX(TimeSheets!$B$1:$B$359,SMALL(IF(Table911[Job]=$I$3,ROW(Table911[Job])),ROW(BA162))))</f>
        <v/>
      </c>
      <c r="BF163" s="72" t="str">
        <f t="array" ref="BF163">IF(COUNTIF(Table911[Job],$I$3)&lt;ROWS($BD$2:BD163),"",INDEX(TimeSheets!$H$1:$H$359,SMALL(IF(Table911[Job]=$I$3,ROW(Table911[Job])),ROW(BA162))))</f>
        <v/>
      </c>
      <c r="BG163" s="72" t="str">
        <f t="array" ref="BG163">IF(COUNTIF(Table912[Job],$I$3)&lt;ROWS($BG$2:BG163),"",INDEX(TimeSheets!$K$1:$K$359,SMALL(IF(Table912[Job]=$I$3,ROW(Table912[Job])),ROW(BA162))))</f>
        <v/>
      </c>
      <c r="BH163" s="72" t="str">
        <f t="array" ref="BH163">IF(COUNTIF(Table912[Job],$I$3)&lt;ROWS($BH$2:BH163),"",INDEX(TimeSheets!$Q$1:$Q$359,SMALL(IF(Table912[Job]=$I$3,ROW(Table912[Job])),ROW(BA162))))</f>
        <v/>
      </c>
      <c r="BI163" s="73" t="str">
        <f t="array" ref="BI163">IF(COUNTIF(Table914[Job],$I$3)&lt;ROWS($BI$2:BI163),"",INDEX(TimeSheets!$T$1:$T$359,SMALL(IF(Table914[Job]=$I$3,ROW(Table914[Job])),ROW(BA162))))</f>
        <v/>
      </c>
      <c r="BJ163" s="72" t="str">
        <f t="array" ref="BJ163">IF(COUNTIF(Table914[Job],$I$3)&lt;ROWS($BJ$2:BJ163),"",INDEX(TimeSheets!$Z$1:$Z$359,SMALL(IF(Table914[Job]=$I$3,ROW(Table914[Job])),ROW(BA162))))</f>
        <v/>
      </c>
      <c r="BK163" s="72" t="str">
        <f t="array" ref="BK163">IF(COUNTIF(Table91641[Job],$I$3)&lt;ROWS($BK$2:BK163),"",INDEX(TimeSheets!$AC$1:$AC$359,SMALL(IF(Table91641[Job]=$I$3,ROW(Table91641[Job])),ROW(BA162))))</f>
        <v/>
      </c>
      <c r="BL163" s="72" t="str">
        <f t="array" ref="BL163">IF(COUNTIF(Table91641[Job],$I$3)&lt;ROWS($BL$2:BL163),"",INDEX(TimeSheets!$AI$1:$AI$359,SMALL(IF(Table91641[Job]=$I$3,ROW(Table91641[Job])),ROW(BB162))))</f>
        <v/>
      </c>
    </row>
    <row r="164" spans="50:64" x14ac:dyDescent="0.25">
      <c r="AX164" s="47"/>
      <c r="AY164" s="47"/>
      <c r="AZ164" s="47"/>
      <c r="BA164" s="47"/>
      <c r="BB164" s="47"/>
      <c r="BE164" s="72" t="str">
        <f t="array" ref="BE164">IF(COUNTIF(Table911[Job],$I$3)&lt;ROWS($BE$2:BE164),"",INDEX(TimeSheets!$B$1:$B$359,SMALL(IF(Table911[Job]=$I$3,ROW(Table911[Job])),ROW(BA163))))</f>
        <v/>
      </c>
      <c r="BF164" s="72" t="str">
        <f t="array" ref="BF164">IF(COUNTIF(Table911[Job],$I$3)&lt;ROWS($BD$2:BD164),"",INDEX(TimeSheets!$H$1:$H$359,SMALL(IF(Table911[Job]=$I$3,ROW(Table911[Job])),ROW(BA163))))</f>
        <v/>
      </c>
      <c r="BG164" s="72" t="str">
        <f t="array" ref="BG164">IF(COUNTIF(Table912[Job],$I$3)&lt;ROWS($BG$2:BG164),"",INDEX(TimeSheets!$K$1:$K$359,SMALL(IF(Table912[Job]=$I$3,ROW(Table912[Job])),ROW(BA163))))</f>
        <v/>
      </c>
      <c r="BH164" s="72" t="str">
        <f t="array" ref="BH164">IF(COUNTIF(Table912[Job],$I$3)&lt;ROWS($BH$2:BH164),"",INDEX(TimeSheets!$Q$1:$Q$359,SMALL(IF(Table912[Job]=$I$3,ROW(Table912[Job])),ROW(BA163))))</f>
        <v/>
      </c>
      <c r="BI164" s="73" t="str">
        <f t="array" ref="BI164">IF(COUNTIF(Table914[Job],$I$3)&lt;ROWS($BI$2:BI164),"",INDEX(TimeSheets!$T$1:$T$359,SMALL(IF(Table914[Job]=$I$3,ROW(Table914[Job])),ROW(BA163))))</f>
        <v/>
      </c>
      <c r="BJ164" s="72" t="str">
        <f t="array" ref="BJ164">IF(COUNTIF(Table914[Job],$I$3)&lt;ROWS($BJ$2:BJ164),"",INDEX(TimeSheets!$Z$1:$Z$359,SMALL(IF(Table914[Job]=$I$3,ROW(Table914[Job])),ROW(BA163))))</f>
        <v/>
      </c>
      <c r="BK164" s="72" t="str">
        <f t="array" ref="BK164">IF(COUNTIF(Table91641[Job],$I$3)&lt;ROWS($BK$2:BK164),"",INDEX(TimeSheets!$AC$1:$AC$359,SMALL(IF(Table91641[Job]=$I$3,ROW(Table91641[Job])),ROW(BA163))))</f>
        <v/>
      </c>
      <c r="BL164" s="72" t="str">
        <f t="array" ref="BL164">IF(COUNTIF(Table91641[Job],$I$3)&lt;ROWS($BL$2:BL164),"",INDEX(TimeSheets!$AI$1:$AI$359,SMALL(IF(Table91641[Job]=$I$3,ROW(Table91641[Job])),ROW(BB163))))</f>
        <v/>
      </c>
    </row>
    <row r="165" spans="50:64" x14ac:dyDescent="0.25">
      <c r="AX165" s="47"/>
      <c r="AY165" s="47"/>
      <c r="AZ165" s="47"/>
      <c r="BA165" s="47"/>
      <c r="BB165" s="47"/>
      <c r="BE165" s="72" t="str">
        <f t="array" ref="BE165">IF(COUNTIF(Table911[Job],$I$3)&lt;ROWS($BE$2:BE165),"",INDEX(TimeSheets!$B$1:$B$359,SMALL(IF(Table911[Job]=$I$3,ROW(Table911[Job])),ROW(BA164))))</f>
        <v/>
      </c>
      <c r="BF165" s="72" t="str">
        <f t="array" ref="BF165">IF(COUNTIF(Table911[Job],$I$3)&lt;ROWS($BD$2:BD165),"",INDEX(TimeSheets!$H$1:$H$359,SMALL(IF(Table911[Job]=$I$3,ROW(Table911[Job])),ROW(BA164))))</f>
        <v/>
      </c>
      <c r="BG165" s="72" t="str">
        <f t="array" ref="BG165">IF(COUNTIF(Table912[Job],$I$3)&lt;ROWS($BG$2:BG165),"",INDEX(TimeSheets!$K$1:$K$359,SMALL(IF(Table912[Job]=$I$3,ROW(Table912[Job])),ROW(BA164))))</f>
        <v/>
      </c>
      <c r="BH165" s="72" t="str">
        <f t="array" ref="BH165">IF(COUNTIF(Table912[Job],$I$3)&lt;ROWS($BH$2:BH165),"",INDEX(TimeSheets!$Q$1:$Q$359,SMALL(IF(Table912[Job]=$I$3,ROW(Table912[Job])),ROW(BA164))))</f>
        <v/>
      </c>
      <c r="BI165" s="73" t="str">
        <f t="array" ref="BI165">IF(COUNTIF(Table914[Job],$I$3)&lt;ROWS($BI$2:BI165),"",INDEX(TimeSheets!$T$1:$T$359,SMALL(IF(Table914[Job]=$I$3,ROW(Table914[Job])),ROW(BA164))))</f>
        <v/>
      </c>
      <c r="BJ165" s="72" t="str">
        <f t="array" ref="BJ165">IF(COUNTIF(Table914[Job],$I$3)&lt;ROWS($BJ$2:BJ165),"",INDEX(TimeSheets!$Z$1:$Z$359,SMALL(IF(Table914[Job]=$I$3,ROW(Table914[Job])),ROW(BA164))))</f>
        <v/>
      </c>
      <c r="BK165" s="72" t="str">
        <f t="array" ref="BK165">IF(COUNTIF(Table91641[Job],$I$3)&lt;ROWS($BK$2:BK165),"",INDEX(TimeSheets!$AC$1:$AC$359,SMALL(IF(Table91641[Job]=$I$3,ROW(Table91641[Job])),ROW(BA164))))</f>
        <v/>
      </c>
      <c r="BL165" s="72" t="str">
        <f t="array" ref="BL165">IF(COUNTIF(Table91641[Job],$I$3)&lt;ROWS($BL$2:BL165),"",INDEX(TimeSheets!$AI$1:$AI$359,SMALL(IF(Table91641[Job]=$I$3,ROW(Table91641[Job])),ROW(BB164))))</f>
        <v/>
      </c>
    </row>
    <row r="166" spans="50:64" x14ac:dyDescent="0.25">
      <c r="AX166" s="47"/>
      <c r="AY166" s="47"/>
      <c r="AZ166" s="47"/>
      <c r="BA166" s="47"/>
      <c r="BB166" s="47"/>
      <c r="BE166" s="72" t="str">
        <f t="array" ref="BE166">IF(COUNTIF(Table911[Job],$I$3)&lt;ROWS($BE$2:BE166),"",INDEX(TimeSheets!$B$1:$B$359,SMALL(IF(Table911[Job]=$I$3,ROW(Table911[Job])),ROW(BA165))))</f>
        <v/>
      </c>
      <c r="BF166" s="72" t="str">
        <f t="array" ref="BF166">IF(COUNTIF(Table911[Job],$I$3)&lt;ROWS($BD$2:BD166),"",INDEX(TimeSheets!$H$1:$H$359,SMALL(IF(Table911[Job]=$I$3,ROW(Table911[Job])),ROW(BA165))))</f>
        <v/>
      </c>
      <c r="BG166" s="72" t="str">
        <f t="array" ref="BG166">IF(COUNTIF(Table912[Job],$I$3)&lt;ROWS($BG$2:BG166),"",INDEX(TimeSheets!$K$1:$K$359,SMALL(IF(Table912[Job]=$I$3,ROW(Table912[Job])),ROW(BA165))))</f>
        <v/>
      </c>
      <c r="BH166" s="72" t="str">
        <f t="array" ref="BH166">IF(COUNTIF(Table912[Job],$I$3)&lt;ROWS($BH$2:BH166),"",INDEX(TimeSheets!$Q$1:$Q$359,SMALL(IF(Table912[Job]=$I$3,ROW(Table912[Job])),ROW(BA165))))</f>
        <v/>
      </c>
      <c r="BI166" s="73" t="str">
        <f t="array" ref="BI166">IF(COUNTIF(Table914[Job],$I$3)&lt;ROWS($BI$2:BI166),"",INDEX(TimeSheets!$T$1:$T$359,SMALL(IF(Table914[Job]=$I$3,ROW(Table914[Job])),ROW(BA165))))</f>
        <v/>
      </c>
      <c r="BJ166" s="72" t="str">
        <f t="array" ref="BJ166">IF(COUNTIF(Table914[Job],$I$3)&lt;ROWS($BJ$2:BJ166),"",INDEX(TimeSheets!$Z$1:$Z$359,SMALL(IF(Table914[Job]=$I$3,ROW(Table914[Job])),ROW(BA165))))</f>
        <v/>
      </c>
      <c r="BK166" s="72" t="str">
        <f t="array" ref="BK166">IF(COUNTIF(Table91641[Job],$I$3)&lt;ROWS($BK$2:BK166),"",INDEX(TimeSheets!$AC$1:$AC$359,SMALL(IF(Table91641[Job]=$I$3,ROW(Table91641[Job])),ROW(BA165))))</f>
        <v/>
      </c>
      <c r="BL166" s="72" t="str">
        <f t="array" ref="BL166">IF(COUNTIF(Table91641[Job],$I$3)&lt;ROWS($BL$2:BL166),"",INDEX(TimeSheets!$AI$1:$AI$359,SMALL(IF(Table91641[Job]=$I$3,ROW(Table91641[Job])),ROW(BB165))))</f>
        <v/>
      </c>
    </row>
    <row r="167" spans="50:64" x14ac:dyDescent="0.25">
      <c r="AX167" s="47"/>
      <c r="AY167" s="47"/>
      <c r="AZ167" s="47"/>
      <c r="BA167" s="47"/>
      <c r="BB167" s="47"/>
      <c r="BE167" s="72" t="str">
        <f t="array" ref="BE167">IF(COUNTIF(Table911[Job],$I$3)&lt;ROWS($BE$2:BE167),"",INDEX(TimeSheets!$B$1:$B$359,SMALL(IF(Table911[Job]=$I$3,ROW(Table911[Job])),ROW(BA166))))</f>
        <v/>
      </c>
      <c r="BF167" s="72" t="str">
        <f t="array" ref="BF167">IF(COUNTIF(Table911[Job],$I$3)&lt;ROWS($BD$2:BD167),"",INDEX(TimeSheets!$H$1:$H$359,SMALL(IF(Table911[Job]=$I$3,ROW(Table911[Job])),ROW(BA166))))</f>
        <v/>
      </c>
      <c r="BG167" s="72" t="str">
        <f t="array" ref="BG167">IF(COUNTIF(Table912[Job],$I$3)&lt;ROWS($BG$2:BG167),"",INDEX(TimeSheets!$K$1:$K$359,SMALL(IF(Table912[Job]=$I$3,ROW(Table912[Job])),ROW(BA166))))</f>
        <v/>
      </c>
      <c r="BH167" s="72" t="str">
        <f t="array" ref="BH167">IF(COUNTIF(Table912[Job],$I$3)&lt;ROWS($BH$2:BH167),"",INDEX(TimeSheets!$Q$1:$Q$359,SMALL(IF(Table912[Job]=$I$3,ROW(Table912[Job])),ROW(BA166))))</f>
        <v/>
      </c>
      <c r="BI167" s="73" t="str">
        <f t="array" ref="BI167">IF(COUNTIF(Table914[Job],$I$3)&lt;ROWS($BI$2:BI167),"",INDEX(TimeSheets!$T$1:$T$359,SMALL(IF(Table914[Job]=$I$3,ROW(Table914[Job])),ROW(BA166))))</f>
        <v/>
      </c>
      <c r="BJ167" s="72" t="str">
        <f t="array" ref="BJ167">IF(COUNTIF(Table914[Job],$I$3)&lt;ROWS($BJ$2:BJ167),"",INDEX(TimeSheets!$Z$1:$Z$359,SMALL(IF(Table914[Job]=$I$3,ROW(Table914[Job])),ROW(BA166))))</f>
        <v/>
      </c>
      <c r="BK167" s="72" t="str">
        <f t="array" ref="BK167">IF(COUNTIF(Table91641[Job],$I$3)&lt;ROWS($BK$2:BK167),"",INDEX(TimeSheets!$AC$1:$AC$359,SMALL(IF(Table91641[Job]=$I$3,ROW(Table91641[Job])),ROW(BA166))))</f>
        <v/>
      </c>
      <c r="BL167" s="72" t="str">
        <f t="array" ref="BL167">IF(COUNTIF(Table91641[Job],$I$3)&lt;ROWS($BL$2:BL167),"",INDEX(TimeSheets!$AI$1:$AI$359,SMALL(IF(Table91641[Job]=$I$3,ROW(Table91641[Job])),ROW(BB166))))</f>
        <v/>
      </c>
    </row>
    <row r="168" spans="50:64" x14ac:dyDescent="0.25">
      <c r="AX168" s="47"/>
      <c r="AY168" s="47"/>
      <c r="AZ168" s="47"/>
      <c r="BA168" s="47"/>
      <c r="BB168" s="47"/>
      <c r="BE168" s="72" t="str">
        <f t="array" ref="BE168">IF(COUNTIF(Table911[Job],$I$3)&lt;ROWS($BE$2:BE168),"",INDEX(TimeSheets!$B$1:$B$359,SMALL(IF(Table911[Job]=$I$3,ROW(Table911[Job])),ROW(BA167))))</f>
        <v/>
      </c>
      <c r="BF168" s="72" t="str">
        <f t="array" ref="BF168">IF(COUNTIF(Table911[Job],$I$3)&lt;ROWS($BD$2:BD168),"",INDEX(TimeSheets!$H$1:$H$359,SMALL(IF(Table911[Job]=$I$3,ROW(Table911[Job])),ROW(BA167))))</f>
        <v/>
      </c>
      <c r="BG168" s="72" t="str">
        <f t="array" ref="BG168">IF(COUNTIF(Table912[Job],$I$3)&lt;ROWS($BG$2:BG168),"",INDEX(TimeSheets!$K$1:$K$359,SMALL(IF(Table912[Job]=$I$3,ROW(Table912[Job])),ROW(BA167))))</f>
        <v/>
      </c>
      <c r="BH168" s="72" t="str">
        <f t="array" ref="BH168">IF(COUNTIF(Table912[Job],$I$3)&lt;ROWS($BH$2:BH168),"",INDEX(TimeSheets!$Q$1:$Q$359,SMALL(IF(Table912[Job]=$I$3,ROW(Table912[Job])),ROW(BA167))))</f>
        <v/>
      </c>
      <c r="BI168" s="73" t="str">
        <f t="array" ref="BI168">IF(COUNTIF(Table914[Job],$I$3)&lt;ROWS($BI$2:BI168),"",INDEX(TimeSheets!$T$1:$T$359,SMALL(IF(Table914[Job]=$I$3,ROW(Table914[Job])),ROW(BA167))))</f>
        <v/>
      </c>
      <c r="BJ168" s="72" t="str">
        <f t="array" ref="BJ168">IF(COUNTIF(Table914[Job],$I$3)&lt;ROWS($BJ$2:BJ168),"",INDEX(TimeSheets!$Z$1:$Z$359,SMALL(IF(Table914[Job]=$I$3,ROW(Table914[Job])),ROW(BA167))))</f>
        <v/>
      </c>
      <c r="BK168" s="72" t="str">
        <f t="array" ref="BK168">IF(COUNTIF(Table91641[Job],$I$3)&lt;ROWS($BK$2:BK168),"",INDEX(TimeSheets!$AC$1:$AC$359,SMALL(IF(Table91641[Job]=$I$3,ROW(Table91641[Job])),ROW(BA167))))</f>
        <v/>
      </c>
      <c r="BL168" s="72" t="str">
        <f t="array" ref="BL168">IF(COUNTIF(Table91641[Job],$I$3)&lt;ROWS($BL$2:BL168),"",INDEX(TimeSheets!$AI$1:$AI$359,SMALL(IF(Table91641[Job]=$I$3,ROW(Table91641[Job])),ROW(BB167))))</f>
        <v/>
      </c>
    </row>
    <row r="169" spans="50:64" x14ac:dyDescent="0.25">
      <c r="AX169" s="47"/>
      <c r="BE169" s="72" t="str">
        <f t="array" ref="BE169">IF(COUNTIF(Table911[Job],$I$3)&lt;ROWS($BE$2:BE169),"",INDEX(TimeSheets!$B$1:$B$359,SMALL(IF(Table911[Job]=$I$3,ROW(Table911[Job])),ROW(BA168))))</f>
        <v/>
      </c>
      <c r="BF169" s="72" t="str">
        <f t="array" ref="BF169">IF(COUNTIF(Table911[Job],$I$3)&lt;ROWS($BD$2:BD169),"",INDEX(TimeSheets!$H$1:$H$359,SMALL(IF(Table911[Job]=$I$3,ROW(Table911[Job])),ROW(BA168))))</f>
        <v/>
      </c>
      <c r="BG169" s="72" t="str">
        <f t="array" ref="BG169">IF(COUNTIF(Table912[Job],$I$3)&lt;ROWS($BG$2:BG169),"",INDEX(TimeSheets!$K$1:$K$359,SMALL(IF(Table912[Job]=$I$3,ROW(Table912[Job])),ROW(BA168))))</f>
        <v/>
      </c>
      <c r="BH169" s="72" t="str">
        <f t="array" ref="BH169">IF(COUNTIF(Table912[Job],$I$3)&lt;ROWS($BH$2:BH169),"",INDEX(TimeSheets!$Q$1:$Q$359,SMALL(IF(Table912[Job]=$I$3,ROW(Table912[Job])),ROW(BA168))))</f>
        <v/>
      </c>
      <c r="BI169" s="73" t="str">
        <f t="array" ref="BI169">IF(COUNTIF(Table914[Job],$I$3)&lt;ROWS($BI$2:BI169),"",INDEX(TimeSheets!$T$1:$T$359,SMALL(IF(Table914[Job]=$I$3,ROW(Table914[Job])),ROW(BA168))))</f>
        <v/>
      </c>
      <c r="BJ169" s="72" t="str">
        <f t="array" ref="BJ169">IF(COUNTIF(Table914[Job],$I$3)&lt;ROWS($BJ$2:BJ169),"",INDEX(TimeSheets!$Z$1:$Z$359,SMALL(IF(Table914[Job]=$I$3,ROW(Table914[Job])),ROW(BA168))))</f>
        <v/>
      </c>
      <c r="BK169" s="72" t="str">
        <f t="array" ref="BK169">IF(COUNTIF(Table91641[Job],$I$3)&lt;ROWS($BK$2:BK169),"",INDEX(TimeSheets!$AC$1:$AC$359,SMALL(IF(Table91641[Job]=$I$3,ROW(Table91641[Job])),ROW(BA168))))</f>
        <v/>
      </c>
      <c r="BL169" s="72" t="str">
        <f t="array" ref="BL169">IF(COUNTIF(Table91641[Job],$I$3)&lt;ROWS($BL$2:BL169),"",INDEX(TimeSheets!$AI$1:$AI$359,SMALL(IF(Table91641[Job]=$I$3,ROW(Table91641[Job])),ROW(BB168))))</f>
        <v/>
      </c>
    </row>
    <row r="170" spans="50:64" x14ac:dyDescent="0.25">
      <c r="AX170" s="47"/>
      <c r="BE170" s="72" t="str">
        <f t="array" ref="BE170">IF(COUNTIF(Table911[Job],$I$3)&lt;ROWS($BE$2:BE170),"",INDEX(TimeSheets!$B$1:$B$359,SMALL(IF(Table911[Job]=$I$3,ROW(Table911[Job])),ROW(BA169))))</f>
        <v/>
      </c>
      <c r="BF170" s="72" t="str">
        <f t="array" ref="BF170">IF(COUNTIF(Table911[Job],$I$3)&lt;ROWS($BD$2:BD170),"",INDEX(TimeSheets!$H$1:$H$359,SMALL(IF(Table911[Job]=$I$3,ROW(Table911[Job])),ROW(BA169))))</f>
        <v/>
      </c>
      <c r="BG170" s="72" t="str">
        <f t="array" ref="BG170">IF(COUNTIF(Table912[Job],$I$3)&lt;ROWS($BG$2:BG170),"",INDEX(TimeSheets!$K$1:$K$359,SMALL(IF(Table912[Job]=$I$3,ROW(Table912[Job])),ROW(BA169))))</f>
        <v/>
      </c>
      <c r="BH170" s="72" t="str">
        <f t="array" ref="BH170">IF(COUNTIF(Table912[Job],$I$3)&lt;ROWS($BH$2:BH170),"",INDEX(TimeSheets!$Q$1:$Q$359,SMALL(IF(Table912[Job]=$I$3,ROW(Table912[Job])),ROW(BA169))))</f>
        <v/>
      </c>
      <c r="BI170" s="73" t="str">
        <f t="array" ref="BI170">IF(COUNTIF(Table914[Job],$I$3)&lt;ROWS($BI$2:BI170),"",INDEX(TimeSheets!$T$1:$T$359,SMALL(IF(Table914[Job]=$I$3,ROW(Table914[Job])),ROW(BA169))))</f>
        <v/>
      </c>
      <c r="BJ170" s="72" t="str">
        <f t="array" ref="BJ170">IF(COUNTIF(Table914[Job],$I$3)&lt;ROWS($BJ$2:BJ170),"",INDEX(TimeSheets!$Z$1:$Z$359,SMALL(IF(Table914[Job]=$I$3,ROW(Table914[Job])),ROW(BA169))))</f>
        <v/>
      </c>
      <c r="BK170" s="72" t="str">
        <f t="array" ref="BK170">IF(COUNTIF(Table91641[Job],$I$3)&lt;ROWS($BK$2:BK170),"",INDEX(TimeSheets!$AC$1:$AC$359,SMALL(IF(Table91641[Job]=$I$3,ROW(Table91641[Job])),ROW(BA169))))</f>
        <v/>
      </c>
      <c r="BL170" s="72" t="str">
        <f t="array" ref="BL170">IF(COUNTIF(Table91641[Job],$I$3)&lt;ROWS($BL$2:BL170),"",INDEX(TimeSheets!$AI$1:$AI$359,SMALL(IF(Table91641[Job]=$I$3,ROW(Table91641[Job])),ROW(BB169))))</f>
        <v/>
      </c>
    </row>
    <row r="171" spans="50:64" x14ac:dyDescent="0.25">
      <c r="AX171" s="47"/>
      <c r="BE171" s="72" t="str">
        <f t="array" ref="BE171">IF(COUNTIF(Table911[Job],$I$3)&lt;ROWS($BE$2:BE171),"",INDEX(TimeSheets!$B$1:$B$359,SMALL(IF(Table911[Job]=$I$3,ROW(Table911[Job])),ROW(BA170))))</f>
        <v/>
      </c>
      <c r="BF171" s="72" t="str">
        <f t="array" ref="BF171">IF(COUNTIF(Table911[Job],$I$3)&lt;ROWS($BD$2:BD171),"",INDEX(TimeSheets!$H$1:$H$359,SMALL(IF(Table911[Job]=$I$3,ROW(Table911[Job])),ROW(BA170))))</f>
        <v/>
      </c>
      <c r="BG171" s="72" t="str">
        <f t="array" ref="BG171">IF(COUNTIF(Table912[Job],$I$3)&lt;ROWS($BG$2:BG171),"",INDEX(TimeSheets!$K$1:$K$359,SMALL(IF(Table912[Job]=$I$3,ROW(Table912[Job])),ROW(BA170))))</f>
        <v/>
      </c>
      <c r="BH171" s="72" t="str">
        <f t="array" ref="BH171">IF(COUNTIF(Table912[Job],$I$3)&lt;ROWS($BH$2:BH171),"",INDEX(TimeSheets!$Q$1:$Q$359,SMALL(IF(Table912[Job]=$I$3,ROW(Table912[Job])),ROW(BA170))))</f>
        <v/>
      </c>
      <c r="BI171" s="73" t="str">
        <f t="array" ref="BI171">IF(COUNTIF(Table914[Job],$I$3)&lt;ROWS($BI$2:BI171),"",INDEX(TimeSheets!$T$1:$T$359,SMALL(IF(Table914[Job]=$I$3,ROW(Table914[Job])),ROW(BA170))))</f>
        <v/>
      </c>
      <c r="BJ171" s="72" t="str">
        <f t="array" ref="BJ171">IF(COUNTIF(Table914[Job],$I$3)&lt;ROWS($BJ$2:BJ171),"",INDEX(TimeSheets!$Z$1:$Z$359,SMALL(IF(Table914[Job]=$I$3,ROW(Table914[Job])),ROW(BA170))))</f>
        <v/>
      </c>
      <c r="BK171" s="72" t="str">
        <f t="array" ref="BK171">IF(COUNTIF(Table91641[Job],$I$3)&lt;ROWS($BK$2:BK171),"",INDEX(TimeSheets!$AC$1:$AC$359,SMALL(IF(Table91641[Job]=$I$3,ROW(Table91641[Job])),ROW(BA170))))</f>
        <v/>
      </c>
      <c r="BL171" s="72" t="str">
        <f t="array" ref="BL171">IF(COUNTIF(Table91641[Job],$I$3)&lt;ROWS($BL$2:BL171),"",INDEX(TimeSheets!$AI$1:$AI$359,SMALL(IF(Table91641[Job]=$I$3,ROW(Table91641[Job])),ROW(BB170))))</f>
        <v/>
      </c>
    </row>
    <row r="172" spans="50:64" x14ac:dyDescent="0.25">
      <c r="AX172" s="47"/>
      <c r="BE172" s="72" t="str">
        <f t="array" ref="BE172">IF(COUNTIF(Table911[Job],$I$3)&lt;ROWS($BE$2:BE172),"",INDEX(TimeSheets!$B$1:$B$359,SMALL(IF(Table911[Job]=$I$3,ROW(Table911[Job])),ROW(BA171))))</f>
        <v/>
      </c>
      <c r="BF172" s="72" t="str">
        <f t="array" ref="BF172">IF(COUNTIF(Table911[Job],$I$3)&lt;ROWS($BD$2:BD172),"",INDEX(TimeSheets!$H$1:$H$359,SMALL(IF(Table911[Job]=$I$3,ROW(Table911[Job])),ROW(BA171))))</f>
        <v/>
      </c>
      <c r="BG172" s="72" t="str">
        <f t="array" ref="BG172">IF(COUNTIF(Table912[Job],$I$3)&lt;ROWS($BG$2:BG172),"",INDEX(TimeSheets!$K$1:$K$359,SMALL(IF(Table912[Job]=$I$3,ROW(Table912[Job])),ROW(BA171))))</f>
        <v/>
      </c>
      <c r="BH172" s="72" t="str">
        <f t="array" ref="BH172">IF(COUNTIF(Table912[Job],$I$3)&lt;ROWS($BH$2:BH172),"",INDEX(TimeSheets!$Q$1:$Q$359,SMALL(IF(Table912[Job]=$I$3,ROW(Table912[Job])),ROW(BA171))))</f>
        <v/>
      </c>
      <c r="BI172" s="73" t="str">
        <f t="array" ref="BI172">IF(COUNTIF(Table914[Job],$I$3)&lt;ROWS($BI$2:BI172),"",INDEX(TimeSheets!$T$1:$T$359,SMALL(IF(Table914[Job]=$I$3,ROW(Table914[Job])),ROW(BA171))))</f>
        <v/>
      </c>
      <c r="BJ172" s="72" t="str">
        <f t="array" ref="BJ172">IF(COUNTIF(Table914[Job],$I$3)&lt;ROWS($BJ$2:BJ172),"",INDEX(TimeSheets!$Z$1:$Z$359,SMALL(IF(Table914[Job]=$I$3,ROW(Table914[Job])),ROW(BA171))))</f>
        <v/>
      </c>
      <c r="BK172" s="72" t="str">
        <f t="array" ref="BK172">IF(COUNTIF(Table91641[Job],$I$3)&lt;ROWS($BK$2:BK172),"",INDEX(TimeSheets!$AC$1:$AC$359,SMALL(IF(Table91641[Job]=$I$3,ROW(Table91641[Job])),ROW(BA171))))</f>
        <v/>
      </c>
      <c r="BL172" s="72" t="str">
        <f t="array" ref="BL172">IF(COUNTIF(Table91641[Job],$I$3)&lt;ROWS($BL$2:BL172),"",INDEX(TimeSheets!$AI$1:$AI$359,SMALL(IF(Table91641[Job]=$I$3,ROW(Table91641[Job])),ROW(BB171))))</f>
        <v/>
      </c>
    </row>
    <row r="173" spans="50:64" x14ac:dyDescent="0.25">
      <c r="AX173" s="47"/>
      <c r="BE173" s="72" t="str">
        <f t="array" ref="BE173">IF(COUNTIF(Table911[Job],$I$3)&lt;ROWS($BE$2:BE173),"",INDEX(TimeSheets!$B$1:$B$359,SMALL(IF(Table911[Job]=$I$3,ROW(Table911[Job])),ROW(BA172))))</f>
        <v/>
      </c>
      <c r="BF173" s="72" t="str">
        <f t="array" ref="BF173">IF(COUNTIF(Table911[Job],$I$3)&lt;ROWS($BD$2:BD173),"",INDEX(TimeSheets!$H$1:$H$359,SMALL(IF(Table911[Job]=$I$3,ROW(Table911[Job])),ROW(BA172))))</f>
        <v/>
      </c>
      <c r="BG173" s="72" t="str">
        <f t="array" ref="BG173">IF(COUNTIF(Table912[Job],$I$3)&lt;ROWS($BG$2:BG173),"",INDEX(TimeSheets!$K$1:$K$359,SMALL(IF(Table912[Job]=$I$3,ROW(Table912[Job])),ROW(BA172))))</f>
        <v/>
      </c>
      <c r="BH173" s="72" t="str">
        <f t="array" ref="BH173">IF(COUNTIF(Table912[Job],$I$3)&lt;ROWS($BH$2:BH173),"",INDEX(TimeSheets!$Q$1:$Q$359,SMALL(IF(Table912[Job]=$I$3,ROW(Table912[Job])),ROW(BA172))))</f>
        <v/>
      </c>
      <c r="BI173" s="73" t="str">
        <f t="array" ref="BI173">IF(COUNTIF(Table914[Job],$I$3)&lt;ROWS($BI$2:BI173),"",INDEX(TimeSheets!$T$1:$T$359,SMALL(IF(Table914[Job]=$I$3,ROW(Table914[Job])),ROW(BA172))))</f>
        <v/>
      </c>
      <c r="BJ173" s="72" t="str">
        <f t="array" ref="BJ173">IF(COUNTIF(Table914[Job],$I$3)&lt;ROWS($BJ$2:BJ173),"",INDEX(TimeSheets!$Z$1:$Z$359,SMALL(IF(Table914[Job]=$I$3,ROW(Table914[Job])),ROW(BA172))))</f>
        <v/>
      </c>
      <c r="BK173" s="72" t="str">
        <f t="array" ref="BK173">IF(COUNTIF(Table91641[Job],$I$3)&lt;ROWS($BK$2:BK173),"",INDEX(TimeSheets!$AC$1:$AC$359,SMALL(IF(Table91641[Job]=$I$3,ROW(Table91641[Job])),ROW(BA172))))</f>
        <v/>
      </c>
      <c r="BL173" s="72" t="str">
        <f t="array" ref="BL173">IF(COUNTIF(Table91641[Job],$I$3)&lt;ROWS($BL$2:BL173),"",INDEX(TimeSheets!$AI$1:$AI$359,SMALL(IF(Table91641[Job]=$I$3,ROW(Table91641[Job])),ROW(BB172))))</f>
        <v/>
      </c>
    </row>
    <row r="174" spans="50:64" x14ac:dyDescent="0.25">
      <c r="AX174" s="47"/>
      <c r="BE174" s="72" t="str">
        <f t="array" ref="BE174">IF(COUNTIF(Table911[Job],$I$3)&lt;ROWS($BE$2:BE174),"",INDEX(TimeSheets!$B$1:$B$359,SMALL(IF(Table911[Job]=$I$3,ROW(Table911[Job])),ROW(BA173))))</f>
        <v/>
      </c>
      <c r="BF174" s="72" t="str">
        <f t="array" ref="BF174">IF(COUNTIF(Table911[Job],$I$3)&lt;ROWS($BD$2:BD174),"",INDEX(TimeSheets!$H$1:$H$359,SMALL(IF(Table911[Job]=$I$3,ROW(Table911[Job])),ROW(BA173))))</f>
        <v/>
      </c>
      <c r="BG174" s="72" t="str">
        <f t="array" ref="BG174">IF(COUNTIF(Table912[Job],$I$3)&lt;ROWS($BG$2:BG174),"",INDEX(TimeSheets!$K$1:$K$359,SMALL(IF(Table912[Job]=$I$3,ROW(Table912[Job])),ROW(BA173))))</f>
        <v/>
      </c>
      <c r="BH174" s="72" t="str">
        <f t="array" ref="BH174">IF(COUNTIF(Table912[Job],$I$3)&lt;ROWS($BH$2:BH174),"",INDEX(TimeSheets!$Q$1:$Q$359,SMALL(IF(Table912[Job]=$I$3,ROW(Table912[Job])),ROW(BA173))))</f>
        <v/>
      </c>
      <c r="BI174" s="73" t="str">
        <f t="array" ref="BI174">IF(COUNTIF(Table914[Job],$I$3)&lt;ROWS($BI$2:BI174),"",INDEX(TimeSheets!$T$1:$T$359,SMALL(IF(Table914[Job]=$I$3,ROW(Table914[Job])),ROW(BA173))))</f>
        <v/>
      </c>
      <c r="BJ174" s="72" t="str">
        <f t="array" ref="BJ174">IF(COUNTIF(Table914[Job],$I$3)&lt;ROWS($BJ$2:BJ174),"",INDEX(TimeSheets!$Z$1:$Z$359,SMALL(IF(Table914[Job]=$I$3,ROW(Table914[Job])),ROW(BA173))))</f>
        <v/>
      </c>
      <c r="BK174" s="72" t="str">
        <f t="array" ref="BK174">IF(COUNTIF(Table91641[Job],$I$3)&lt;ROWS($BK$2:BK174),"",INDEX(TimeSheets!$AC$1:$AC$359,SMALL(IF(Table91641[Job]=$I$3,ROW(Table91641[Job])),ROW(BA173))))</f>
        <v/>
      </c>
      <c r="BL174" s="72" t="str">
        <f t="array" ref="BL174">IF(COUNTIF(Table91641[Job],$I$3)&lt;ROWS($BL$2:BL174),"",INDEX(TimeSheets!$AI$1:$AI$359,SMALL(IF(Table91641[Job]=$I$3,ROW(Table91641[Job])),ROW(BB173))))</f>
        <v/>
      </c>
    </row>
    <row r="175" spans="50:64" x14ac:dyDescent="0.25">
      <c r="AX175" s="47"/>
      <c r="BE175" s="72" t="str">
        <f t="array" ref="BE175">IF(COUNTIF(Table911[Job],$I$3)&lt;ROWS($BE$2:BE175),"",INDEX(TimeSheets!$B$1:$B$359,SMALL(IF(Table911[Job]=$I$3,ROW(Table911[Job])),ROW(BA174))))</f>
        <v/>
      </c>
      <c r="BF175" s="72" t="str">
        <f t="array" ref="BF175">IF(COUNTIF(Table911[Job],$I$3)&lt;ROWS($BD$2:BD175),"",INDEX(TimeSheets!$H$1:$H$359,SMALL(IF(Table911[Job]=$I$3,ROW(Table911[Job])),ROW(BA174))))</f>
        <v/>
      </c>
      <c r="BG175" s="72" t="str">
        <f t="array" ref="BG175">IF(COUNTIF(Table912[Job],$I$3)&lt;ROWS($BG$2:BG175),"",INDEX(TimeSheets!$K$1:$K$359,SMALL(IF(Table912[Job]=$I$3,ROW(Table912[Job])),ROW(BA174))))</f>
        <v/>
      </c>
      <c r="BH175" s="72" t="str">
        <f t="array" ref="BH175">IF(COUNTIF(Table912[Job],$I$3)&lt;ROWS($BH$2:BH175),"",INDEX(TimeSheets!$Q$1:$Q$359,SMALL(IF(Table912[Job]=$I$3,ROW(Table912[Job])),ROW(BA174))))</f>
        <v/>
      </c>
      <c r="BI175" s="73" t="str">
        <f t="array" ref="BI175">IF(COUNTIF(Table914[Job],$I$3)&lt;ROWS($BI$2:BI175),"",INDEX(TimeSheets!$T$1:$T$359,SMALL(IF(Table914[Job]=$I$3,ROW(Table914[Job])),ROW(BA174))))</f>
        <v/>
      </c>
      <c r="BJ175" s="72" t="str">
        <f t="array" ref="BJ175">IF(COUNTIF(Table914[Job],$I$3)&lt;ROWS($BJ$2:BJ175),"",INDEX(TimeSheets!$Z$1:$Z$359,SMALL(IF(Table914[Job]=$I$3,ROW(Table914[Job])),ROW(BA174))))</f>
        <v/>
      </c>
      <c r="BK175" s="72" t="str">
        <f t="array" ref="BK175">IF(COUNTIF(Table91641[Job],$I$3)&lt;ROWS($BK$2:BK175),"",INDEX(TimeSheets!$AC$1:$AC$359,SMALL(IF(Table91641[Job]=$I$3,ROW(Table91641[Job])),ROW(BA174))))</f>
        <v/>
      </c>
      <c r="BL175" s="72" t="str">
        <f t="array" ref="BL175">IF(COUNTIF(Table91641[Job],$I$3)&lt;ROWS($BL$2:BL175),"",INDEX(TimeSheets!$AI$1:$AI$359,SMALL(IF(Table91641[Job]=$I$3,ROW(Table91641[Job])),ROW(BB174))))</f>
        <v/>
      </c>
    </row>
    <row r="176" spans="50:64" x14ac:dyDescent="0.25">
      <c r="AX176" s="47"/>
      <c r="BE176" s="72" t="str">
        <f t="array" ref="BE176">IF(COUNTIF(Table911[Job],$I$3)&lt;ROWS($BE$2:BE176),"",INDEX(TimeSheets!$B$1:$B$359,SMALL(IF(Table911[Job]=$I$3,ROW(Table911[Job])),ROW(BA175))))</f>
        <v/>
      </c>
      <c r="BF176" s="72" t="str">
        <f t="array" ref="BF176">IF(COUNTIF(Table911[Job],$I$3)&lt;ROWS($BD$2:BD176),"",INDEX(TimeSheets!$H$1:$H$359,SMALL(IF(Table911[Job]=$I$3,ROW(Table911[Job])),ROW(BA175))))</f>
        <v/>
      </c>
      <c r="BG176" s="72" t="str">
        <f t="array" ref="BG176">IF(COUNTIF(Table912[Job],$I$3)&lt;ROWS($BG$2:BG176),"",INDEX(TimeSheets!$K$1:$K$359,SMALL(IF(Table912[Job]=$I$3,ROW(Table912[Job])),ROW(BA175))))</f>
        <v/>
      </c>
      <c r="BH176" s="72" t="str">
        <f t="array" ref="BH176">IF(COUNTIF(Table912[Job],$I$3)&lt;ROWS($BH$2:BH176),"",INDEX(TimeSheets!$Q$1:$Q$359,SMALL(IF(Table912[Job]=$I$3,ROW(Table912[Job])),ROW(BA175))))</f>
        <v/>
      </c>
      <c r="BI176" s="73" t="str">
        <f t="array" ref="BI176">IF(COUNTIF(Table914[Job],$I$3)&lt;ROWS($BI$2:BI176),"",INDEX(TimeSheets!$T$1:$T$359,SMALL(IF(Table914[Job]=$I$3,ROW(Table914[Job])),ROW(BA175))))</f>
        <v/>
      </c>
      <c r="BJ176" s="72" t="str">
        <f t="array" ref="BJ176">IF(COUNTIF(Table914[Job],$I$3)&lt;ROWS($BJ$2:BJ176),"",INDEX(TimeSheets!$Z$1:$Z$359,SMALL(IF(Table914[Job]=$I$3,ROW(Table914[Job])),ROW(BA175))))</f>
        <v/>
      </c>
      <c r="BK176" s="72" t="str">
        <f t="array" ref="BK176">IF(COUNTIF(Table91641[Job],$I$3)&lt;ROWS($BK$2:BK176),"",INDEX(TimeSheets!$AC$1:$AC$359,SMALL(IF(Table91641[Job]=$I$3,ROW(Table91641[Job])),ROW(BA175))))</f>
        <v/>
      </c>
      <c r="BL176" s="72" t="str">
        <f t="array" ref="BL176">IF(COUNTIF(Table91641[Job],$I$3)&lt;ROWS($BL$2:BL176),"",INDEX(TimeSheets!$AI$1:$AI$359,SMALL(IF(Table91641[Job]=$I$3,ROW(Table91641[Job])),ROW(BB175))))</f>
        <v/>
      </c>
    </row>
    <row r="177" spans="50:64" x14ac:dyDescent="0.25">
      <c r="AX177" s="47"/>
      <c r="BE177" s="72" t="str">
        <f t="array" ref="BE177">IF(COUNTIF(Table911[Job],$I$3)&lt;ROWS($BE$2:BE177),"",INDEX(TimeSheets!$B$1:$B$359,SMALL(IF(Table911[Job]=$I$3,ROW(Table911[Job])),ROW(BA176))))</f>
        <v/>
      </c>
      <c r="BF177" s="72" t="str">
        <f t="array" ref="BF177">IF(COUNTIF(Table911[Job],$I$3)&lt;ROWS($BD$2:BD177),"",INDEX(TimeSheets!$H$1:$H$359,SMALL(IF(Table911[Job]=$I$3,ROW(Table911[Job])),ROW(BA176))))</f>
        <v/>
      </c>
      <c r="BG177" s="72" t="str">
        <f t="array" ref="BG177">IF(COUNTIF(Table912[Job],$I$3)&lt;ROWS($BG$2:BG177),"",INDEX(TimeSheets!$K$1:$K$359,SMALL(IF(Table912[Job]=$I$3,ROW(Table912[Job])),ROW(BA176))))</f>
        <v/>
      </c>
      <c r="BH177" s="72" t="str">
        <f t="array" ref="BH177">IF(COUNTIF(Table912[Job],$I$3)&lt;ROWS($BH$2:BH177),"",INDEX(TimeSheets!$Q$1:$Q$359,SMALL(IF(Table912[Job]=$I$3,ROW(Table912[Job])),ROW(BA176))))</f>
        <v/>
      </c>
      <c r="BI177" s="73" t="str">
        <f t="array" ref="BI177">IF(COUNTIF(Table914[Job],$I$3)&lt;ROWS($BI$2:BI177),"",INDEX(TimeSheets!$T$1:$T$359,SMALL(IF(Table914[Job]=$I$3,ROW(Table914[Job])),ROW(BA176))))</f>
        <v/>
      </c>
      <c r="BJ177" s="72" t="str">
        <f t="array" ref="BJ177">IF(COUNTIF(Table914[Job],$I$3)&lt;ROWS($BJ$2:BJ177),"",INDEX(TimeSheets!$Z$1:$Z$359,SMALL(IF(Table914[Job]=$I$3,ROW(Table914[Job])),ROW(BA176))))</f>
        <v/>
      </c>
      <c r="BK177" s="72" t="str">
        <f t="array" ref="BK177">IF(COUNTIF(Table91641[Job],$I$3)&lt;ROWS($BK$2:BK177),"",INDEX(TimeSheets!$AC$1:$AC$359,SMALL(IF(Table91641[Job]=$I$3,ROW(Table91641[Job])),ROW(BA176))))</f>
        <v/>
      </c>
      <c r="BL177" s="72" t="str">
        <f t="array" ref="BL177">IF(COUNTIF(Table91641[Job],$I$3)&lt;ROWS($BL$2:BL177),"",INDEX(TimeSheets!$AI$1:$AI$359,SMALL(IF(Table91641[Job]=$I$3,ROW(Table91641[Job])),ROW(BB176))))</f>
        <v/>
      </c>
    </row>
    <row r="178" spans="50:64" x14ac:dyDescent="0.25">
      <c r="AX178" s="47"/>
      <c r="BE178" s="72" t="str">
        <f t="array" ref="BE178">IF(COUNTIF(Table911[Job],$I$3)&lt;ROWS($BE$2:BE178),"",INDEX(TimeSheets!$B$1:$B$359,SMALL(IF(Table911[Job]=$I$3,ROW(Table911[Job])),ROW(BA177))))</f>
        <v/>
      </c>
      <c r="BF178" s="72" t="str">
        <f t="array" ref="BF178">IF(COUNTIF(Table911[Job],$I$3)&lt;ROWS($BD$2:BD178),"",INDEX(TimeSheets!$H$1:$H$359,SMALL(IF(Table911[Job]=$I$3,ROW(Table911[Job])),ROW(BA177))))</f>
        <v/>
      </c>
      <c r="BG178" s="72" t="str">
        <f t="array" ref="BG178">IF(COUNTIF(Table912[Job],$I$3)&lt;ROWS($BG$2:BG178),"",INDEX(TimeSheets!$K$1:$K$359,SMALL(IF(Table912[Job]=$I$3,ROW(Table912[Job])),ROW(BA177))))</f>
        <v/>
      </c>
      <c r="BH178" s="72" t="str">
        <f t="array" ref="BH178">IF(COUNTIF(Table912[Job],$I$3)&lt;ROWS($BH$2:BH178),"",INDEX(TimeSheets!$Q$1:$Q$359,SMALL(IF(Table912[Job]=$I$3,ROW(Table912[Job])),ROW(BA177))))</f>
        <v/>
      </c>
      <c r="BI178" s="73" t="str">
        <f t="array" ref="BI178">IF(COUNTIF(Table914[Job],$I$3)&lt;ROWS($BI$2:BI178),"",INDEX(TimeSheets!$T$1:$T$359,SMALL(IF(Table914[Job]=$I$3,ROW(Table914[Job])),ROW(BA177))))</f>
        <v/>
      </c>
      <c r="BJ178" s="72" t="str">
        <f t="array" ref="BJ178">IF(COUNTIF(Table914[Job],$I$3)&lt;ROWS($BJ$2:BJ178),"",INDEX(TimeSheets!$Z$1:$Z$359,SMALL(IF(Table914[Job]=$I$3,ROW(Table914[Job])),ROW(BA177))))</f>
        <v/>
      </c>
      <c r="BK178" s="72" t="str">
        <f t="array" ref="BK178">IF(COUNTIF(Table91641[Job],$I$3)&lt;ROWS($BK$2:BK178),"",INDEX(TimeSheets!$AC$1:$AC$359,SMALL(IF(Table91641[Job]=$I$3,ROW(Table91641[Job])),ROW(BA177))))</f>
        <v/>
      </c>
      <c r="BL178" s="72" t="str">
        <f t="array" ref="BL178">IF(COUNTIF(Table91641[Job],$I$3)&lt;ROWS($BL$2:BL178),"",INDEX(TimeSheets!$AI$1:$AI$359,SMALL(IF(Table91641[Job]=$I$3,ROW(Table91641[Job])),ROW(BB177))))</f>
        <v/>
      </c>
    </row>
    <row r="179" spans="50:64" x14ac:dyDescent="0.25">
      <c r="AX179" s="47"/>
      <c r="BE179" s="72" t="str">
        <f t="array" ref="BE179">IF(COUNTIF(Table911[Job],$I$3)&lt;ROWS($BE$2:BE179),"",INDEX(TimeSheets!$B$1:$B$359,SMALL(IF(Table911[Job]=$I$3,ROW(Table911[Job])),ROW(BA178))))</f>
        <v/>
      </c>
      <c r="BF179" s="72" t="str">
        <f t="array" ref="BF179">IF(COUNTIF(Table911[Job],$I$3)&lt;ROWS($BD$2:BD179),"",INDEX(TimeSheets!$H$1:$H$359,SMALL(IF(Table911[Job]=$I$3,ROW(Table911[Job])),ROW(BA178))))</f>
        <v/>
      </c>
      <c r="BG179" s="72" t="str">
        <f t="array" ref="BG179">IF(COUNTIF(Table912[Job],$I$3)&lt;ROWS($BG$2:BG179),"",INDEX(TimeSheets!$K$1:$K$359,SMALL(IF(Table912[Job]=$I$3,ROW(Table912[Job])),ROW(BA178))))</f>
        <v/>
      </c>
      <c r="BH179" s="72" t="str">
        <f t="array" ref="BH179">IF(COUNTIF(Table912[Job],$I$3)&lt;ROWS($BH$2:BH179),"",INDEX(TimeSheets!$Q$1:$Q$359,SMALL(IF(Table912[Job]=$I$3,ROW(Table912[Job])),ROW(BA178))))</f>
        <v/>
      </c>
      <c r="BI179" s="73" t="str">
        <f t="array" ref="BI179">IF(COUNTIF(Table914[Job],$I$3)&lt;ROWS($BI$2:BI179),"",INDEX(TimeSheets!$T$1:$T$359,SMALL(IF(Table914[Job]=$I$3,ROW(Table914[Job])),ROW(BA178))))</f>
        <v/>
      </c>
      <c r="BJ179" s="72" t="str">
        <f t="array" ref="BJ179">IF(COUNTIF(Table914[Job],$I$3)&lt;ROWS($BJ$2:BJ179),"",INDEX(TimeSheets!$Z$1:$Z$359,SMALL(IF(Table914[Job]=$I$3,ROW(Table914[Job])),ROW(BA178))))</f>
        <v/>
      </c>
      <c r="BK179" s="72" t="str">
        <f t="array" ref="BK179">IF(COUNTIF(Table91641[Job],$I$3)&lt;ROWS($BK$2:BK179),"",INDEX(TimeSheets!$AC$1:$AC$359,SMALL(IF(Table91641[Job]=$I$3,ROW(Table91641[Job])),ROW(BA178))))</f>
        <v/>
      </c>
      <c r="BL179" s="72" t="str">
        <f t="array" ref="BL179">IF(COUNTIF(Table91641[Job],$I$3)&lt;ROWS($BL$2:BL179),"",INDEX(TimeSheets!$AI$1:$AI$359,SMALL(IF(Table91641[Job]=$I$3,ROW(Table91641[Job])),ROW(BB178))))</f>
        <v/>
      </c>
    </row>
    <row r="180" spans="50:64" x14ac:dyDescent="0.25">
      <c r="BE180" s="72" t="str">
        <f t="array" ref="BE180">IF(COUNTIF(Table911[Job],$I$3)&lt;ROWS($BE$2:BE180),"",INDEX(TimeSheets!$B$1:$B$359,SMALL(IF(Table911[Job]=$I$3,ROW(Table911[Job])),ROW(BA179))))</f>
        <v/>
      </c>
      <c r="BF180" s="72" t="str">
        <f t="array" ref="BF180">IF(COUNTIF(Table911[Job],$I$3)&lt;ROWS($BD$2:BD180),"",INDEX(TimeSheets!$H$1:$H$359,SMALL(IF(Table911[Job]=$I$3,ROW(Table911[Job])),ROW(BA179))))</f>
        <v/>
      </c>
      <c r="BG180" s="72" t="str">
        <f t="array" ref="BG180">IF(COUNTIF(Table912[Job],$I$3)&lt;ROWS($BG$2:BG180),"",INDEX(TimeSheets!$K$1:$K$359,SMALL(IF(Table912[Job]=$I$3,ROW(Table912[Job])),ROW(BA179))))</f>
        <v/>
      </c>
      <c r="BH180" s="72" t="str">
        <f t="array" ref="BH180">IF(COUNTIF(Table912[Job],$I$3)&lt;ROWS($BH$2:BH180),"",INDEX(TimeSheets!$Q$1:$Q$359,SMALL(IF(Table912[Job]=$I$3,ROW(Table912[Job])),ROW(BA179))))</f>
        <v/>
      </c>
      <c r="BI180" s="73" t="str">
        <f t="array" ref="BI180">IF(COUNTIF(Table914[Job],$I$3)&lt;ROWS($BI$2:BI180),"",INDEX(TimeSheets!$T$1:$T$359,SMALL(IF(Table914[Job]=$I$3,ROW(Table914[Job])),ROW(BA179))))</f>
        <v/>
      </c>
      <c r="BJ180" s="72" t="str">
        <f t="array" ref="BJ180">IF(COUNTIF(Table914[Job],$I$3)&lt;ROWS($BJ$2:BJ180),"",INDEX(TimeSheets!$Z$1:$Z$359,SMALL(IF(Table914[Job]=$I$3,ROW(Table914[Job])),ROW(BA179))))</f>
        <v/>
      </c>
      <c r="BK180" s="72" t="str">
        <f t="array" ref="BK180">IF(COUNTIF(Table91641[Job],$I$3)&lt;ROWS($BK$2:BK180),"",INDEX(TimeSheets!$AC$1:$AC$359,SMALL(IF(Table91641[Job]=$I$3,ROW(Table91641[Job])),ROW(BA179))))</f>
        <v/>
      </c>
      <c r="BL180" s="72" t="str">
        <f t="array" ref="BL180">IF(COUNTIF(Table91641[Job],$I$3)&lt;ROWS($BL$2:BL180),"",INDEX(TimeSheets!$AI$1:$AI$359,SMALL(IF(Table91641[Job]=$I$3,ROW(Table91641[Job])),ROW(BB179))))</f>
        <v/>
      </c>
    </row>
    <row r="181" spans="50:64" x14ac:dyDescent="0.25">
      <c r="BE181" s="72" t="str">
        <f t="array" ref="BE181">IF(COUNTIF(Table911[Job],$I$3)&lt;ROWS($BE$2:BE181),"",INDEX(TimeSheets!$B$1:$B$359,SMALL(IF(Table911[Job]=$I$3,ROW(Table911[Job])),ROW(BA180))))</f>
        <v/>
      </c>
      <c r="BF181" s="72" t="str">
        <f t="array" ref="BF181">IF(COUNTIF(Table911[Job],$I$3)&lt;ROWS($BD$2:BD181),"",INDEX(TimeSheets!$H$1:$H$359,SMALL(IF(Table911[Job]=$I$3,ROW(Table911[Job])),ROW(BA180))))</f>
        <v/>
      </c>
      <c r="BG181" s="72" t="str">
        <f t="array" ref="BG181">IF(COUNTIF(Table912[Job],$I$3)&lt;ROWS($BG$2:BG181),"",INDEX(TimeSheets!$K$1:$K$359,SMALL(IF(Table912[Job]=$I$3,ROW(Table912[Job])),ROW(BA180))))</f>
        <v/>
      </c>
      <c r="BH181" s="72" t="str">
        <f t="array" ref="BH181">IF(COUNTIF(Table912[Job],$I$3)&lt;ROWS($BH$2:BH181),"",INDEX(TimeSheets!$Q$1:$Q$359,SMALL(IF(Table912[Job]=$I$3,ROW(Table912[Job])),ROW(BA180))))</f>
        <v/>
      </c>
      <c r="BI181" s="73" t="str">
        <f t="array" ref="BI181">IF(COUNTIF(Table914[Job],$I$3)&lt;ROWS($BI$2:BI181),"",INDEX(TimeSheets!$T$1:$T$359,SMALL(IF(Table914[Job]=$I$3,ROW(Table914[Job])),ROW(BA180))))</f>
        <v/>
      </c>
      <c r="BJ181" s="72" t="str">
        <f t="array" ref="BJ181">IF(COUNTIF(Table914[Job],$I$3)&lt;ROWS($BJ$2:BJ181),"",INDEX(TimeSheets!$Z$1:$Z$359,SMALL(IF(Table914[Job]=$I$3,ROW(Table914[Job])),ROW(BA180))))</f>
        <v/>
      </c>
      <c r="BK181" s="72" t="str">
        <f t="array" ref="BK181">IF(COUNTIF(Table91641[Job],$I$3)&lt;ROWS($BK$2:BK181),"",INDEX(TimeSheets!$AC$1:$AC$359,SMALL(IF(Table91641[Job]=$I$3,ROW(Table91641[Job])),ROW(BA180))))</f>
        <v/>
      </c>
      <c r="BL181" s="72" t="str">
        <f t="array" ref="BL181">IF(COUNTIF(Table91641[Job],$I$3)&lt;ROWS($BL$2:BL181),"",INDEX(TimeSheets!$AI$1:$AI$359,SMALL(IF(Table91641[Job]=$I$3,ROW(Table91641[Job])),ROW(BB180))))</f>
        <v/>
      </c>
    </row>
    <row r="182" spans="50:64" x14ac:dyDescent="0.25">
      <c r="BE182" s="72" t="str">
        <f t="array" ref="BE182">IF(COUNTIF(Table911[Job],$I$3)&lt;ROWS($BE$2:BE182),"",INDEX(TimeSheets!$B$1:$B$359,SMALL(IF(Table911[Job]=$I$3,ROW(Table911[Job])),ROW(BA181))))</f>
        <v/>
      </c>
      <c r="BF182" s="72" t="str">
        <f t="array" ref="BF182">IF(COUNTIF(Table911[Job],$I$3)&lt;ROWS($BD$2:BD182),"",INDEX(TimeSheets!$H$1:$H$359,SMALL(IF(Table911[Job]=$I$3,ROW(Table911[Job])),ROW(BA181))))</f>
        <v/>
      </c>
      <c r="BG182" s="72" t="str">
        <f t="array" ref="BG182">IF(COUNTIF(Table912[Job],$I$3)&lt;ROWS($BG$2:BG182),"",INDEX(TimeSheets!$K$1:$K$359,SMALL(IF(Table912[Job]=$I$3,ROW(Table912[Job])),ROW(BA181))))</f>
        <v/>
      </c>
      <c r="BH182" s="72" t="str">
        <f t="array" ref="BH182">IF(COUNTIF(Table912[Job],$I$3)&lt;ROWS($BH$2:BH182),"",INDEX(TimeSheets!$Q$1:$Q$359,SMALL(IF(Table912[Job]=$I$3,ROW(Table912[Job])),ROW(BA181))))</f>
        <v/>
      </c>
      <c r="BI182" s="73" t="str">
        <f t="array" ref="BI182">IF(COUNTIF(Table914[Job],$I$3)&lt;ROWS($BI$2:BI182),"",INDEX(TimeSheets!$T$1:$T$359,SMALL(IF(Table914[Job]=$I$3,ROW(Table914[Job])),ROW(BA181))))</f>
        <v/>
      </c>
      <c r="BJ182" s="72" t="str">
        <f t="array" ref="BJ182">IF(COUNTIF(Table914[Job],$I$3)&lt;ROWS($BJ$2:BJ182),"",INDEX(TimeSheets!$Z$1:$Z$359,SMALL(IF(Table914[Job]=$I$3,ROW(Table914[Job])),ROW(BA181))))</f>
        <v/>
      </c>
      <c r="BK182" s="72" t="str">
        <f t="array" ref="BK182">IF(COUNTIF(Table91641[Job],$I$3)&lt;ROWS($BK$2:BK182),"",INDEX(TimeSheets!$AC$1:$AC$359,SMALL(IF(Table91641[Job]=$I$3,ROW(Table91641[Job])),ROW(BA181))))</f>
        <v/>
      </c>
      <c r="BL182" s="72" t="str">
        <f t="array" ref="BL182">IF(COUNTIF(Table91641[Job],$I$3)&lt;ROWS($BL$2:BL182),"",INDEX(TimeSheets!$AI$1:$AI$359,SMALL(IF(Table91641[Job]=$I$3,ROW(Table91641[Job])),ROW(BB181))))</f>
        <v/>
      </c>
    </row>
    <row r="183" spans="50:64" x14ac:dyDescent="0.25">
      <c r="BE183" s="72" t="str">
        <f t="array" ref="BE183">IF(COUNTIF(Table911[Job],$I$3)&lt;ROWS($BE$2:BE183),"",INDEX(TimeSheets!$B$1:$B$359,SMALL(IF(Table911[Job]=$I$3,ROW(Table911[Job])),ROW(BA182))))</f>
        <v/>
      </c>
      <c r="BF183" s="72" t="str">
        <f t="array" ref="BF183">IF(COUNTIF(Table911[Job],$I$3)&lt;ROWS($BD$2:BD183),"",INDEX(TimeSheets!$H$1:$H$359,SMALL(IF(Table911[Job]=$I$3,ROW(Table911[Job])),ROW(BA182))))</f>
        <v/>
      </c>
      <c r="BG183" s="72" t="str">
        <f t="array" ref="BG183">IF(COUNTIF(Table912[Job],$I$3)&lt;ROWS($BG$2:BG183),"",INDEX(TimeSheets!$K$1:$K$359,SMALL(IF(Table912[Job]=$I$3,ROW(Table912[Job])),ROW(BA182))))</f>
        <v/>
      </c>
      <c r="BH183" s="72" t="str">
        <f t="array" ref="BH183">IF(COUNTIF(Table912[Job],$I$3)&lt;ROWS($BH$2:BH183),"",INDEX(TimeSheets!$Q$1:$Q$359,SMALL(IF(Table912[Job]=$I$3,ROW(Table912[Job])),ROW(BA182))))</f>
        <v/>
      </c>
      <c r="BI183" s="73" t="str">
        <f t="array" ref="BI183">IF(COUNTIF(Table914[Job],$I$3)&lt;ROWS($BI$2:BI183),"",INDEX(TimeSheets!$T$1:$T$359,SMALL(IF(Table914[Job]=$I$3,ROW(Table914[Job])),ROW(BA182))))</f>
        <v/>
      </c>
      <c r="BJ183" s="72" t="str">
        <f t="array" ref="BJ183">IF(COUNTIF(Table914[Job],$I$3)&lt;ROWS($BJ$2:BJ183),"",INDEX(TimeSheets!$Z$1:$Z$359,SMALL(IF(Table914[Job]=$I$3,ROW(Table914[Job])),ROW(BA182))))</f>
        <v/>
      </c>
      <c r="BK183" s="72" t="str">
        <f t="array" ref="BK183">IF(COUNTIF(Table91641[Job],$I$3)&lt;ROWS($BK$2:BK183),"",INDEX(TimeSheets!$AC$1:$AC$359,SMALL(IF(Table91641[Job]=$I$3,ROW(Table91641[Job])),ROW(BA182))))</f>
        <v/>
      </c>
      <c r="BL183" s="72" t="str">
        <f t="array" ref="BL183">IF(COUNTIF(Table91641[Job],$I$3)&lt;ROWS($BL$2:BL183),"",INDEX(TimeSheets!$AI$1:$AI$359,SMALL(IF(Table91641[Job]=$I$3,ROW(Table91641[Job])),ROW(BB182))))</f>
        <v/>
      </c>
    </row>
    <row r="184" spans="50:64" x14ac:dyDescent="0.25">
      <c r="BE184" s="72" t="str">
        <f t="array" ref="BE184">IF(COUNTIF(Table911[Job],$I$3)&lt;ROWS($BE$2:BE184),"",INDEX(TimeSheets!$B$1:$B$359,SMALL(IF(Table911[Job]=$I$3,ROW(Table911[Job])),ROW(BA183))))</f>
        <v/>
      </c>
      <c r="BF184" s="72" t="str">
        <f t="array" ref="BF184">IF(COUNTIF(Table911[Job],$I$3)&lt;ROWS($BD$2:BD184),"",INDEX(TimeSheets!$H$1:$H$359,SMALL(IF(Table911[Job]=$I$3,ROW(Table911[Job])),ROW(BA183))))</f>
        <v/>
      </c>
      <c r="BG184" s="72" t="str">
        <f t="array" ref="BG184">IF(COUNTIF(Table912[Job],$I$3)&lt;ROWS($BG$2:BG184),"",INDEX(TimeSheets!$K$1:$K$359,SMALL(IF(Table912[Job]=$I$3,ROW(Table912[Job])),ROW(BA183))))</f>
        <v/>
      </c>
      <c r="BH184" s="72" t="str">
        <f t="array" ref="BH184">IF(COUNTIF(Table912[Job],$I$3)&lt;ROWS($BH$2:BH184),"",INDEX(TimeSheets!$Q$1:$Q$359,SMALL(IF(Table912[Job]=$I$3,ROW(Table912[Job])),ROW(BA183))))</f>
        <v/>
      </c>
      <c r="BI184" s="73" t="str">
        <f t="array" ref="BI184">IF(COUNTIF(Table914[Job],$I$3)&lt;ROWS($BI$2:BI184),"",INDEX(TimeSheets!$T$1:$T$359,SMALL(IF(Table914[Job]=$I$3,ROW(Table914[Job])),ROW(BA183))))</f>
        <v/>
      </c>
      <c r="BJ184" s="72" t="str">
        <f t="array" ref="BJ184">IF(COUNTIF(Table914[Job],$I$3)&lt;ROWS($BJ$2:BJ184),"",INDEX(TimeSheets!$Z$1:$Z$359,SMALL(IF(Table914[Job]=$I$3,ROW(Table914[Job])),ROW(BA183))))</f>
        <v/>
      </c>
      <c r="BK184" s="72" t="str">
        <f t="array" ref="BK184">IF(COUNTIF(Table91641[Job],$I$3)&lt;ROWS($BK$2:BK184),"",INDEX(TimeSheets!$AC$1:$AC$359,SMALL(IF(Table91641[Job]=$I$3,ROW(Table91641[Job])),ROW(BA183))))</f>
        <v/>
      </c>
      <c r="BL184" s="72" t="str">
        <f t="array" ref="BL184">IF(COUNTIF(Table91641[Job],$I$3)&lt;ROWS($BL$2:BL184),"",INDEX(TimeSheets!$AI$1:$AI$359,SMALL(IF(Table91641[Job]=$I$3,ROW(Table91641[Job])),ROW(BB183))))</f>
        <v/>
      </c>
    </row>
    <row r="185" spans="50:64" x14ac:dyDescent="0.25">
      <c r="BE185" s="72" t="str">
        <f t="array" ref="BE185">IF(COUNTIF(Table911[Job],$I$3)&lt;ROWS($BE$2:BE185),"",INDEX(TimeSheets!$B$1:$B$359,SMALL(IF(Table911[Job]=$I$3,ROW(Table911[Job])),ROW(BA184))))</f>
        <v/>
      </c>
      <c r="BF185" s="72" t="str">
        <f t="array" ref="BF185">IF(COUNTIF(Table911[Job],$I$3)&lt;ROWS($BD$2:BD185),"",INDEX(TimeSheets!$H$1:$H$359,SMALL(IF(Table911[Job]=$I$3,ROW(Table911[Job])),ROW(BA184))))</f>
        <v/>
      </c>
      <c r="BG185" s="72" t="str">
        <f t="array" ref="BG185">IF(COUNTIF(Table912[Job],$I$3)&lt;ROWS($BG$2:BG185),"",INDEX(TimeSheets!$K$1:$K$359,SMALL(IF(Table912[Job]=$I$3,ROW(Table912[Job])),ROW(BA184))))</f>
        <v/>
      </c>
      <c r="BH185" s="72" t="str">
        <f t="array" ref="BH185">IF(COUNTIF(Table912[Job],$I$3)&lt;ROWS($BH$2:BH185),"",INDEX(TimeSheets!$Q$1:$Q$359,SMALL(IF(Table912[Job]=$I$3,ROW(Table912[Job])),ROW(BA184))))</f>
        <v/>
      </c>
      <c r="BI185" s="73" t="str">
        <f t="array" ref="BI185">IF(COUNTIF(Table914[Job],$I$3)&lt;ROWS($BI$2:BI185),"",INDEX(TimeSheets!$T$1:$T$359,SMALL(IF(Table914[Job]=$I$3,ROW(Table914[Job])),ROW(BA184))))</f>
        <v/>
      </c>
      <c r="BJ185" s="72" t="str">
        <f t="array" ref="BJ185">IF(COUNTIF(Table914[Job],$I$3)&lt;ROWS($BJ$2:BJ185),"",INDEX(TimeSheets!$Z$1:$Z$359,SMALL(IF(Table914[Job]=$I$3,ROW(Table914[Job])),ROW(BA184))))</f>
        <v/>
      </c>
      <c r="BK185" s="72" t="str">
        <f t="array" ref="BK185">IF(COUNTIF(Table91641[Job],$I$3)&lt;ROWS($BK$2:BK185),"",INDEX(TimeSheets!$AC$1:$AC$359,SMALL(IF(Table91641[Job]=$I$3,ROW(Table91641[Job])),ROW(BA184))))</f>
        <v/>
      </c>
      <c r="BL185" s="72" t="str">
        <f t="array" ref="BL185">IF(COUNTIF(Table91641[Job],$I$3)&lt;ROWS($BL$2:BL185),"",INDEX(TimeSheets!$AI$1:$AI$359,SMALL(IF(Table91641[Job]=$I$3,ROW(Table91641[Job])),ROW(BB184))))</f>
        <v/>
      </c>
    </row>
    <row r="186" spans="50:64" x14ac:dyDescent="0.25">
      <c r="BE186" s="72" t="str">
        <f t="array" ref="BE186">IF(COUNTIF(Table911[Job],$I$3)&lt;ROWS($BE$2:BE186),"",INDEX(TimeSheets!$B$1:$B$359,SMALL(IF(Table911[Job]=$I$3,ROW(Table911[Job])),ROW(BA185))))</f>
        <v/>
      </c>
      <c r="BF186" s="72" t="str">
        <f t="array" ref="BF186">IF(COUNTIF(Table911[Job],$I$3)&lt;ROWS($BD$2:BD186),"",INDEX(TimeSheets!$H$1:$H$359,SMALL(IF(Table911[Job]=$I$3,ROW(Table911[Job])),ROW(BA185))))</f>
        <v/>
      </c>
      <c r="BG186" s="72" t="str">
        <f t="array" ref="BG186">IF(COUNTIF(Table912[Job],$I$3)&lt;ROWS($BG$2:BG186),"",INDEX(TimeSheets!$K$1:$K$359,SMALL(IF(Table912[Job]=$I$3,ROW(Table912[Job])),ROW(BA185))))</f>
        <v/>
      </c>
      <c r="BH186" s="72" t="str">
        <f t="array" ref="BH186">IF(COUNTIF(Table912[Job],$I$3)&lt;ROWS($BH$2:BH186),"",INDEX(TimeSheets!$Q$1:$Q$359,SMALL(IF(Table912[Job]=$I$3,ROW(Table912[Job])),ROW(BA185))))</f>
        <v/>
      </c>
      <c r="BI186" s="73" t="str">
        <f t="array" ref="BI186">IF(COUNTIF(Table914[Job],$I$3)&lt;ROWS($BI$2:BI186),"",INDEX(TimeSheets!$T$1:$T$359,SMALL(IF(Table914[Job]=$I$3,ROW(Table914[Job])),ROW(BA185))))</f>
        <v/>
      </c>
      <c r="BJ186" s="72" t="str">
        <f t="array" ref="BJ186">IF(COUNTIF(Table914[Job],$I$3)&lt;ROWS($BJ$2:BJ186),"",INDEX(TimeSheets!$Z$1:$Z$359,SMALL(IF(Table914[Job]=$I$3,ROW(Table914[Job])),ROW(BA185))))</f>
        <v/>
      </c>
      <c r="BK186" s="72" t="str">
        <f t="array" ref="BK186">IF(COUNTIF(Table91641[Job],$I$3)&lt;ROWS($BK$2:BK186),"",INDEX(TimeSheets!$AC$1:$AC$359,SMALL(IF(Table91641[Job]=$I$3,ROW(Table91641[Job])),ROW(BA185))))</f>
        <v/>
      </c>
      <c r="BL186" s="72" t="str">
        <f t="array" ref="BL186">IF(COUNTIF(Table91641[Job],$I$3)&lt;ROWS($BL$2:BL186),"",INDEX(TimeSheets!$AI$1:$AI$359,SMALL(IF(Table91641[Job]=$I$3,ROW(Table91641[Job])),ROW(BB185))))</f>
        <v/>
      </c>
    </row>
    <row r="187" spans="50:64" x14ac:dyDescent="0.25">
      <c r="BE187" s="72" t="str">
        <f t="array" ref="BE187">IF(COUNTIF(Table911[Job],$I$3)&lt;ROWS($BE$2:BE187),"",INDEX(TimeSheets!$B$1:$B$359,SMALL(IF(Table911[Job]=$I$3,ROW(Table911[Job])),ROW(BA186))))</f>
        <v/>
      </c>
      <c r="BF187" s="72" t="str">
        <f t="array" ref="BF187">IF(COUNTIF(Table911[Job],$I$3)&lt;ROWS($BD$2:BD187),"",INDEX(TimeSheets!$H$1:$H$359,SMALL(IF(Table911[Job]=$I$3,ROW(Table911[Job])),ROW(BA186))))</f>
        <v/>
      </c>
      <c r="BG187" s="72" t="str">
        <f t="array" ref="BG187">IF(COUNTIF(Table912[Job],$I$3)&lt;ROWS($BG$2:BG187),"",INDEX(TimeSheets!$K$1:$K$359,SMALL(IF(Table912[Job]=$I$3,ROW(Table912[Job])),ROW(BA186))))</f>
        <v/>
      </c>
      <c r="BH187" s="72" t="str">
        <f t="array" ref="BH187">IF(COUNTIF(Table912[Job],$I$3)&lt;ROWS($BH$2:BH187),"",INDEX(TimeSheets!$Q$1:$Q$359,SMALL(IF(Table912[Job]=$I$3,ROW(Table912[Job])),ROW(BA186))))</f>
        <v/>
      </c>
      <c r="BI187" s="73" t="str">
        <f t="array" ref="BI187">IF(COUNTIF(Table914[Job],$I$3)&lt;ROWS($BI$2:BI187),"",INDEX(TimeSheets!$T$1:$T$359,SMALL(IF(Table914[Job]=$I$3,ROW(Table914[Job])),ROW(BA186))))</f>
        <v/>
      </c>
      <c r="BJ187" s="72" t="str">
        <f t="array" ref="BJ187">IF(COUNTIF(Table914[Job],$I$3)&lt;ROWS($BJ$2:BJ187),"",INDEX(TimeSheets!$Z$1:$Z$359,SMALL(IF(Table914[Job]=$I$3,ROW(Table914[Job])),ROW(BA186))))</f>
        <v/>
      </c>
      <c r="BK187" s="72" t="str">
        <f t="array" ref="BK187">IF(COUNTIF(Table91641[Job],$I$3)&lt;ROWS($BK$2:BK187),"",INDEX(TimeSheets!$AC$1:$AC$359,SMALL(IF(Table91641[Job]=$I$3,ROW(Table91641[Job])),ROW(BA186))))</f>
        <v/>
      </c>
      <c r="BL187" s="72" t="str">
        <f t="array" ref="BL187">IF(COUNTIF(Table91641[Job],$I$3)&lt;ROWS($BL$2:BL187),"",INDEX(TimeSheets!$AI$1:$AI$359,SMALL(IF(Table91641[Job]=$I$3,ROW(Table91641[Job])),ROW(BB186))))</f>
        <v/>
      </c>
    </row>
    <row r="188" spans="50:64" x14ac:dyDescent="0.25">
      <c r="BE188" s="72" t="str">
        <f t="array" ref="BE188">IF(COUNTIF(Table911[Job],$I$3)&lt;ROWS($BE$2:BE188),"",INDEX(TimeSheets!$B$1:$B$359,SMALL(IF(Table911[Job]=$I$3,ROW(Table911[Job])),ROW(BA187))))</f>
        <v/>
      </c>
      <c r="BF188" s="72" t="str">
        <f t="array" ref="BF188">IF(COUNTIF(Table911[Job],$I$3)&lt;ROWS($BD$2:BD188),"",INDEX(TimeSheets!$H$1:$H$359,SMALL(IF(Table911[Job]=$I$3,ROW(Table911[Job])),ROW(BA187))))</f>
        <v/>
      </c>
      <c r="BG188" s="72" t="str">
        <f t="array" ref="BG188">IF(COUNTIF(Table912[Job],$I$3)&lt;ROWS($BG$2:BG188),"",INDEX(TimeSheets!$K$1:$K$359,SMALL(IF(Table912[Job]=$I$3,ROW(Table912[Job])),ROW(BA187))))</f>
        <v/>
      </c>
      <c r="BH188" s="72" t="str">
        <f t="array" ref="BH188">IF(COUNTIF(Table912[Job],$I$3)&lt;ROWS($BH$2:BH188),"",INDEX(TimeSheets!$Q$1:$Q$359,SMALL(IF(Table912[Job]=$I$3,ROW(Table912[Job])),ROW(BA187))))</f>
        <v/>
      </c>
      <c r="BI188" s="73" t="str">
        <f t="array" ref="BI188">IF(COUNTIF(Table914[Job],$I$3)&lt;ROWS($BI$2:BI188),"",INDEX(TimeSheets!$T$1:$T$359,SMALL(IF(Table914[Job]=$I$3,ROW(Table914[Job])),ROW(BA187))))</f>
        <v/>
      </c>
      <c r="BJ188" s="72" t="str">
        <f t="array" ref="BJ188">IF(COUNTIF(Table914[Job],$I$3)&lt;ROWS($BJ$2:BJ188),"",INDEX(TimeSheets!$Z$1:$Z$359,SMALL(IF(Table914[Job]=$I$3,ROW(Table914[Job])),ROW(BA187))))</f>
        <v/>
      </c>
      <c r="BK188" s="72" t="str">
        <f t="array" ref="BK188">IF(COUNTIF(Table91641[Job],$I$3)&lt;ROWS($BK$2:BK188),"",INDEX(TimeSheets!$AC$1:$AC$359,SMALL(IF(Table91641[Job]=$I$3,ROW(Table91641[Job])),ROW(BA187))))</f>
        <v/>
      </c>
      <c r="BL188" s="72" t="str">
        <f t="array" ref="BL188">IF(COUNTIF(Table91641[Job],$I$3)&lt;ROWS($BL$2:BL188),"",INDEX(TimeSheets!$AI$1:$AI$359,SMALL(IF(Table91641[Job]=$I$3,ROW(Table91641[Job])),ROW(BB187))))</f>
        <v/>
      </c>
    </row>
    <row r="189" spans="50:64" x14ac:dyDescent="0.25">
      <c r="BE189" s="72" t="str">
        <f t="array" ref="BE189">IF(COUNTIF(Table911[Job],$I$3)&lt;ROWS($BE$2:BE189),"",INDEX(TimeSheets!$B$1:$B$359,SMALL(IF(Table911[Job]=$I$3,ROW(Table911[Job])),ROW(BA188))))</f>
        <v/>
      </c>
      <c r="BF189" s="72" t="str">
        <f t="array" ref="BF189">IF(COUNTIF(Table911[Job],$I$3)&lt;ROWS($BD$2:BD189),"",INDEX(TimeSheets!$H$1:$H$359,SMALL(IF(Table911[Job]=$I$3,ROW(Table911[Job])),ROW(BA188))))</f>
        <v/>
      </c>
      <c r="BG189" s="72" t="str">
        <f t="array" ref="BG189">IF(COUNTIF(Table912[Job],$I$3)&lt;ROWS($BG$2:BG189),"",INDEX(TimeSheets!$K$1:$K$359,SMALL(IF(Table912[Job]=$I$3,ROW(Table912[Job])),ROW(BA188))))</f>
        <v/>
      </c>
      <c r="BH189" s="72" t="str">
        <f t="array" ref="BH189">IF(COUNTIF(Table912[Job],$I$3)&lt;ROWS($BH$2:BH189),"",INDEX(TimeSheets!$Q$1:$Q$359,SMALL(IF(Table912[Job]=$I$3,ROW(Table912[Job])),ROW(BA188))))</f>
        <v/>
      </c>
      <c r="BI189" s="73" t="str">
        <f t="array" ref="BI189">IF(COUNTIF(Table914[Job],$I$3)&lt;ROWS($BI$2:BI189),"",INDEX(TimeSheets!$T$1:$T$359,SMALL(IF(Table914[Job]=$I$3,ROW(Table914[Job])),ROW(BA188))))</f>
        <v/>
      </c>
      <c r="BJ189" s="72" t="str">
        <f t="array" ref="BJ189">IF(COUNTIF(Table914[Job],$I$3)&lt;ROWS($BJ$2:BJ189),"",INDEX(TimeSheets!$Z$1:$Z$359,SMALL(IF(Table914[Job]=$I$3,ROW(Table914[Job])),ROW(BA188))))</f>
        <v/>
      </c>
      <c r="BK189" s="72" t="str">
        <f t="array" ref="BK189">IF(COUNTIF(Table91641[Job],$I$3)&lt;ROWS($BK$2:BK189),"",INDEX(TimeSheets!$AC$1:$AC$359,SMALL(IF(Table91641[Job]=$I$3,ROW(Table91641[Job])),ROW(BA188))))</f>
        <v/>
      </c>
      <c r="BL189" s="72" t="str">
        <f t="array" ref="BL189">IF(COUNTIF(Table91641[Job],$I$3)&lt;ROWS($BL$2:BL189),"",INDEX(TimeSheets!$AI$1:$AI$359,SMALL(IF(Table91641[Job]=$I$3,ROW(Table91641[Job])),ROW(BB188))))</f>
        <v/>
      </c>
    </row>
    <row r="190" spans="50:64" x14ac:dyDescent="0.25">
      <c r="BE190" s="72" t="str">
        <f t="array" ref="BE190">IF(COUNTIF(Table911[Job],$I$3)&lt;ROWS($BE$2:BE190),"",INDEX(TimeSheets!$B$1:$B$359,SMALL(IF(Table911[Job]=$I$3,ROW(Table911[Job])),ROW(BA189))))</f>
        <v/>
      </c>
      <c r="BF190" s="72" t="str">
        <f t="array" ref="BF190">IF(COUNTIF(Table911[Job],$I$3)&lt;ROWS($BD$2:BD190),"",INDEX(TimeSheets!$H$1:$H$359,SMALL(IF(Table911[Job]=$I$3,ROW(Table911[Job])),ROW(BA189))))</f>
        <v/>
      </c>
      <c r="BG190" s="72" t="str">
        <f t="array" ref="BG190">IF(COUNTIF(Table912[Job],$I$3)&lt;ROWS($BG$2:BG190),"",INDEX(TimeSheets!$K$1:$K$359,SMALL(IF(Table912[Job]=$I$3,ROW(Table912[Job])),ROW(BA189))))</f>
        <v/>
      </c>
      <c r="BH190" s="72" t="str">
        <f t="array" ref="BH190">IF(COUNTIF(Table912[Job],$I$3)&lt;ROWS($BH$2:BH190),"",INDEX(TimeSheets!$Q$1:$Q$359,SMALL(IF(Table912[Job]=$I$3,ROW(Table912[Job])),ROW(BA189))))</f>
        <v/>
      </c>
      <c r="BI190" s="73" t="str">
        <f t="array" ref="BI190">IF(COUNTIF(Table914[Job],$I$3)&lt;ROWS($BI$2:BI190),"",INDEX(TimeSheets!$T$1:$T$359,SMALL(IF(Table914[Job]=$I$3,ROW(Table914[Job])),ROW(BA189))))</f>
        <v/>
      </c>
      <c r="BJ190" s="72" t="str">
        <f t="array" ref="BJ190">IF(COUNTIF(Table914[Job],$I$3)&lt;ROWS($BJ$2:BJ190),"",INDEX(TimeSheets!$Z$1:$Z$359,SMALL(IF(Table914[Job]=$I$3,ROW(Table914[Job])),ROW(BA189))))</f>
        <v/>
      </c>
      <c r="BK190" s="72" t="str">
        <f t="array" ref="BK190">IF(COUNTIF(Table91641[Job],$I$3)&lt;ROWS($BK$2:BK190),"",INDEX(TimeSheets!$AC$1:$AC$359,SMALL(IF(Table91641[Job]=$I$3,ROW(Table91641[Job])),ROW(BA189))))</f>
        <v/>
      </c>
      <c r="BL190" s="72" t="str">
        <f t="array" ref="BL190">IF(COUNTIF(Table91641[Job],$I$3)&lt;ROWS($BL$2:BL190),"",INDEX(TimeSheets!$AI$1:$AI$359,SMALL(IF(Table91641[Job]=$I$3,ROW(Table91641[Job])),ROW(BB189))))</f>
        <v/>
      </c>
    </row>
    <row r="191" spans="50:64" x14ac:dyDescent="0.25">
      <c r="BE191" s="72" t="str">
        <f t="array" ref="BE191">IF(COUNTIF(Table911[Job],$I$3)&lt;ROWS($BE$2:BE191),"",INDEX(TimeSheets!$B$1:$B$359,SMALL(IF(Table911[Job]=$I$3,ROW(Table911[Job])),ROW(BA190))))</f>
        <v/>
      </c>
      <c r="BF191" s="72" t="str">
        <f t="array" ref="BF191">IF(COUNTIF(Table911[Job],$I$3)&lt;ROWS($BD$2:BD191),"",INDEX(TimeSheets!$H$1:$H$359,SMALL(IF(Table911[Job]=$I$3,ROW(Table911[Job])),ROW(BA190))))</f>
        <v/>
      </c>
      <c r="BG191" s="72" t="str">
        <f t="array" ref="BG191">IF(COUNTIF(Table912[Job],$I$3)&lt;ROWS($BG$2:BG191),"",INDEX(TimeSheets!$K$1:$K$359,SMALL(IF(Table912[Job]=$I$3,ROW(Table912[Job])),ROW(BA190))))</f>
        <v/>
      </c>
      <c r="BH191" s="72" t="str">
        <f t="array" ref="BH191">IF(COUNTIF(Table912[Job],$I$3)&lt;ROWS($BH$2:BH191),"",INDEX(TimeSheets!$Q$1:$Q$359,SMALL(IF(Table912[Job]=$I$3,ROW(Table912[Job])),ROW(BA190))))</f>
        <v/>
      </c>
      <c r="BI191" s="73" t="str">
        <f t="array" ref="BI191">IF(COUNTIF(Table914[Job],$I$3)&lt;ROWS($BI$2:BI191),"",INDEX(TimeSheets!$T$1:$T$359,SMALL(IF(Table914[Job]=$I$3,ROW(Table914[Job])),ROW(BA190))))</f>
        <v/>
      </c>
      <c r="BJ191" s="72" t="str">
        <f t="array" ref="BJ191">IF(COUNTIF(Table914[Job],$I$3)&lt;ROWS($BJ$2:BJ191),"",INDEX(TimeSheets!$Z$1:$Z$359,SMALL(IF(Table914[Job]=$I$3,ROW(Table914[Job])),ROW(BA190))))</f>
        <v/>
      </c>
      <c r="BK191" s="72" t="str">
        <f t="array" ref="BK191">IF(COUNTIF(Table91641[Job],$I$3)&lt;ROWS($BK$2:BK191),"",INDEX(TimeSheets!$AC$1:$AC$359,SMALL(IF(Table91641[Job]=$I$3,ROW(Table91641[Job])),ROW(BA190))))</f>
        <v/>
      </c>
      <c r="BL191" s="72" t="str">
        <f t="array" ref="BL191">IF(COUNTIF(Table91641[Job],$I$3)&lt;ROWS($BL$2:BL191),"",INDEX(TimeSheets!$AI$1:$AI$359,SMALL(IF(Table91641[Job]=$I$3,ROW(Table91641[Job])),ROW(BB190))))</f>
        <v/>
      </c>
    </row>
    <row r="192" spans="50:64" x14ac:dyDescent="0.25">
      <c r="BH192" s="47" t="str">
        <f t="array" ref="BH192">IF(COUNTIF(Table912[Job],$I$3)&lt;ROWS($BH$2:BH192),"",INDEX(TimeSheets!$Q$1:$Q$359,SMALL(IF(Table912[Job]=$I$3,ROW(Table912[Job])),ROW(BA191))))</f>
        <v/>
      </c>
      <c r="BI192" s="56" t="str">
        <f t="array" ref="BI192">IF(COUNTIF(Table914[Job],$I$3)&lt;ROWS($BI$2:BI192),"",INDEX(TimeSheets!$T$1:$T$359,SMALL(IF(Table914[Job]=$I$3,ROW(Table914[Job])),ROW(BA191))))</f>
        <v/>
      </c>
    </row>
  </sheetData>
  <mergeCells count="75">
    <mergeCell ref="I3:S3"/>
    <mergeCell ref="Y3:AF3"/>
    <mergeCell ref="AO3:AU3"/>
    <mergeCell ref="AY3:AZ3"/>
    <mergeCell ref="BA3:BB3"/>
    <mergeCell ref="I2:S2"/>
    <mergeCell ref="Y2:AA2"/>
    <mergeCell ref="AD2:AF2"/>
    <mergeCell ref="AO2:AU2"/>
    <mergeCell ref="AY2:BB2"/>
    <mergeCell ref="I5:S5"/>
    <mergeCell ref="Y5:AF5"/>
    <mergeCell ref="AO5:AU5"/>
    <mergeCell ref="AY5:AZ5"/>
    <mergeCell ref="BA5:BB5"/>
    <mergeCell ref="I4:S4"/>
    <mergeCell ref="Y4:AF4"/>
    <mergeCell ref="AO4:AU4"/>
    <mergeCell ref="AY4:AZ4"/>
    <mergeCell ref="BA4:BB4"/>
    <mergeCell ref="AY6:AZ6"/>
    <mergeCell ref="BA6:BB6"/>
    <mergeCell ref="C7:D7"/>
    <mergeCell ref="J7:K7"/>
    <mergeCell ref="Q7:R7"/>
    <mergeCell ref="X7:Y7"/>
    <mergeCell ref="AE7:AF7"/>
    <mergeCell ref="AL7:AM7"/>
    <mergeCell ref="AS7:AT7"/>
    <mergeCell ref="AY12:AZ12"/>
    <mergeCell ref="BA12:BB12"/>
    <mergeCell ref="AS8:AV8"/>
    <mergeCell ref="A9:F9"/>
    <mergeCell ref="H9:M9"/>
    <mergeCell ref="O9:T9"/>
    <mergeCell ref="V9:AA9"/>
    <mergeCell ref="AC9:AH9"/>
    <mergeCell ref="AJ9:AO9"/>
    <mergeCell ref="AQ9:AV9"/>
    <mergeCell ref="C8:F8"/>
    <mergeCell ref="J8:M8"/>
    <mergeCell ref="Q8:T8"/>
    <mergeCell ref="X8:AA8"/>
    <mergeCell ref="AE8:AH8"/>
    <mergeCell ref="AL8:AO8"/>
    <mergeCell ref="AY9:BB9"/>
    <mergeCell ref="AY10:AZ10"/>
    <mergeCell ref="BA10:BB10"/>
    <mergeCell ref="AY11:AZ11"/>
    <mergeCell ref="BA11:BB11"/>
    <mergeCell ref="AY13:AZ13"/>
    <mergeCell ref="BA13:BB13"/>
    <mergeCell ref="AY14:AZ14"/>
    <mergeCell ref="BA14:BB14"/>
    <mergeCell ref="AY15:AZ15"/>
    <mergeCell ref="BA15:BB15"/>
    <mergeCell ref="AY16:AZ16"/>
    <mergeCell ref="BA16:BB16"/>
    <mergeCell ref="AY17:AZ17"/>
    <mergeCell ref="BA17:BB17"/>
    <mergeCell ref="AY18:AZ18"/>
    <mergeCell ref="BA18:BB18"/>
    <mergeCell ref="AY40:AZ40"/>
    <mergeCell ref="BA40:BB40"/>
    <mergeCell ref="AY19:AZ19"/>
    <mergeCell ref="BA19:BB19"/>
    <mergeCell ref="AY20:AZ20"/>
    <mergeCell ref="BA20:BB20"/>
    <mergeCell ref="AY21:AZ21"/>
    <mergeCell ref="BA21:BB21"/>
    <mergeCell ref="AY22:AZ22"/>
    <mergeCell ref="BA22:BB22"/>
    <mergeCell ref="AY24:BB24"/>
    <mergeCell ref="AY25:AZ25"/>
    <mergeCell ref="BA25:BB25"/>
  </mergeCells>
  <pageMargins left="0.7" right="0.7" top="0.75" bottom="0.75" header="0.3" footer="0.3"/>
  <pageSetup scale="40" orientation="landscape" r:id="rId1"/>
  <rowBreaks count="1" manualBreakCount="1">
    <brk id="60" max="16383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2FEDC1-9066-416E-AE7A-5CACD42E5777}">
          <x14:formula1>
            <xm:f>'All Jobs'!$B$2:$B$11</xm:f>
          </x14:formula1>
          <xm:sqref>I3:S3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2527-D388-407F-819D-54652708199D}">
  <sheetPr>
    <pageSetUpPr fitToPage="1"/>
  </sheetPr>
  <dimension ref="A1:BW192"/>
  <sheetViews>
    <sheetView zoomScale="60" zoomScaleNormal="60" workbookViewId="0">
      <selection activeCell="A9" sqref="A9:AV9"/>
    </sheetView>
  </sheetViews>
  <sheetFormatPr defaultRowHeight="15" x14ac:dyDescent="0.25"/>
  <cols>
    <col min="1" max="1" width="8.7109375" customWidth="1"/>
    <col min="2" max="2" width="3.42578125" customWidth="1"/>
    <col min="3" max="3" width="8.7109375" customWidth="1"/>
    <col min="4" max="4" width="3.42578125" customWidth="1"/>
    <col min="5" max="5" width="8.7109375" customWidth="1"/>
    <col min="6" max="6" width="3.42578125" customWidth="1"/>
    <col min="7" max="7" width="6.28515625" customWidth="1"/>
    <col min="8" max="8" width="10.5703125" bestFit="1" customWidth="1"/>
    <col min="9" max="9" width="3.42578125" customWidth="1"/>
    <col min="10" max="10" width="8.7109375" customWidth="1"/>
    <col min="11" max="11" width="3.42578125" customWidth="1"/>
    <col min="12" max="12" width="8.7109375" customWidth="1"/>
    <col min="13" max="13" width="3.42578125" customWidth="1"/>
    <col min="14" max="14" width="6.28515625" customWidth="1"/>
    <col min="15" max="15" width="10.5703125" bestFit="1" customWidth="1"/>
    <col min="16" max="16" width="3.42578125" customWidth="1"/>
    <col min="17" max="17" width="8.7109375" customWidth="1"/>
    <col min="18" max="18" width="3.42578125" customWidth="1"/>
    <col min="19" max="19" width="8.7109375" customWidth="1"/>
    <col min="20" max="20" width="3.42578125" customWidth="1"/>
    <col min="21" max="21" width="6.28515625" customWidth="1"/>
    <col min="22" max="22" width="8.7109375" customWidth="1"/>
    <col min="23" max="23" width="3.42578125" customWidth="1"/>
    <col min="24" max="24" width="8.7109375" customWidth="1"/>
    <col min="25" max="25" width="3.42578125" customWidth="1"/>
    <col min="26" max="26" width="8.7109375" customWidth="1"/>
    <col min="27" max="27" width="3.42578125" customWidth="1"/>
    <col min="28" max="28" width="6.28515625" customWidth="1"/>
    <col min="29" max="29" width="8.7109375" customWidth="1"/>
    <col min="30" max="30" width="3.42578125" customWidth="1"/>
    <col min="31" max="31" width="8.7109375" customWidth="1"/>
    <col min="32" max="32" width="3.42578125" customWidth="1"/>
    <col min="33" max="33" width="8.7109375" customWidth="1"/>
    <col min="34" max="34" width="3.42578125" customWidth="1"/>
    <col min="35" max="35" width="6.28515625" customWidth="1"/>
    <col min="36" max="36" width="8.7109375" customWidth="1"/>
    <col min="37" max="37" width="3.42578125" customWidth="1"/>
    <col min="38" max="38" width="8.7109375" customWidth="1"/>
    <col min="39" max="39" width="3.42578125" customWidth="1"/>
    <col min="40" max="40" width="8.7109375" customWidth="1"/>
    <col min="41" max="41" width="3.42578125" customWidth="1"/>
    <col min="42" max="42" width="6.28515625" customWidth="1"/>
    <col min="43" max="43" width="8.7109375" customWidth="1"/>
    <col min="44" max="44" width="3.42578125" customWidth="1"/>
    <col min="45" max="45" width="8.7109375" customWidth="1"/>
    <col min="46" max="46" width="3.42578125" customWidth="1"/>
    <col min="47" max="47" width="8.7109375" customWidth="1"/>
    <col min="48" max="48" width="3.42578125" customWidth="1"/>
    <col min="49" max="49" width="6.28515625" customWidth="1"/>
    <col min="50" max="50" width="4" customWidth="1"/>
    <col min="51" max="51" width="10.28515625" customWidth="1"/>
    <col min="52" max="52" width="14.42578125" customWidth="1"/>
    <col min="54" max="54" width="14.42578125" customWidth="1"/>
    <col min="55" max="55" width="9.7109375" style="47" customWidth="1"/>
    <col min="56" max="56" width="4.5703125" style="47" customWidth="1"/>
    <col min="57" max="57" width="7.28515625" style="47" customWidth="1"/>
    <col min="58" max="58" width="5.42578125" style="47" customWidth="1"/>
    <col min="59" max="59" width="7.5703125" style="47" customWidth="1"/>
    <col min="60" max="60" width="5" style="47" customWidth="1"/>
    <col min="61" max="61" width="8.7109375" style="47" bestFit="1" customWidth="1"/>
    <col min="62" max="62" width="5.140625" style="47" customWidth="1"/>
    <col min="63" max="64" width="9.140625" style="47"/>
    <col min="65" max="65" width="9" style="47" customWidth="1"/>
    <col min="66" max="66" width="8.85546875" style="47" customWidth="1"/>
    <col min="67" max="67" width="9.140625" style="47"/>
  </cols>
  <sheetData>
    <row r="1" spans="1:75" ht="15.75" thickBot="1" x14ac:dyDescent="0.3">
      <c r="AX1" s="47"/>
      <c r="AY1" s="47"/>
      <c r="AZ1" s="47"/>
      <c r="BA1" s="47"/>
      <c r="BB1" s="47"/>
      <c r="BE1" s="47" t="s">
        <v>27</v>
      </c>
      <c r="BG1" s="47" t="s">
        <v>25</v>
      </c>
      <c r="BI1" s="47" t="s">
        <v>24</v>
      </c>
      <c r="BK1" s="47" t="s">
        <v>28</v>
      </c>
      <c r="BO1" s="48"/>
      <c r="BP1" s="48"/>
      <c r="BQ1" s="48"/>
      <c r="BR1" s="49"/>
      <c r="BS1" s="49"/>
      <c r="BT1" s="49"/>
      <c r="BU1" s="49"/>
      <c r="BV1" s="49"/>
      <c r="BW1" s="49"/>
    </row>
    <row r="2" spans="1:75" ht="27" thickBot="1" x14ac:dyDescent="0.45">
      <c r="D2" s="50" t="s">
        <v>29</v>
      </c>
      <c r="I2" s="120" t="str">
        <f ca="1">INDIRECT(ADDRESS((MATCH(I3,'All Jobs'!B2:B11,0))+1,1,4,1,"All Jobs"))</f>
        <v>21-107</v>
      </c>
      <c r="J2" s="120"/>
      <c r="K2" s="120"/>
      <c r="L2" s="120"/>
      <c r="M2" s="120"/>
      <c r="N2" s="120"/>
      <c r="O2" s="120"/>
      <c r="P2" s="120"/>
      <c r="Q2" s="120"/>
      <c r="R2" s="120"/>
      <c r="S2" s="120"/>
      <c r="V2" s="50" t="s">
        <v>30</v>
      </c>
      <c r="W2" s="51"/>
      <c r="X2" s="52"/>
      <c r="Y2" s="120">
        <f>SUM(C7,J7,Q7,X7,AE7,AL7,AS7)</f>
        <v>272</v>
      </c>
      <c r="Z2" s="120"/>
      <c r="AA2" s="120"/>
      <c r="AB2" s="53" t="s">
        <v>31</v>
      </c>
      <c r="AC2" s="54"/>
      <c r="AD2" s="120">
        <f>SUM(Y2/8)</f>
        <v>34</v>
      </c>
      <c r="AE2" s="120"/>
      <c r="AF2" s="120"/>
      <c r="AK2" s="50" t="s">
        <v>32</v>
      </c>
      <c r="AN2" s="55"/>
      <c r="AO2" s="121">
        <f>IF(BA22 &gt; 0, BA22, AY40)</f>
        <v>9700</v>
      </c>
      <c r="AP2" s="121"/>
      <c r="AQ2" s="121"/>
      <c r="AR2" s="121"/>
      <c r="AS2" s="121"/>
      <c r="AT2" s="121"/>
      <c r="AU2" s="121"/>
      <c r="AY2" s="122" t="s">
        <v>33</v>
      </c>
      <c r="AZ2" s="123"/>
      <c r="BA2" s="123"/>
      <c r="BB2" s="124"/>
      <c r="BE2" s="47">
        <f t="array" ref="BE2">IF(COUNTIF(Table911[Job],$I$3)&lt;ROWS($BE$2:BE2),"",INDEX(TimeSheets!$B$1:$B$359,SMALL(IF(Table911[Job]=$I$3,ROW(Table911[Job])),ROW(BA1))))</f>
        <v>44361</v>
      </c>
      <c r="BF2" s="47">
        <f t="array" ref="BF2">IF(COUNTIF(Table911[Job],$I$3)&lt;ROWS($BD$2:BD2),"",INDEX(TimeSheets!$H$1:$H$359,SMALL(IF(Table911[Job]=$I$3,ROW(Table911[Job])),ROW(BA1))))</f>
        <v>8</v>
      </c>
      <c r="BG2" s="47">
        <f t="array" ref="BG2">IF(COUNTIF(Table912[Job],$I$3)&lt;ROWS($BG$2:BG2),"",INDEX(TimeSheets!$K$1:$K$359,SMALL(IF(Table912[Job]=$I$3,ROW(Table912[Job])),ROW(BA1))))</f>
        <v>44350</v>
      </c>
      <c r="BH2" s="47">
        <f t="array" ref="BH2">IF(COUNTIF(Table912[Job],$I$3)&lt;ROWS($BH$2:BH2),"",INDEX(TimeSheets!$Q$1:$Q$359,SMALL(IF(Table912[Job]=$I$3,ROW(Table912[Job])),ROW(BA1))))</f>
        <v>8</v>
      </c>
      <c r="BI2" s="56">
        <f t="array" ref="BI2">IF(COUNTIF(Table914[Job],$I$3)&lt;ROWS($BI$2:BI2),"",INDEX(TimeSheets!$T$1:$T$359,SMALL(IF(Table914[Job]=$I$3,ROW(Table914[Job])),ROW(BA1))))</f>
        <v>44291</v>
      </c>
      <c r="BJ2" s="47">
        <f t="array" ref="BJ2">IF(COUNTIF(Table914[Job],$I$3)&lt;ROWS($BJ$2:BJ2),"",INDEX(TimeSheets!$Z$1:$Z$359,SMALL(IF(Table914[Job]=$I$3,ROW(Table914[Job])),ROW(BA1))))</f>
        <v>8</v>
      </c>
      <c r="BK2" s="47">
        <f t="array" ref="BK2">IF(COUNTIF(Table91641[Job],$I$3)&lt;ROWS($BK$2:BK2),"",INDEX(TimeSheets!$AC$1:$AC$359,SMALL(IF(Table91641[Job]=$I$3,ROW(Table91641[Job])),ROW(BA1))))</f>
        <v>44291</v>
      </c>
      <c r="BL2" s="47">
        <f t="array" ref="BL2">IF(COUNTIF(Table91641[Job],$I$3)&lt;ROWS($BL$2:BL2),"",INDEX(TimeSheets!$AI$1:$AI$359,SMALL(IF(Table91641[Job]=$I$3,ROW(Table91641[Job])),ROW(BB1))))</f>
        <v>8</v>
      </c>
      <c r="BP2" s="47"/>
      <c r="BQ2" s="48"/>
      <c r="BR2" s="49"/>
      <c r="BS2" s="49"/>
      <c r="BT2" s="49"/>
      <c r="BU2" s="49"/>
      <c r="BV2" s="49"/>
      <c r="BW2" s="49"/>
    </row>
    <row r="3" spans="1:75" ht="26.25" x14ac:dyDescent="0.4">
      <c r="B3" s="57"/>
      <c r="D3" s="50" t="s">
        <v>34</v>
      </c>
      <c r="E3" s="58"/>
      <c r="F3" s="59"/>
      <c r="G3" s="60"/>
      <c r="H3" s="61"/>
      <c r="I3" s="112" t="s">
        <v>99</v>
      </c>
      <c r="J3" s="112"/>
      <c r="K3" s="112"/>
      <c r="L3" s="112"/>
      <c r="M3" s="112"/>
      <c r="N3" s="112"/>
      <c r="O3" s="112"/>
      <c r="P3" s="112"/>
      <c r="Q3" s="112"/>
      <c r="R3" s="112"/>
      <c r="S3" s="112"/>
      <c r="V3" s="50" t="s">
        <v>35</v>
      </c>
      <c r="W3" s="51"/>
      <c r="X3" s="52"/>
      <c r="Y3" s="121">
        <f>SUM(C8,J8,Q8,X8,AE8,AL8,AS8)</f>
        <v>9312</v>
      </c>
      <c r="Z3" s="125"/>
      <c r="AA3" s="125"/>
      <c r="AB3" s="125"/>
      <c r="AC3" s="125"/>
      <c r="AD3" s="125"/>
      <c r="AE3" s="125"/>
      <c r="AF3" s="125"/>
      <c r="AK3" s="50" t="s">
        <v>36</v>
      </c>
      <c r="AO3" s="126">
        <f ca="1">INDIRECT(ADDRESS((MATCH(I3,'All Jobs'!B2:B11,0))+1,9,4,1,"All Jobs"))</f>
        <v>1940</v>
      </c>
      <c r="AP3" s="126"/>
      <c r="AQ3" s="126"/>
      <c r="AR3" s="126"/>
      <c r="AS3" s="126"/>
      <c r="AT3" s="126"/>
      <c r="AU3" s="126"/>
      <c r="AY3" s="127" t="s">
        <v>37</v>
      </c>
      <c r="AZ3" s="127"/>
      <c r="BA3" s="128"/>
      <c r="BB3" s="128"/>
      <c r="BE3" s="47">
        <f t="array" ref="BE3">IF(COUNTIF(Table911[Job],$I$3)&lt;ROWS($BE$2:BE3),"",INDEX(TimeSheets!$B$1:$B$359,SMALL(IF(Table911[Job]=$I$3,ROW(Table911[Job])),ROW(BA2))))</f>
        <v>44362</v>
      </c>
      <c r="BF3" s="47">
        <f t="array" ref="BF3">IF(COUNTIF(Table911[Job],$I$3)&lt;ROWS($BD$2:BD3),"",INDEX(TimeSheets!$H$1:$H$359,SMALL(IF(Table911[Job]=$I$3,ROW(Table911[Job])),ROW(BA2))))</f>
        <v>8</v>
      </c>
      <c r="BG3" s="47">
        <f t="array" ref="BG3">IF(COUNTIF(Table912[Job],$I$3)&lt;ROWS($BG$2:BG3),"",INDEX(TimeSheets!$K$1:$K$359,SMALL(IF(Table912[Job]=$I$3,ROW(Table912[Job])),ROW(BA2))))</f>
        <v>44354</v>
      </c>
      <c r="BH3" s="47">
        <f t="array" ref="BH3">IF(COUNTIF(Table912[Job],$I$3)&lt;ROWS($BH$2:BH3),"",INDEX(TimeSheets!$Q$1:$Q$359,SMALL(IF(Table912[Job]=$I$3,ROW(Table912[Job])),ROW(BA2))))</f>
        <v>8</v>
      </c>
      <c r="BI3" s="56">
        <f t="array" ref="BI3">IF(COUNTIF(Table914[Job],$I$3)&lt;ROWS($BI$2:BI3),"",INDEX(TimeSheets!$T$1:$T$359,SMALL(IF(Table914[Job]=$I$3,ROW(Table914[Job])),ROW(BA2))))</f>
        <v>44292</v>
      </c>
      <c r="BJ3" s="47">
        <f t="array" ref="BJ3">IF(COUNTIF(Table914[Job],$I$3)&lt;ROWS($BJ$2:BJ3),"",INDEX(TimeSheets!$Z$1:$Z$359,SMALL(IF(Table914[Job]=$I$3,ROW(Table914[Job])),ROW(BA2))))</f>
        <v>8</v>
      </c>
      <c r="BK3" s="47">
        <f t="array" ref="BK3">IF(COUNTIF(Table91641[Job],$I$3)&lt;ROWS($BK$2:BK3),"",INDEX(TimeSheets!$AC$1:$AC$359,SMALL(IF(Table91641[Job]=$I$3,ROW(Table91641[Job])),ROW(BA2))))</f>
        <v>44342</v>
      </c>
      <c r="BL3" s="47">
        <f t="array" ref="BL3">IF(COUNTIF(Table91641[Job],$I$3)&lt;ROWS($BL$2:BL3),"",INDEX(TimeSheets!$AI$1:$AI$359,SMALL(IF(Table91641[Job]=$I$3,ROW(Table91641[Job])),ROW(BB2))))</f>
        <v>8</v>
      </c>
      <c r="BP3" s="47"/>
      <c r="BQ3" s="48"/>
      <c r="BR3" s="49"/>
      <c r="BS3" s="49"/>
      <c r="BT3" s="49"/>
      <c r="BU3" s="49"/>
      <c r="BV3" s="49"/>
      <c r="BW3" s="49"/>
    </row>
    <row r="4" spans="1:75" ht="26.25" x14ac:dyDescent="0.4">
      <c r="B4" s="57"/>
      <c r="D4" s="50" t="s">
        <v>38</v>
      </c>
      <c r="E4" s="58"/>
      <c r="F4" s="59"/>
      <c r="G4" s="60"/>
      <c r="H4" s="60"/>
      <c r="I4" s="111" t="str">
        <f ca="1">INDIRECT(ADDRESS((MATCH(I3,'All Jobs'!B3:B11,0))+2,5,4,1,"All Jobs"))</f>
        <v>Customer 1</v>
      </c>
      <c r="J4" s="112"/>
      <c r="K4" s="112"/>
      <c r="L4" s="112"/>
      <c r="M4" s="112"/>
      <c r="N4" s="112"/>
      <c r="O4" s="112"/>
      <c r="P4" s="112"/>
      <c r="Q4" s="113"/>
      <c r="R4" s="113"/>
      <c r="S4" s="113"/>
      <c r="V4" s="50" t="s">
        <v>39</v>
      </c>
      <c r="W4" s="51"/>
      <c r="X4" s="52"/>
      <c r="Y4" s="114"/>
      <c r="Z4" s="114"/>
      <c r="AA4" s="114"/>
      <c r="AB4" s="114"/>
      <c r="AC4" s="114"/>
      <c r="AD4" s="114"/>
      <c r="AE4" s="114"/>
      <c r="AF4" s="114"/>
      <c r="AK4" s="50" t="s">
        <v>40</v>
      </c>
      <c r="AN4" s="61"/>
      <c r="AO4" s="111">
        <f>IF(Y4=0,0,SUM(AO2-Y5))</f>
        <v>0</v>
      </c>
      <c r="AP4" s="111"/>
      <c r="AQ4" s="111"/>
      <c r="AR4" s="111"/>
      <c r="AS4" s="111"/>
      <c r="AT4" s="111"/>
      <c r="AU4" s="111"/>
      <c r="AY4" s="107" t="s">
        <v>41</v>
      </c>
      <c r="AZ4" s="107"/>
      <c r="BA4" s="115" t="str">
        <f>IF(Y4=0,"-",SUM(BA3-Y4))</f>
        <v>-</v>
      </c>
      <c r="BB4" s="115"/>
      <c r="BE4" s="47">
        <f t="array" ref="BE4">IF(COUNTIF(Table911[Job],$I$3)&lt;ROWS($BE$2:BE4),"",INDEX(TimeSheets!$B$1:$B$359,SMALL(IF(Table911[Job]=$I$3,ROW(Table911[Job])),ROW(BA3))))</f>
        <v>44364</v>
      </c>
      <c r="BF4" s="47">
        <f t="array" ref="BF4">IF(COUNTIF(Table911[Job],$I$3)&lt;ROWS($BD$2:BD4),"",INDEX(TimeSheets!$H$1:$H$359,SMALL(IF(Table911[Job]=$I$3,ROW(Table911[Job])),ROW(BA3))))</f>
        <v>8</v>
      </c>
      <c r="BG4" s="47">
        <f t="array" ref="BG4">IF(COUNTIF(Table912[Job],$I$3)&lt;ROWS($BG$2:BG4),"",INDEX(TimeSheets!$K$1:$K$359,SMALL(IF(Table912[Job]=$I$3,ROW(Table912[Job])),ROW(BA3))))</f>
        <v>44355</v>
      </c>
      <c r="BH4" s="47">
        <f t="array" ref="BH4">IF(COUNTIF(Table912[Job],$I$3)&lt;ROWS($BH$2:BH4),"",INDEX(TimeSheets!$Q$1:$Q$359,SMALL(IF(Table912[Job]=$I$3,ROW(Table912[Job])),ROW(BA3))))</f>
        <v>8</v>
      </c>
      <c r="BI4" s="56">
        <f t="array" ref="BI4">IF(COUNTIF(Table914[Job],$I$3)&lt;ROWS($BI$2:BI4),"",INDEX(TimeSheets!$T$1:$T$359,SMALL(IF(Table914[Job]=$I$3,ROW(Table914[Job])),ROW(BA3))))</f>
        <v>44293</v>
      </c>
      <c r="BJ4" s="47">
        <f t="array" ref="BJ4">IF(COUNTIF(Table914[Job],$I$3)&lt;ROWS($BJ$2:BJ4),"",INDEX(TimeSheets!$Z$1:$Z$359,SMALL(IF(Table914[Job]=$I$3,ROW(Table914[Job])),ROW(BA3))))</f>
        <v>8</v>
      </c>
      <c r="BK4" s="47">
        <f t="array" ref="BK4">IF(COUNTIF(Table91641[Job],$I$3)&lt;ROWS($BK$2:BK4),"",INDEX(TimeSheets!$AC$1:$AC$359,SMALL(IF(Table91641[Job]=$I$3,ROW(Table91641[Job])),ROW(BA3))))</f>
        <v>44343</v>
      </c>
      <c r="BL4" s="47">
        <f t="array" ref="BL4">IF(COUNTIF(Table91641[Job],$I$3)&lt;ROWS($BL$2:BL4),"",INDEX(TimeSheets!$AI$1:$AI$359,SMALL(IF(Table91641[Job]=$I$3,ROW(Table91641[Job])),ROW(BB3))))</f>
        <v>8</v>
      </c>
      <c r="BP4" s="47"/>
      <c r="BQ4" s="48"/>
      <c r="BR4" s="49"/>
      <c r="BS4" s="49"/>
      <c r="BT4" s="49"/>
      <c r="BU4" s="49"/>
      <c r="BV4" s="49"/>
      <c r="BW4" s="49"/>
    </row>
    <row r="5" spans="1:75" ht="26.25" x14ac:dyDescent="0.4">
      <c r="B5" s="57"/>
      <c r="D5" s="50" t="s">
        <v>42</v>
      </c>
      <c r="E5" s="58"/>
      <c r="F5" s="59"/>
      <c r="G5" s="61"/>
      <c r="H5" s="62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V5" s="50" t="s">
        <v>43</v>
      </c>
      <c r="Y5" s="114">
        <f>IF(Y4=0,0,SUM(Y3,Y4))</f>
        <v>0</v>
      </c>
      <c r="Z5" s="114"/>
      <c r="AA5" s="114"/>
      <c r="AB5" s="114"/>
      <c r="AC5" s="114"/>
      <c r="AD5" s="114"/>
      <c r="AE5" s="114"/>
      <c r="AF5" s="114"/>
      <c r="AK5" s="50" t="s">
        <v>44</v>
      </c>
      <c r="AO5" s="117">
        <f>IF(Y4 = 0,0,SUM(AO4-AO3))</f>
        <v>0</v>
      </c>
      <c r="AP5" s="117"/>
      <c r="AQ5" s="117"/>
      <c r="AR5" s="117"/>
      <c r="AS5" s="117"/>
      <c r="AT5" s="117"/>
      <c r="AU5" s="117"/>
      <c r="AY5" s="118" t="s">
        <v>35</v>
      </c>
      <c r="AZ5" s="118"/>
      <c r="BA5" s="119"/>
      <c r="BB5" s="119"/>
      <c r="BE5" s="47" t="str">
        <f t="array" ref="BE5">IF(COUNTIF(Table911[Job],$I$3)&lt;ROWS($BE$2:BE5),"",INDEX(TimeSheets!$B$1:$B$359,SMALL(IF(Table911[Job]=$I$3,ROW(Table911[Job])),ROW(BA4))))</f>
        <v/>
      </c>
      <c r="BF5" s="47" t="str">
        <f t="array" ref="BF5">IF(COUNTIF(Table911[Job],$I$3)&lt;ROWS($BD$2:BD5),"",INDEX(TimeSheets!$H$1:$H$359,SMALL(IF(Table911[Job]=$I$3,ROW(Table911[Job])),ROW(BA4))))</f>
        <v/>
      </c>
      <c r="BG5" s="47" t="str">
        <f t="array" ref="BG5">IF(COUNTIF(Table912[Job],$I$3)&lt;ROWS($BG$2:BG5),"",INDEX(TimeSheets!$K$1:$K$359,SMALL(IF(Table912[Job]=$I$3,ROW(Table912[Job])),ROW(BA4))))</f>
        <v/>
      </c>
      <c r="BH5" s="47" t="str">
        <f t="array" ref="BH5">IF(COUNTIF(Table912[Job],$I$3)&lt;ROWS($BH$2:BH5),"",INDEX(TimeSheets!$Q$1:$Q$359,SMALL(IF(Table912[Job]=$I$3,ROW(Table912[Job])),ROW(BA4))))</f>
        <v/>
      </c>
      <c r="BI5" s="56">
        <f t="array" ref="BI5">IF(COUNTIF(Table914[Job],$I$3)&lt;ROWS($BI$2:BI5),"",INDEX(TimeSheets!$T$1:$T$359,SMALL(IF(Table914[Job]=$I$3,ROW(Table914[Job])),ROW(BA4))))</f>
        <v>44340</v>
      </c>
      <c r="BJ5" s="47">
        <f t="array" ref="BJ5">IF(COUNTIF(Table914[Job],$I$3)&lt;ROWS($BJ$2:BJ5),"",INDEX(TimeSheets!$Z$1:$Z$359,SMALL(IF(Table914[Job]=$I$3,ROW(Table914[Job])),ROW(BA4))))</f>
        <v>8</v>
      </c>
      <c r="BK5" s="47">
        <f t="array" ref="BK5">IF(COUNTIF(Table91641[Job],$I$3)&lt;ROWS($BK$2:BK5),"",INDEX(TimeSheets!$AC$1:$AC$359,SMALL(IF(Table91641[Job]=$I$3,ROW(Table91641[Job])),ROW(BA4))))</f>
        <v>44350</v>
      </c>
      <c r="BL5" s="47">
        <f t="array" ref="BL5">IF(COUNTIF(Table91641[Job],$I$3)&lt;ROWS($BL$2:BL5),"",INDEX(TimeSheets!$AI$1:$AI$359,SMALL(IF(Table91641[Job]=$I$3,ROW(Table91641[Job])),ROW(BB4))))</f>
        <v>8</v>
      </c>
      <c r="BP5" s="47"/>
      <c r="BQ5" s="48"/>
      <c r="BR5" s="49"/>
      <c r="BS5" s="49"/>
      <c r="BT5" s="49"/>
      <c r="BU5" s="49"/>
      <c r="BV5" s="49"/>
      <c r="BW5" s="49"/>
    </row>
    <row r="6" spans="1:75" ht="26.25" x14ac:dyDescent="0.4">
      <c r="B6" s="57"/>
      <c r="E6" s="60"/>
      <c r="F6" s="60"/>
      <c r="G6" s="60"/>
      <c r="H6" s="63"/>
      <c r="I6" s="60"/>
      <c r="K6" s="50"/>
      <c r="L6" s="58"/>
      <c r="M6" s="59"/>
      <c r="N6" s="60"/>
      <c r="AG6" s="52"/>
      <c r="AY6" s="107" t="s">
        <v>41</v>
      </c>
      <c r="AZ6" s="107"/>
      <c r="BA6" s="108" t="str">
        <f>IF(Y4=0,"-",SUM(BA5-AD2))</f>
        <v>-</v>
      </c>
      <c r="BB6" s="109"/>
      <c r="BE6" s="47" t="str">
        <f t="array" ref="BE6">IF(COUNTIF(Table911[Job],$I$3)&lt;ROWS($BE$2:BE6),"",INDEX(TimeSheets!$B$1:$B$359,SMALL(IF(Table911[Job]=$I$3,ROW(Table911[Job])),ROW(BA5))))</f>
        <v/>
      </c>
      <c r="BF6" s="47" t="str">
        <f t="array" ref="BF6">IF(COUNTIF(Table911[Job],$I$3)&lt;ROWS($BD$2:BD6),"",INDEX(TimeSheets!$H$1:$H$359,SMALL(IF(Table911[Job]=$I$3,ROW(Table911[Job])),ROW(BA5))))</f>
        <v/>
      </c>
      <c r="BG6" s="47" t="str">
        <f t="array" ref="BG6">IF(COUNTIF(Table912[Job],$I$3)&lt;ROWS($BG$2:BG6),"",INDEX(TimeSheets!$K$1:$K$359,SMALL(IF(Table912[Job]=$I$3,ROW(Table912[Job])),ROW(BA5))))</f>
        <v/>
      </c>
      <c r="BH6" s="47" t="str">
        <f t="array" ref="BH6">IF(COUNTIF(Table912[Job],$I$3)&lt;ROWS($BH$2:BH6),"",INDEX(TimeSheets!$Q$1:$Q$359,SMALL(IF(Table912[Job]=$I$3,ROW(Table912[Job])),ROW(BA5))))</f>
        <v/>
      </c>
      <c r="BI6" s="56">
        <f t="array" ref="BI6">IF(COUNTIF(Table914[Job],$I$3)&lt;ROWS($BI$2:BI6),"",INDEX(TimeSheets!$T$1:$T$359,SMALL(IF(Table914[Job]=$I$3,ROW(Table914[Job])),ROW(BA5))))</f>
        <v>44341</v>
      </c>
      <c r="BJ6" s="47">
        <f t="array" ref="BJ6">IF(COUNTIF(Table914[Job],$I$3)&lt;ROWS($BJ$2:BJ6),"",INDEX(TimeSheets!$Z$1:$Z$359,SMALL(IF(Table914[Job]=$I$3,ROW(Table914[Job])),ROW(BA5))))</f>
        <v>8</v>
      </c>
      <c r="BK6" s="47">
        <f t="array" ref="BK6">IF(COUNTIF(Table91641[Job],$I$3)&lt;ROWS($BK$2:BK6),"",INDEX(TimeSheets!$AC$1:$AC$359,SMALL(IF(Table91641[Job]=$I$3,ROW(Table91641[Job])),ROW(BA5))))</f>
        <v>44351</v>
      </c>
      <c r="BL6" s="47">
        <f t="array" ref="BL6">IF(COUNTIF(Table91641[Job],$I$3)&lt;ROWS($BL$2:BL6),"",INDEX(TimeSheets!$AI$1:$AI$359,SMALL(IF(Table91641[Job]=$I$3,ROW(Table91641[Job])),ROW(BB5))))</f>
        <v>8</v>
      </c>
      <c r="BP6" s="47"/>
      <c r="BQ6" s="48"/>
      <c r="BR6" s="49"/>
      <c r="BS6" s="49"/>
      <c r="BT6" s="49"/>
      <c r="BU6" s="49"/>
      <c r="BV6" s="49"/>
      <c r="BW6" s="49"/>
    </row>
    <row r="7" spans="1:75" ht="18.75" x14ac:dyDescent="0.3">
      <c r="A7" t="s">
        <v>30</v>
      </c>
      <c r="B7" s="57"/>
      <c r="C7" s="110">
        <f>SUM(B10:B59,D10:D59,F10:F59)</f>
        <v>0</v>
      </c>
      <c r="D7" s="110"/>
      <c r="E7" s="60"/>
      <c r="F7" s="60"/>
      <c r="G7" s="60"/>
      <c r="H7" t="s">
        <v>30</v>
      </c>
      <c r="I7" s="57"/>
      <c r="J7" s="110">
        <f>SUM(I10:I59,K10:K59,M10:M59)</f>
        <v>0</v>
      </c>
      <c r="K7" s="110"/>
      <c r="L7" s="60"/>
      <c r="M7" s="60"/>
      <c r="N7" s="57"/>
      <c r="O7" t="s">
        <v>30</v>
      </c>
      <c r="P7" s="57"/>
      <c r="Q7" s="110">
        <f>SUM(P10:P59,R10:R59,T10:T59)</f>
        <v>0</v>
      </c>
      <c r="R7" s="110"/>
      <c r="S7" s="60"/>
      <c r="T7" s="60"/>
      <c r="V7" t="s">
        <v>30</v>
      </c>
      <c r="W7" s="57"/>
      <c r="X7" s="110">
        <f>SUM(W10:W59,Y10:Y59,AA10:AA59)</f>
        <v>96</v>
      </c>
      <c r="Y7" s="110"/>
      <c r="Z7" s="60"/>
      <c r="AA7" s="60"/>
      <c r="AB7" s="52"/>
      <c r="AC7" t="s">
        <v>30</v>
      </c>
      <c r="AD7" s="57"/>
      <c r="AE7" s="110">
        <f>SUM(AD10:AD59,AF10:AF59,AH10:AH59)</f>
        <v>24</v>
      </c>
      <c r="AF7" s="110"/>
      <c r="AG7" s="60"/>
      <c r="AH7" s="60"/>
      <c r="AI7" s="52"/>
      <c r="AJ7" t="s">
        <v>30</v>
      </c>
      <c r="AK7" s="57"/>
      <c r="AL7" s="110">
        <f>SUM(AK10:AK59,AM10:AM59,AO10:AO59)</f>
        <v>24</v>
      </c>
      <c r="AM7" s="110"/>
      <c r="AN7" s="60"/>
      <c r="AO7" s="60"/>
      <c r="AQ7" t="s">
        <v>30</v>
      </c>
      <c r="AR7" s="57"/>
      <c r="AS7" s="110">
        <f>SUM(AR10:AR59,AT10:AT59,AV10:AV59)</f>
        <v>128</v>
      </c>
      <c r="AT7" s="110"/>
      <c r="AU7" s="60"/>
      <c r="AV7" s="60"/>
      <c r="AX7" s="60"/>
      <c r="AY7" s="60"/>
      <c r="AZ7" s="60"/>
      <c r="BA7" s="49"/>
      <c r="BB7" s="49"/>
      <c r="BE7" s="47" t="str">
        <f t="array" ref="BE7">IF(COUNTIF(Table911[Job],$I$3)&lt;ROWS($BE$2:BE7),"",INDEX(TimeSheets!$B$1:$B$359,SMALL(IF(Table911[Job]=$I$3,ROW(Table911[Job])),ROW(BA6))))</f>
        <v/>
      </c>
      <c r="BF7" s="47" t="str">
        <f t="array" ref="BF7">IF(COUNTIF(Table911[Job],$I$3)&lt;ROWS($BD$2:BD7),"",INDEX(TimeSheets!$H$1:$H$359,SMALL(IF(Table911[Job]=$I$3,ROW(Table911[Job])),ROW(BA6))))</f>
        <v/>
      </c>
      <c r="BG7" s="47" t="str">
        <f t="array" ref="BG7">IF(COUNTIF(Table912[Job],$I$3)&lt;ROWS($BG$2:BG7),"",INDEX(TimeSheets!$K$1:$K$359,SMALL(IF(Table912[Job]=$I$3,ROW(Table912[Job])),ROW(BA6))))</f>
        <v/>
      </c>
      <c r="BH7" s="47" t="str">
        <f t="array" ref="BH7">IF(COUNTIF(Table912[Job],$I$3)&lt;ROWS($BH$2:BH7),"",INDEX(TimeSheets!$Q$1:$Q$359,SMALL(IF(Table912[Job]=$I$3,ROW(Table912[Job])),ROW(BA6))))</f>
        <v/>
      </c>
      <c r="BI7" s="56">
        <f t="array" ref="BI7">IF(COUNTIF(Table914[Job],$I$3)&lt;ROWS($BI$2:BI7),"",INDEX(TimeSheets!$T$1:$T$359,SMALL(IF(Table914[Job]=$I$3,ROW(Table914[Job])),ROW(BA6))))</f>
        <v>44342</v>
      </c>
      <c r="BJ7" s="47">
        <f t="array" ref="BJ7">IF(COUNTIF(Table914[Job],$I$3)&lt;ROWS($BJ$2:BJ7),"",INDEX(TimeSheets!$Z$1:$Z$359,SMALL(IF(Table914[Job]=$I$3,ROW(Table914[Job])),ROW(BA6))))</f>
        <v>8</v>
      </c>
      <c r="BK7" s="47">
        <f t="array" ref="BK7">IF(COUNTIF(Table91641[Job],$I$3)&lt;ROWS($BK$2:BK7),"",INDEX(TimeSheets!$AC$1:$AC$359,SMALL(IF(Table91641[Job]=$I$3,ROW(Table91641[Job])),ROW(BA6))))</f>
        <v>44354</v>
      </c>
      <c r="BL7" s="47">
        <f t="array" ref="BL7">IF(COUNTIF(Table91641[Job],$I$3)&lt;ROWS($BL$2:BL7),"",INDEX(TimeSheets!$AI$1:$AI$359,SMALL(IF(Table91641[Job]=$I$3,ROW(Table91641[Job])),ROW(BB6))))</f>
        <v>8</v>
      </c>
      <c r="BP7" s="47"/>
      <c r="BQ7" s="48"/>
      <c r="BR7" s="49"/>
      <c r="BS7" s="49"/>
      <c r="BT7" s="49"/>
      <c r="BU7" s="49"/>
      <c r="BV7" s="49"/>
      <c r="BW7" s="49"/>
    </row>
    <row r="8" spans="1:75" ht="16.5" thickBot="1" x14ac:dyDescent="0.3">
      <c r="A8" t="s">
        <v>45</v>
      </c>
      <c r="B8" s="57"/>
      <c r="C8" s="100">
        <f>SUM((C7*33)*1.3)</f>
        <v>0</v>
      </c>
      <c r="D8" s="100"/>
      <c r="E8" s="100"/>
      <c r="F8" s="100"/>
      <c r="G8" s="64"/>
      <c r="H8" t="s">
        <v>45</v>
      </c>
      <c r="I8" s="57"/>
      <c r="J8" s="100">
        <f>IF(I5=0,SUM((J7*21)),SUM((J7*48.06)))</f>
        <v>0</v>
      </c>
      <c r="K8" s="100"/>
      <c r="L8" s="100"/>
      <c r="M8" s="100"/>
      <c r="N8" s="64"/>
      <c r="O8" t="s">
        <v>45</v>
      </c>
      <c r="P8" s="57"/>
      <c r="Q8" s="100">
        <f>IF(I5=0,SUM((Q7*29)),SUM((Q7*I5)))</f>
        <v>0</v>
      </c>
      <c r="R8" s="100"/>
      <c r="S8" s="100"/>
      <c r="T8" s="100"/>
      <c r="U8" s="64"/>
      <c r="V8" t="s">
        <v>45</v>
      </c>
      <c r="W8" s="57"/>
      <c r="X8" s="100">
        <f>IF(I5=0,SUM((X7*33)),SUM((X7*I5)))</f>
        <v>3168</v>
      </c>
      <c r="Y8" s="100"/>
      <c r="Z8" s="100"/>
      <c r="AA8" s="100"/>
      <c r="AB8" s="64"/>
      <c r="AC8" t="s">
        <v>45</v>
      </c>
      <c r="AD8" s="57"/>
      <c r="AE8" s="100">
        <f>SUM((AE7*40))</f>
        <v>960</v>
      </c>
      <c r="AF8" s="100"/>
      <c r="AG8" s="100"/>
      <c r="AH8" s="100"/>
      <c r="AI8" s="64"/>
      <c r="AJ8" t="s">
        <v>45</v>
      </c>
      <c r="AK8" s="57"/>
      <c r="AL8" s="100">
        <f>SUM((AL7*40))</f>
        <v>960</v>
      </c>
      <c r="AM8" s="100"/>
      <c r="AN8" s="100"/>
      <c r="AO8" s="100"/>
      <c r="AP8" s="64"/>
      <c r="AQ8" t="s">
        <v>45</v>
      </c>
      <c r="AR8" s="57"/>
      <c r="AS8" s="100">
        <f>IF(I5=0,SUM((AS7*33)),SUM((AS7*I5)))</f>
        <v>4224</v>
      </c>
      <c r="AT8" s="100"/>
      <c r="AU8" s="100"/>
      <c r="AV8" s="100"/>
      <c r="AW8" s="64"/>
      <c r="AX8" s="65"/>
      <c r="AY8" s="65"/>
      <c r="AZ8" s="65"/>
      <c r="BA8" s="49"/>
      <c r="BB8" s="49"/>
      <c r="BE8" s="47" t="str">
        <f t="array" ref="BE8">IF(COUNTIF(Table911[Job],$I$3)&lt;ROWS($BE$2:BE8),"",INDEX(TimeSheets!$B$1:$B$359,SMALL(IF(Table911[Job]=$I$3,ROW(Table911[Job])),ROW(BA7))))</f>
        <v/>
      </c>
      <c r="BF8" s="47" t="str">
        <f t="array" ref="BF8">IF(COUNTIF(Table911[Job],$I$3)&lt;ROWS($BD$2:BD8),"",INDEX(TimeSheets!$H$1:$H$359,SMALL(IF(Table911[Job]=$I$3,ROW(Table911[Job])),ROW(BA7))))</f>
        <v/>
      </c>
      <c r="BG8" s="47" t="str">
        <f t="array" ref="BG8">IF(COUNTIF(Table912[Job],$I$3)&lt;ROWS($BG$2:BG8),"",INDEX(TimeSheets!$K$1:$K$359,SMALL(IF(Table912[Job]=$I$3,ROW(Table912[Job])),ROW(BA7))))</f>
        <v/>
      </c>
      <c r="BH8" s="47" t="str">
        <f t="array" ref="BH8">IF(COUNTIF(Table912[Job],$I$3)&lt;ROWS($BH$2:BH8),"",INDEX(TimeSheets!$Q$1:$Q$359,SMALL(IF(Table912[Job]=$I$3,ROW(Table912[Job])),ROW(BA7))))</f>
        <v/>
      </c>
      <c r="BI8" s="56">
        <f t="array" ref="BI8">IF(COUNTIF(Table914[Job],$I$3)&lt;ROWS($BI$2:BI8),"",INDEX(TimeSheets!$T$1:$T$359,SMALL(IF(Table914[Job]=$I$3,ROW(Table914[Job])),ROW(BA7))))</f>
        <v>44343</v>
      </c>
      <c r="BJ8" s="47">
        <f t="array" ref="BJ8">IF(COUNTIF(Table914[Job],$I$3)&lt;ROWS($BJ$2:BJ8),"",INDEX(TimeSheets!$Z$1:$Z$359,SMALL(IF(Table914[Job]=$I$3,ROW(Table914[Job])),ROW(BA7))))</f>
        <v>8</v>
      </c>
      <c r="BK8" s="47">
        <f t="array" ref="BK8">IF(COUNTIF(Table91641[Job],$I$3)&lt;ROWS($BK$2:BK8),"",INDEX(TimeSheets!$AC$1:$AC$359,SMALL(IF(Table91641[Job]=$I$3,ROW(Table91641[Job])),ROW(BA7))))</f>
        <v>44355</v>
      </c>
      <c r="BL8" s="47">
        <f t="array" ref="BL8">IF(COUNTIF(Table91641[Job],$I$3)&lt;ROWS($BL$2:BL8),"",INDEX(TimeSheets!$AI$1:$AI$359,SMALL(IF(Table91641[Job]=$I$3,ROW(Table91641[Job])),ROW(BB7))))</f>
        <v>8</v>
      </c>
      <c r="BP8" s="47"/>
      <c r="BQ8" s="48"/>
      <c r="BR8" s="49"/>
      <c r="BS8" s="49"/>
      <c r="BT8" s="49"/>
      <c r="BU8" s="49"/>
      <c r="BV8" s="49"/>
      <c r="BW8" s="49"/>
    </row>
    <row r="9" spans="1:75" ht="24" thickBot="1" x14ac:dyDescent="0.4">
      <c r="A9" s="101"/>
      <c r="B9" s="102"/>
      <c r="C9" s="102"/>
      <c r="D9" s="102"/>
      <c r="E9" s="102"/>
      <c r="F9" s="103"/>
      <c r="H9" s="104"/>
      <c r="I9" s="105"/>
      <c r="J9" s="105"/>
      <c r="K9" s="105"/>
      <c r="L9" s="105"/>
      <c r="M9" s="106"/>
      <c r="O9" s="104"/>
      <c r="P9" s="105"/>
      <c r="Q9" s="105"/>
      <c r="R9" s="105"/>
      <c r="S9" s="105"/>
      <c r="T9" s="106"/>
      <c r="V9" s="104" t="s">
        <v>82</v>
      </c>
      <c r="W9" s="105"/>
      <c r="X9" s="105"/>
      <c r="Y9" s="105"/>
      <c r="Z9" s="105"/>
      <c r="AA9" s="106"/>
      <c r="AC9" s="104" t="s">
        <v>83</v>
      </c>
      <c r="AD9" s="105"/>
      <c r="AE9" s="105"/>
      <c r="AF9" s="105"/>
      <c r="AG9" s="105"/>
      <c r="AH9" s="106"/>
      <c r="AJ9" s="104" t="s">
        <v>81</v>
      </c>
      <c r="AK9" s="105"/>
      <c r="AL9" s="105"/>
      <c r="AM9" s="105"/>
      <c r="AN9" s="105"/>
      <c r="AO9" s="106"/>
      <c r="AQ9" s="104" t="s">
        <v>84</v>
      </c>
      <c r="AR9" s="105"/>
      <c r="AS9" s="105"/>
      <c r="AT9" s="105"/>
      <c r="AU9" s="105"/>
      <c r="AV9" s="106"/>
      <c r="AX9" s="15"/>
      <c r="AY9" s="87" t="s">
        <v>46</v>
      </c>
      <c r="AZ9" s="88"/>
      <c r="BA9" s="88"/>
      <c r="BB9" s="89"/>
      <c r="BE9" s="47" t="str">
        <f t="array" ref="BE9">IF(COUNTIF(Table911[Job],$I$3)&lt;ROWS($BE$2:BE9),"",INDEX(TimeSheets!$B$1:$B$359,SMALL(IF(Table911[Job]=$I$3,ROW(Table911[Job])),ROW(BA8))))</f>
        <v/>
      </c>
      <c r="BF9" s="47" t="str">
        <f t="array" ref="BF9">IF(COUNTIF(Table911[Job],$I$3)&lt;ROWS($BD$2:BD9),"",INDEX(TimeSheets!$H$1:$H$359,SMALL(IF(Table911[Job]=$I$3,ROW(Table911[Job])),ROW(BA8))))</f>
        <v/>
      </c>
      <c r="BG9" s="47" t="str">
        <f t="array" ref="BG9">IF(COUNTIF(Table912[Job],$I$3)&lt;ROWS($BG$2:BG9),"",INDEX(TimeSheets!$K$1:$K$359,SMALL(IF(Table912[Job]=$I$3,ROW(Table912[Job])),ROW(BA8))))</f>
        <v/>
      </c>
      <c r="BH9" s="47" t="str">
        <f t="array" ref="BH9">IF(COUNTIF(Table912[Job],$I$3)&lt;ROWS($BH$2:BH9),"",INDEX(TimeSheets!$Q$1:$Q$359,SMALL(IF(Table912[Job]=$I$3,ROW(Table912[Job])),ROW(BA8))))</f>
        <v/>
      </c>
      <c r="BI9" s="56">
        <f t="array" ref="BI9">IF(COUNTIF(Table914[Job],$I$3)&lt;ROWS($BI$2:BI9),"",INDEX(TimeSheets!$T$1:$T$359,SMALL(IF(Table914[Job]=$I$3,ROW(Table914[Job])),ROW(BA8))))</f>
        <v>44350</v>
      </c>
      <c r="BJ9" s="47">
        <f t="array" ref="BJ9">IF(COUNTIF(Table914[Job],$I$3)&lt;ROWS($BJ$2:BJ9),"",INDEX(TimeSheets!$Z$1:$Z$359,SMALL(IF(Table914[Job]=$I$3,ROW(Table914[Job])),ROW(BA8))))</f>
        <v>8</v>
      </c>
      <c r="BK9" s="47">
        <f t="array" ref="BK9">IF(COUNTIF(Table91641[Job],$I$3)&lt;ROWS($BK$2:BK9),"",INDEX(TimeSheets!$AC$1:$AC$359,SMALL(IF(Table91641[Job]=$I$3,ROW(Table91641[Job])),ROW(BA8))))</f>
        <v>44356</v>
      </c>
      <c r="BL9" s="47">
        <f t="array" ref="BL9">IF(COUNTIF(Table91641[Job],$I$3)&lt;ROWS($BL$2:BL9),"",INDEX(TimeSheets!$AI$1:$AI$359,SMALL(IF(Table91641[Job]=$I$3,ROW(Table91641[Job])),ROW(BB8))))</f>
        <v>8</v>
      </c>
      <c r="BP9" s="47"/>
      <c r="BQ9" s="48"/>
      <c r="BR9" s="49"/>
      <c r="BS9" s="49"/>
      <c r="BT9" s="49"/>
      <c r="BU9" s="49"/>
      <c r="BV9" s="49"/>
      <c r="BW9" s="49"/>
    </row>
    <row r="10" spans="1:75" ht="21.95" customHeight="1" thickBot="1" x14ac:dyDescent="0.45">
      <c r="A10" s="66"/>
      <c r="B10" s="67"/>
      <c r="C10" s="66"/>
      <c r="D10" s="67"/>
      <c r="E10" s="66"/>
      <c r="F10" s="67"/>
      <c r="G10" s="15"/>
      <c r="H10" s="66"/>
      <c r="I10" s="67"/>
      <c r="J10" s="66"/>
      <c r="K10" s="67"/>
      <c r="L10" s="66"/>
      <c r="M10" s="67"/>
      <c r="N10" s="15"/>
      <c r="O10" s="66"/>
      <c r="P10" s="67"/>
      <c r="Q10" s="66"/>
      <c r="R10" s="67"/>
      <c r="S10" s="66"/>
      <c r="T10" s="67"/>
      <c r="U10" s="15"/>
      <c r="V10" s="66">
        <f>BK2</f>
        <v>44291</v>
      </c>
      <c r="W10" s="67">
        <f>IF(BL2=0," ",BL2)</f>
        <v>8</v>
      </c>
      <c r="X10" s="66" t="str">
        <f>BK52</f>
        <v/>
      </c>
      <c r="Y10" s="67" t="str">
        <f>IF(BL52=0," ",BL52)</f>
        <v/>
      </c>
      <c r="Z10" s="66" t="str">
        <f>BK102</f>
        <v/>
      </c>
      <c r="AA10" s="67" t="str">
        <f>IF(BL102=0," ",BL102)</f>
        <v/>
      </c>
      <c r="AB10" s="15"/>
      <c r="AC10" s="66">
        <f>BE2</f>
        <v>44361</v>
      </c>
      <c r="AD10" s="67">
        <f>IF(BF2=0," ",BF2)</f>
        <v>8</v>
      </c>
      <c r="AE10" s="66" t="str">
        <f>BE52</f>
        <v/>
      </c>
      <c r="AF10" s="67" t="str">
        <f>IF(BF52=0," ",BF52)</f>
        <v/>
      </c>
      <c r="AG10" s="66" t="str">
        <f>BE102</f>
        <v/>
      </c>
      <c r="AH10" s="67" t="str">
        <f>IF(BF102=0," ",BF102)</f>
        <v/>
      </c>
      <c r="AI10" s="15"/>
      <c r="AJ10" s="66">
        <f>BG2</f>
        <v>44350</v>
      </c>
      <c r="AK10" s="67">
        <f>IF(BH2=0," ",BH2)</f>
        <v>8</v>
      </c>
      <c r="AL10" s="66" t="str">
        <f>BG52</f>
        <v/>
      </c>
      <c r="AM10" s="67" t="str">
        <f>IF(BH52=0," ",BH52)</f>
        <v/>
      </c>
      <c r="AN10" s="66" t="str">
        <f>BG102</f>
        <v/>
      </c>
      <c r="AO10" s="67" t="str">
        <f>IF(BH102=0," ",BH102)</f>
        <v/>
      </c>
      <c r="AP10" s="15"/>
      <c r="AQ10" s="66">
        <f>BI2</f>
        <v>44291</v>
      </c>
      <c r="AR10" s="67">
        <f>IF(BJ2=0," ",BJ2)</f>
        <v>8</v>
      </c>
      <c r="AS10" s="66" t="str">
        <f>BI52</f>
        <v/>
      </c>
      <c r="AT10" s="67" t="str">
        <f>IF(BJ52=0," ",BJ52)</f>
        <v/>
      </c>
      <c r="AU10" s="66" t="str">
        <f>BI102</f>
        <v/>
      </c>
      <c r="AV10" s="67" t="str">
        <f>IF(BJ102=0," ",BJ102)</f>
        <v/>
      </c>
      <c r="AW10" s="15"/>
      <c r="AX10" s="15"/>
      <c r="AY10" s="94" t="s">
        <v>47</v>
      </c>
      <c r="AZ10" s="95"/>
      <c r="BA10" s="96">
        <v>9700</v>
      </c>
      <c r="BB10" s="97"/>
      <c r="BE10" s="47" t="str">
        <f t="array" ref="BE10">IF(COUNTIF(Table911[Job],$I$3)&lt;ROWS($BE$2:BE10),"",INDEX(TimeSheets!$B$1:$B$359,SMALL(IF(Table911[Job]=$I$3,ROW(Table911[Job])),ROW(BA9))))</f>
        <v/>
      </c>
      <c r="BF10" s="47" t="str">
        <f t="array" ref="BF10">IF(COUNTIF(Table911[Job],$I$3)&lt;ROWS($BD$2:BD10),"",INDEX(TimeSheets!$H$1:$H$359,SMALL(IF(Table911[Job]=$I$3,ROW(Table911[Job])),ROW(BA9))))</f>
        <v/>
      </c>
      <c r="BG10" s="47" t="str">
        <f t="array" ref="BG10">IF(COUNTIF(Table912[Job],$I$3)&lt;ROWS($BG$2:BG10),"",INDEX(TimeSheets!$K$1:$K$359,SMALL(IF(Table912[Job]=$I$3,ROW(Table912[Job])),ROW(BA9))))</f>
        <v/>
      </c>
      <c r="BH10" s="47" t="str">
        <f t="array" ref="BH10">IF(COUNTIF(Table912[Job],$I$3)&lt;ROWS($BH$2:BH10),"",INDEX(TimeSheets!$Q$1:$Q$359,SMALL(IF(Table912[Job]=$I$3,ROW(Table912[Job])),ROW(BA9))))</f>
        <v/>
      </c>
      <c r="BI10" s="56">
        <f t="array" ref="BI10">IF(COUNTIF(Table914[Job],$I$3)&lt;ROWS($BI$2:BI10),"",INDEX(TimeSheets!$T$1:$T$359,SMALL(IF(Table914[Job]=$I$3,ROW(Table914[Job])),ROW(BA9))))</f>
        <v>44354</v>
      </c>
      <c r="BJ10" s="47">
        <f t="array" ref="BJ10">IF(COUNTIF(Table914[Job],$I$3)&lt;ROWS($BJ$2:BJ10),"",INDEX(TimeSheets!$Z$1:$Z$359,SMALL(IF(Table914[Job]=$I$3,ROW(Table914[Job])),ROW(BA9))))</f>
        <v>8</v>
      </c>
      <c r="BK10" s="47">
        <f t="array" ref="BK10">IF(COUNTIF(Table91641[Job],$I$3)&lt;ROWS($BK$2:BK10),"",INDEX(TimeSheets!$AC$1:$AC$359,SMALL(IF(Table91641[Job]=$I$3,ROW(Table91641[Job])),ROW(BA9))))</f>
        <v>44357</v>
      </c>
      <c r="BL10" s="47">
        <f t="array" ref="BL10">IF(COUNTIF(Table91641[Job],$I$3)&lt;ROWS($BL$2:BL10),"",INDEX(TimeSheets!$AI$1:$AI$359,SMALL(IF(Table91641[Job]=$I$3,ROW(Table91641[Job])),ROW(BB9))))</f>
        <v>8</v>
      </c>
      <c r="BP10" s="47"/>
      <c r="BQ10" s="48"/>
      <c r="BR10" s="49"/>
      <c r="BS10" s="49"/>
      <c r="BT10" s="49"/>
      <c r="BU10" s="49"/>
      <c r="BV10" s="49"/>
      <c r="BW10" s="49"/>
    </row>
    <row r="11" spans="1:75" ht="21.95" customHeight="1" x14ac:dyDescent="0.25">
      <c r="A11" s="66"/>
      <c r="B11" s="67"/>
      <c r="C11" s="66"/>
      <c r="D11" s="67"/>
      <c r="E11" s="66"/>
      <c r="F11" s="67"/>
      <c r="G11" s="15"/>
      <c r="H11" s="66"/>
      <c r="I11" s="67"/>
      <c r="J11" s="66"/>
      <c r="K11" s="67"/>
      <c r="L11" s="66"/>
      <c r="M11" s="67"/>
      <c r="N11" s="15"/>
      <c r="O11" s="66"/>
      <c r="P11" s="67"/>
      <c r="Q11" s="66"/>
      <c r="R11" s="67"/>
      <c r="S11" s="66"/>
      <c r="T11" s="67"/>
      <c r="U11" s="15"/>
      <c r="V11" s="66">
        <f t="shared" ref="V11:V59" si="0">BK3</f>
        <v>44342</v>
      </c>
      <c r="W11" s="67">
        <f t="shared" ref="W11:W59" si="1">IF(BL3=0," ",BL3)</f>
        <v>8</v>
      </c>
      <c r="X11" s="66" t="str">
        <f t="shared" ref="X11:X59" si="2">BK53</f>
        <v/>
      </c>
      <c r="Y11" s="67" t="str">
        <f t="shared" ref="Y11:Y59" si="3">IF(BL53=0," ",BL53)</f>
        <v/>
      </c>
      <c r="Z11" s="66" t="str">
        <f t="shared" ref="Z11:Z59" si="4">BK103</f>
        <v/>
      </c>
      <c r="AA11" s="67" t="str">
        <f t="shared" ref="AA11:AA59" si="5">IF(BL103=0," ",BL103)</f>
        <v/>
      </c>
      <c r="AB11" s="15"/>
      <c r="AC11" s="66">
        <f t="shared" ref="AC11:AC59" si="6">BE3</f>
        <v>44362</v>
      </c>
      <c r="AD11" s="67">
        <f>IF(BF3=0," ",BF3)</f>
        <v>8</v>
      </c>
      <c r="AE11" s="66" t="str">
        <f t="shared" ref="AE11:AE59" si="7">BE53</f>
        <v/>
      </c>
      <c r="AF11" s="67" t="str">
        <f t="shared" ref="AF11:AF59" si="8">IF(BF53=0," ",BF53)</f>
        <v/>
      </c>
      <c r="AG11" s="66" t="str">
        <f t="shared" ref="AG11:AG59" si="9">BE103</f>
        <v/>
      </c>
      <c r="AH11" s="67" t="str">
        <f t="shared" ref="AH11:AH59" si="10">IF(BF103=0," ",BF103)</f>
        <v/>
      </c>
      <c r="AI11" s="15"/>
      <c r="AJ11" s="66">
        <f>BG3</f>
        <v>44354</v>
      </c>
      <c r="AK11" s="67">
        <f>IF(BH3=0," ",BH3)</f>
        <v>8</v>
      </c>
      <c r="AL11" s="66" t="str">
        <f t="shared" ref="AL11:AL59" si="11">BG53</f>
        <v/>
      </c>
      <c r="AM11" s="67" t="str">
        <f t="shared" ref="AM11:AM59" si="12">IF(BH53=0," ",BH53)</f>
        <v/>
      </c>
      <c r="AN11" s="66" t="str">
        <f t="shared" ref="AN11:AN59" si="13">BG103</f>
        <v/>
      </c>
      <c r="AO11" s="67" t="str">
        <f t="shared" ref="AO11:AO59" si="14">IF(BH103=0," ",BH103)</f>
        <v/>
      </c>
      <c r="AP11" s="15"/>
      <c r="AQ11" s="66">
        <f>BI3</f>
        <v>44292</v>
      </c>
      <c r="AR11" s="67">
        <f t="shared" ref="AR11:AR59" si="15">IF(BJ3=0," ",BJ3)</f>
        <v>8</v>
      </c>
      <c r="AS11" s="66" t="str">
        <f t="shared" ref="AS11:AS59" si="16">BI53</f>
        <v/>
      </c>
      <c r="AT11" s="67" t="str">
        <f t="shared" ref="AT11:AT59" si="17">IF(BJ53=0," ",BJ53)</f>
        <v/>
      </c>
      <c r="AU11" s="66" t="str">
        <f t="shared" ref="AU11:AU59" si="18">BI103</f>
        <v/>
      </c>
      <c r="AV11" s="67" t="str">
        <f t="shared" ref="AV11:AV59" si="19">IF(BJ103=0," ",BJ103)</f>
        <v/>
      </c>
      <c r="AW11" s="15"/>
      <c r="AX11" s="15"/>
      <c r="AY11" s="78"/>
      <c r="AZ11" s="78"/>
      <c r="BA11" s="98"/>
      <c r="BB11" s="99"/>
      <c r="BE11" s="47" t="str">
        <f t="array" ref="BE11">IF(COUNTIF(Table911[Job],$I$3)&lt;ROWS($BE$2:BE11),"",INDEX(TimeSheets!$B$1:$B$359,SMALL(IF(Table911[Job]=$I$3,ROW(Table911[Job])),ROW(BA10))))</f>
        <v/>
      </c>
      <c r="BF11" s="47" t="str">
        <f t="array" ref="BF11">IF(COUNTIF(Table911[Job],$I$3)&lt;ROWS($BD$2:BD11),"",INDEX(TimeSheets!$H$1:$H$359,SMALL(IF(Table911[Job]=$I$3,ROW(Table911[Job])),ROW(BA10))))</f>
        <v/>
      </c>
      <c r="BG11" s="47" t="str">
        <f t="array" ref="BG11">IF(COUNTIF(Table912[Job],$I$3)&lt;ROWS($BG$2:BG11),"",INDEX(TimeSheets!$K$1:$K$359,SMALL(IF(Table912[Job]=$I$3,ROW(Table912[Job])),ROW(BA10))))</f>
        <v/>
      </c>
      <c r="BH11" s="47" t="str">
        <f t="array" ref="BH11">IF(COUNTIF(Table912[Job],$I$3)&lt;ROWS($BH$2:BH11),"",INDEX(TimeSheets!$Q$1:$Q$359,SMALL(IF(Table912[Job]=$I$3,ROW(Table912[Job])),ROW(BA10))))</f>
        <v/>
      </c>
      <c r="BI11" s="56">
        <f t="array" ref="BI11">IF(COUNTIF(Table914[Job],$I$3)&lt;ROWS($BI$2:BI11),"",INDEX(TimeSheets!$T$1:$T$359,SMALL(IF(Table914[Job]=$I$3,ROW(Table914[Job])),ROW(BA10))))</f>
        <v>44355</v>
      </c>
      <c r="BJ11" s="47">
        <f t="array" ref="BJ11">IF(COUNTIF(Table914[Job],$I$3)&lt;ROWS($BJ$2:BJ11),"",INDEX(TimeSheets!$Z$1:$Z$359,SMALL(IF(Table914[Job]=$I$3,ROW(Table914[Job])),ROW(BA10))))</f>
        <v>8</v>
      </c>
      <c r="BK11" s="47">
        <f t="array" ref="BK11">IF(COUNTIF(Table91641[Job],$I$3)&lt;ROWS($BK$2:BK11),"",INDEX(TimeSheets!$AC$1:$AC$359,SMALL(IF(Table91641[Job]=$I$3,ROW(Table91641[Job])),ROW(BA10))))</f>
        <v>44361</v>
      </c>
      <c r="BL11" s="47">
        <f t="array" ref="BL11">IF(COUNTIF(Table91641[Job],$I$3)&lt;ROWS($BL$2:BL11),"",INDEX(TimeSheets!$AI$1:$AI$359,SMALL(IF(Table91641[Job]=$I$3,ROW(Table91641[Job])),ROW(BB10))))</f>
        <v>8</v>
      </c>
      <c r="BP11" s="47"/>
      <c r="BQ11" s="48"/>
      <c r="BR11" s="49"/>
      <c r="BS11" s="49"/>
      <c r="BT11" s="49"/>
      <c r="BU11" s="49"/>
      <c r="BV11" s="49"/>
      <c r="BW11" s="49"/>
    </row>
    <row r="12" spans="1:75" ht="21.95" customHeight="1" x14ac:dyDescent="0.25">
      <c r="A12" s="66"/>
      <c r="B12" s="67"/>
      <c r="C12" s="66"/>
      <c r="D12" s="67"/>
      <c r="E12" s="66"/>
      <c r="F12" s="67"/>
      <c r="G12" s="15"/>
      <c r="H12" s="66"/>
      <c r="I12" s="67"/>
      <c r="J12" s="66"/>
      <c r="K12" s="67"/>
      <c r="L12" s="66"/>
      <c r="M12" s="67"/>
      <c r="N12" s="15"/>
      <c r="O12" s="66"/>
      <c r="P12" s="67"/>
      <c r="Q12" s="66"/>
      <c r="R12" s="67"/>
      <c r="S12" s="66"/>
      <c r="T12" s="67"/>
      <c r="U12" s="15"/>
      <c r="V12" s="66">
        <f t="shared" si="0"/>
        <v>44343</v>
      </c>
      <c r="W12" s="67">
        <f t="shared" si="1"/>
        <v>8</v>
      </c>
      <c r="X12" s="66" t="str">
        <f t="shared" si="2"/>
        <v/>
      </c>
      <c r="Y12" s="67" t="str">
        <f t="shared" si="3"/>
        <v/>
      </c>
      <c r="Z12" s="66" t="str">
        <f t="shared" si="4"/>
        <v/>
      </c>
      <c r="AA12" s="67" t="str">
        <f t="shared" si="5"/>
        <v/>
      </c>
      <c r="AB12" s="15"/>
      <c r="AC12" s="66">
        <f t="shared" si="6"/>
        <v>44364</v>
      </c>
      <c r="AD12" s="67">
        <f>IF(BF4=0," ",BF4)</f>
        <v>8</v>
      </c>
      <c r="AE12" s="66" t="str">
        <f t="shared" si="7"/>
        <v/>
      </c>
      <c r="AF12" s="67" t="str">
        <f t="shared" si="8"/>
        <v/>
      </c>
      <c r="AG12" s="66" t="str">
        <f t="shared" si="9"/>
        <v/>
      </c>
      <c r="AH12" s="67" t="str">
        <f t="shared" si="10"/>
        <v/>
      </c>
      <c r="AI12" s="15"/>
      <c r="AJ12" s="66">
        <f>BG4</f>
        <v>44355</v>
      </c>
      <c r="AK12" s="67">
        <f>IF(BH4=0," ",BH4)</f>
        <v>8</v>
      </c>
      <c r="AL12" s="66" t="str">
        <f t="shared" si="11"/>
        <v/>
      </c>
      <c r="AM12" s="67" t="str">
        <f t="shared" si="12"/>
        <v/>
      </c>
      <c r="AN12" s="66" t="str">
        <f t="shared" si="13"/>
        <v/>
      </c>
      <c r="AO12" s="67" t="str">
        <f t="shared" si="14"/>
        <v/>
      </c>
      <c r="AP12" s="15"/>
      <c r="AQ12" s="66">
        <f>BI4</f>
        <v>44293</v>
      </c>
      <c r="AR12" s="67">
        <f t="shared" si="15"/>
        <v>8</v>
      </c>
      <c r="AS12" s="66" t="str">
        <f t="shared" si="16"/>
        <v/>
      </c>
      <c r="AT12" s="67" t="str">
        <f t="shared" si="17"/>
        <v/>
      </c>
      <c r="AU12" s="66" t="str">
        <f t="shared" si="18"/>
        <v/>
      </c>
      <c r="AV12" s="67" t="str">
        <f t="shared" si="19"/>
        <v/>
      </c>
      <c r="AW12" s="15"/>
      <c r="AX12" s="15"/>
      <c r="AY12" s="78"/>
      <c r="AZ12" s="78"/>
      <c r="BA12" s="79"/>
      <c r="BB12" s="80"/>
      <c r="BE12" s="47" t="str">
        <f t="array" ref="BE12">IF(COUNTIF(Table911[Job],$I$3)&lt;ROWS($BE$2:BE12),"",INDEX(TimeSheets!$B$1:$B$359,SMALL(IF(Table911[Job]=$I$3,ROW(Table911[Job])),ROW(BA11))))</f>
        <v/>
      </c>
      <c r="BF12" s="47" t="str">
        <f t="array" ref="BF12">IF(COUNTIF(Table911[Job],$I$3)&lt;ROWS($BD$2:BD12),"",INDEX(TimeSheets!$H$1:$H$359,SMALL(IF(Table911[Job]=$I$3,ROW(Table911[Job])),ROW(BA11))))</f>
        <v/>
      </c>
      <c r="BG12" s="47" t="str">
        <f t="array" ref="BG12">IF(COUNTIF(Table912[Job],$I$3)&lt;ROWS($BG$2:BG12),"",INDEX(TimeSheets!$K$1:$K$359,SMALL(IF(Table912[Job]=$I$3,ROW(Table912[Job])),ROW(BA11))))</f>
        <v/>
      </c>
      <c r="BH12" s="47" t="str">
        <f t="array" ref="BH12">IF(COUNTIF(Table912[Job],$I$3)&lt;ROWS($BH$2:BH12),"",INDEX(TimeSheets!$Q$1:$Q$359,SMALL(IF(Table912[Job]=$I$3,ROW(Table912[Job])),ROW(BA11))))</f>
        <v/>
      </c>
      <c r="BI12" s="56">
        <f t="array" ref="BI12">IF(COUNTIF(Table914[Job],$I$3)&lt;ROWS($BI$2:BI12),"",INDEX(TimeSheets!$T$1:$T$359,SMALL(IF(Table914[Job]=$I$3,ROW(Table914[Job])),ROW(BA11))))</f>
        <v>44356</v>
      </c>
      <c r="BJ12" s="47">
        <f t="array" ref="BJ12">IF(COUNTIF(Table914[Job],$I$3)&lt;ROWS($BJ$2:BJ12),"",INDEX(TimeSheets!$Z$1:$Z$359,SMALL(IF(Table914[Job]=$I$3,ROW(Table914[Job])),ROW(BA11))))</f>
        <v>8</v>
      </c>
      <c r="BK12" s="47">
        <f t="array" ref="BK12">IF(COUNTIF(Table91641[Job],$I$3)&lt;ROWS($BK$2:BK12),"",INDEX(TimeSheets!$AC$1:$AC$359,SMALL(IF(Table91641[Job]=$I$3,ROW(Table91641[Job])),ROW(BA11))))</f>
        <v>44365</v>
      </c>
      <c r="BL12" s="47">
        <f t="array" ref="BL12">IF(COUNTIF(Table91641[Job],$I$3)&lt;ROWS($BL$2:BL12),"",INDEX(TimeSheets!$AI$1:$AI$359,SMALL(IF(Table91641[Job]=$I$3,ROW(Table91641[Job])),ROW(BB11))))</f>
        <v>8</v>
      </c>
      <c r="BP12" s="47"/>
      <c r="BQ12" s="48"/>
      <c r="BR12" s="49"/>
      <c r="BS12" s="49"/>
      <c r="BT12" s="49"/>
      <c r="BU12" s="49"/>
      <c r="BV12" s="49"/>
      <c r="BW12" s="49"/>
    </row>
    <row r="13" spans="1:75" ht="21.95" customHeight="1" x14ac:dyDescent="0.25">
      <c r="A13" s="66"/>
      <c r="B13" s="67"/>
      <c r="C13" s="66"/>
      <c r="D13" s="67"/>
      <c r="E13" s="66"/>
      <c r="F13" s="67"/>
      <c r="G13" s="15"/>
      <c r="H13" s="66"/>
      <c r="I13" s="67"/>
      <c r="J13" s="66"/>
      <c r="K13" s="67"/>
      <c r="L13" s="66"/>
      <c r="M13" s="67"/>
      <c r="N13" s="15"/>
      <c r="O13" s="66"/>
      <c r="P13" s="67"/>
      <c r="Q13" s="66"/>
      <c r="R13" s="67"/>
      <c r="S13" s="66"/>
      <c r="T13" s="67"/>
      <c r="U13" s="15"/>
      <c r="V13" s="66">
        <f t="shared" si="0"/>
        <v>44350</v>
      </c>
      <c r="W13" s="67">
        <f t="shared" si="1"/>
        <v>8</v>
      </c>
      <c r="X13" s="66" t="str">
        <f t="shared" si="2"/>
        <v/>
      </c>
      <c r="Y13" s="67" t="str">
        <f t="shared" si="3"/>
        <v/>
      </c>
      <c r="Z13" s="66" t="str">
        <f t="shared" si="4"/>
        <v/>
      </c>
      <c r="AA13" s="67" t="str">
        <f t="shared" si="5"/>
        <v/>
      </c>
      <c r="AB13" s="15"/>
      <c r="AC13" s="66" t="str">
        <f t="shared" si="6"/>
        <v/>
      </c>
      <c r="AD13" s="67" t="str">
        <f>IF(BF5=0," ",BF5)</f>
        <v/>
      </c>
      <c r="AE13" s="66" t="str">
        <f t="shared" si="7"/>
        <v/>
      </c>
      <c r="AF13" s="67" t="str">
        <f t="shared" si="8"/>
        <v/>
      </c>
      <c r="AG13" s="66" t="str">
        <f t="shared" si="9"/>
        <v/>
      </c>
      <c r="AH13" s="67" t="str">
        <f t="shared" si="10"/>
        <v/>
      </c>
      <c r="AI13" s="15"/>
      <c r="AJ13" s="66" t="str">
        <f>BG5</f>
        <v/>
      </c>
      <c r="AK13" s="67" t="str">
        <f>IF(BH5=0," ",BH5)</f>
        <v/>
      </c>
      <c r="AL13" s="66" t="str">
        <f t="shared" si="11"/>
        <v/>
      </c>
      <c r="AM13" s="67" t="str">
        <f t="shared" si="12"/>
        <v/>
      </c>
      <c r="AN13" s="66" t="str">
        <f t="shared" si="13"/>
        <v/>
      </c>
      <c r="AO13" s="67" t="str">
        <f t="shared" si="14"/>
        <v/>
      </c>
      <c r="AP13" s="15"/>
      <c r="AQ13" s="66">
        <f>BI5</f>
        <v>44340</v>
      </c>
      <c r="AR13" s="67">
        <f t="shared" si="15"/>
        <v>8</v>
      </c>
      <c r="AS13" s="66" t="str">
        <f t="shared" si="16"/>
        <v/>
      </c>
      <c r="AT13" s="67" t="str">
        <f t="shared" si="17"/>
        <v/>
      </c>
      <c r="AU13" s="66" t="str">
        <f t="shared" si="18"/>
        <v/>
      </c>
      <c r="AV13" s="67" t="str">
        <f t="shared" si="19"/>
        <v/>
      </c>
      <c r="AW13" s="15"/>
      <c r="AX13" s="15"/>
      <c r="AY13" s="78"/>
      <c r="AZ13" s="78"/>
      <c r="BA13" s="79"/>
      <c r="BB13" s="80"/>
      <c r="BE13" s="47" t="str">
        <f t="array" ref="BE13">IF(COUNTIF(Table911[Job],$I$3)&lt;ROWS($BE$2:BE13),"",INDEX(TimeSheets!$B$1:$B$359,SMALL(IF(Table911[Job]=$I$3,ROW(Table911[Job])),ROW(BA12))))</f>
        <v/>
      </c>
      <c r="BF13" s="47" t="str">
        <f t="array" ref="BF13">IF(COUNTIF(Table911[Job],$I$3)&lt;ROWS($BD$2:BD13),"",INDEX(TimeSheets!$H$1:$H$359,SMALL(IF(Table911[Job]=$I$3,ROW(Table911[Job])),ROW(BA12))))</f>
        <v/>
      </c>
      <c r="BG13" s="47" t="str">
        <f t="array" ref="BG13">IF(COUNTIF(Table912[Job],$I$3)&lt;ROWS($BG$2:BG13),"",INDEX(TimeSheets!$K$1:$K$359,SMALL(IF(Table912[Job]=$I$3,ROW(Table912[Job])),ROW(BA12))))</f>
        <v/>
      </c>
      <c r="BH13" s="47" t="str">
        <f t="array" ref="BH13">IF(COUNTIF(Table912[Job],$I$3)&lt;ROWS($BH$2:BH13),"",INDEX(TimeSheets!$Q$1:$Q$359,SMALL(IF(Table912[Job]=$I$3,ROW(Table912[Job])),ROW(BA12))))</f>
        <v/>
      </c>
      <c r="BI13" s="56">
        <f t="array" ref="BI13">IF(COUNTIF(Table914[Job],$I$3)&lt;ROWS($BI$2:BI13),"",INDEX(TimeSheets!$T$1:$T$359,SMALL(IF(Table914[Job]=$I$3,ROW(Table914[Job])),ROW(BA12))))</f>
        <v>44357</v>
      </c>
      <c r="BJ13" s="47">
        <f t="array" ref="BJ13">IF(COUNTIF(Table914[Job],$I$3)&lt;ROWS($BJ$2:BJ13),"",INDEX(TimeSheets!$Z$1:$Z$359,SMALL(IF(Table914[Job]=$I$3,ROW(Table914[Job])),ROW(BA12))))</f>
        <v>8</v>
      </c>
      <c r="BK13" s="47">
        <f t="array" ref="BK13">IF(COUNTIF(Table91641[Job],$I$3)&lt;ROWS($BK$2:BK13),"",INDEX(TimeSheets!$AC$1:$AC$359,SMALL(IF(Table91641[Job]=$I$3,ROW(Table91641[Job])),ROW(BA12))))</f>
        <v>44384</v>
      </c>
      <c r="BL13" s="47">
        <f t="array" ref="BL13">IF(COUNTIF(Table91641[Job],$I$3)&lt;ROWS($BL$2:BL13),"",INDEX(TimeSheets!$AI$1:$AI$359,SMALL(IF(Table91641[Job]=$I$3,ROW(Table91641[Job])),ROW(BB12))))</f>
        <v>8</v>
      </c>
      <c r="BP13" s="47"/>
      <c r="BQ13" s="49"/>
      <c r="BR13" s="49"/>
      <c r="BS13" s="49"/>
      <c r="BT13" s="49"/>
      <c r="BU13" s="49"/>
      <c r="BV13" s="49"/>
      <c r="BW13" s="49"/>
    </row>
    <row r="14" spans="1:75" ht="21.95" customHeight="1" x14ac:dyDescent="0.25">
      <c r="A14" s="66"/>
      <c r="B14" s="67"/>
      <c r="C14" s="66"/>
      <c r="D14" s="67"/>
      <c r="E14" s="66"/>
      <c r="F14" s="67"/>
      <c r="G14" s="15"/>
      <c r="H14" s="66"/>
      <c r="I14" s="67"/>
      <c r="J14" s="66"/>
      <c r="K14" s="67"/>
      <c r="L14" s="66"/>
      <c r="M14" s="67"/>
      <c r="N14" s="15"/>
      <c r="O14" s="66"/>
      <c r="P14" s="67"/>
      <c r="Q14" s="66"/>
      <c r="R14" s="67"/>
      <c r="S14" s="66"/>
      <c r="T14" s="67"/>
      <c r="U14" s="15"/>
      <c r="V14" s="66">
        <f t="shared" si="0"/>
        <v>44351</v>
      </c>
      <c r="W14" s="67">
        <f t="shared" si="1"/>
        <v>8</v>
      </c>
      <c r="X14" s="66" t="str">
        <f t="shared" si="2"/>
        <v/>
      </c>
      <c r="Y14" s="67" t="str">
        <f t="shared" si="3"/>
        <v/>
      </c>
      <c r="Z14" s="66" t="str">
        <f t="shared" si="4"/>
        <v/>
      </c>
      <c r="AA14" s="67" t="str">
        <f t="shared" si="5"/>
        <v/>
      </c>
      <c r="AB14" s="15"/>
      <c r="AC14" s="66" t="str">
        <f t="shared" si="6"/>
        <v/>
      </c>
      <c r="AD14" s="67" t="str">
        <f>IF(BF6=0," ",BF6)</f>
        <v/>
      </c>
      <c r="AE14" s="66" t="str">
        <f t="shared" si="7"/>
        <v/>
      </c>
      <c r="AF14" s="67" t="str">
        <f t="shared" si="8"/>
        <v/>
      </c>
      <c r="AG14" s="66" t="str">
        <f t="shared" si="9"/>
        <v/>
      </c>
      <c r="AH14" s="67" t="str">
        <f t="shared" si="10"/>
        <v/>
      </c>
      <c r="AI14" s="15"/>
      <c r="AJ14" s="66" t="str">
        <f>BG6</f>
        <v/>
      </c>
      <c r="AK14" s="67" t="str">
        <f>IF(BH6=0," ",BH6)</f>
        <v/>
      </c>
      <c r="AL14" s="66" t="str">
        <f t="shared" si="11"/>
        <v/>
      </c>
      <c r="AM14" s="67" t="str">
        <f t="shared" si="12"/>
        <v/>
      </c>
      <c r="AN14" s="66" t="str">
        <f t="shared" si="13"/>
        <v/>
      </c>
      <c r="AO14" s="67" t="str">
        <f t="shared" si="14"/>
        <v/>
      </c>
      <c r="AP14" s="15"/>
      <c r="AQ14" s="66">
        <f>BI6</f>
        <v>44341</v>
      </c>
      <c r="AR14" s="67">
        <f t="shared" si="15"/>
        <v>8</v>
      </c>
      <c r="AS14" s="66" t="str">
        <f t="shared" si="16"/>
        <v/>
      </c>
      <c r="AT14" s="67" t="str">
        <f t="shared" si="17"/>
        <v/>
      </c>
      <c r="AU14" s="66" t="str">
        <f t="shared" si="18"/>
        <v/>
      </c>
      <c r="AV14" s="67" t="str">
        <f t="shared" si="19"/>
        <v/>
      </c>
      <c r="AW14" s="15"/>
      <c r="AX14" s="15"/>
      <c r="AY14" s="78"/>
      <c r="AZ14" s="78"/>
      <c r="BA14" s="79"/>
      <c r="BB14" s="80"/>
      <c r="BE14" s="47" t="str">
        <f t="array" ref="BE14">IF(COUNTIF(Table911[Job],$I$3)&lt;ROWS($BE$2:BE14),"",INDEX(TimeSheets!$B$1:$B$359,SMALL(IF(Table911[Job]=$I$3,ROW(Table911[Job])),ROW(BA13))))</f>
        <v/>
      </c>
      <c r="BF14" s="47" t="str">
        <f t="array" ref="BF14">IF(COUNTIF(Table911[Job],$I$3)&lt;ROWS($BD$2:BD14),"",INDEX(TimeSheets!$H$1:$H$359,SMALL(IF(Table911[Job]=$I$3,ROW(Table911[Job])),ROW(BA13))))</f>
        <v/>
      </c>
      <c r="BG14" s="47" t="str">
        <f t="array" ref="BG14">IF(COUNTIF(Table912[Job],$I$3)&lt;ROWS($BG$2:BG14),"",INDEX(TimeSheets!$K$1:$K$359,SMALL(IF(Table912[Job]=$I$3,ROW(Table912[Job])),ROW(BA13))))</f>
        <v/>
      </c>
      <c r="BH14" s="47" t="str">
        <f t="array" ref="BH14">IF(COUNTIF(Table912[Job],$I$3)&lt;ROWS($BH$2:BH14),"",INDEX(TimeSheets!$Q$1:$Q$359,SMALL(IF(Table912[Job]=$I$3,ROW(Table912[Job])),ROW(BA13))))</f>
        <v/>
      </c>
      <c r="BI14" s="56">
        <f t="array" ref="BI14">IF(COUNTIF(Table914[Job],$I$3)&lt;ROWS($BI$2:BI14),"",INDEX(TimeSheets!$T$1:$T$359,SMALL(IF(Table914[Job]=$I$3,ROW(Table914[Job])),ROW(BA13))))</f>
        <v>44358</v>
      </c>
      <c r="BJ14" s="47">
        <f t="array" ref="BJ14">IF(COUNTIF(Table914[Job],$I$3)&lt;ROWS($BJ$2:BJ14),"",INDEX(TimeSheets!$Z$1:$Z$359,SMALL(IF(Table914[Job]=$I$3,ROW(Table914[Job])),ROW(BA13))))</f>
        <v>8</v>
      </c>
      <c r="BK14" s="47" t="str">
        <f t="array" ref="BK14">IF(COUNTIF(Table91641[Job],$I$3)&lt;ROWS($BK$2:BK14),"",INDEX(TimeSheets!$AC$1:$AC$359,SMALL(IF(Table91641[Job]=$I$3,ROW(Table91641[Job])),ROW(BA13))))</f>
        <v/>
      </c>
      <c r="BL14" s="47" t="str">
        <f t="array" ref="BL14">IF(COUNTIF(Table91641[Job],$I$3)&lt;ROWS($BL$2:BL14),"",INDEX(TimeSheets!$AI$1:$AI$359,SMALL(IF(Table91641[Job]=$I$3,ROW(Table91641[Job])),ROW(BB13))))</f>
        <v/>
      </c>
      <c r="BP14" s="47"/>
      <c r="BQ14" s="49"/>
      <c r="BR14" s="49"/>
      <c r="BS14" s="49"/>
      <c r="BT14" s="49"/>
      <c r="BU14" s="49"/>
      <c r="BV14" s="49"/>
      <c r="BW14" s="49"/>
    </row>
    <row r="15" spans="1:75" ht="21.75" customHeight="1" x14ac:dyDescent="0.25">
      <c r="A15" s="66"/>
      <c r="B15" s="67"/>
      <c r="C15" s="66"/>
      <c r="D15" s="67"/>
      <c r="E15" s="66"/>
      <c r="F15" s="67"/>
      <c r="G15" s="15"/>
      <c r="H15" s="66"/>
      <c r="I15" s="67"/>
      <c r="J15" s="66"/>
      <c r="K15" s="67"/>
      <c r="L15" s="66"/>
      <c r="M15" s="67"/>
      <c r="N15" s="15"/>
      <c r="O15" s="66"/>
      <c r="P15" s="67"/>
      <c r="Q15" s="66"/>
      <c r="R15" s="67"/>
      <c r="S15" s="66"/>
      <c r="T15" s="67"/>
      <c r="U15" s="15"/>
      <c r="V15" s="66">
        <f t="shared" si="0"/>
        <v>44354</v>
      </c>
      <c r="W15" s="67">
        <f t="shared" si="1"/>
        <v>8</v>
      </c>
      <c r="X15" s="66" t="str">
        <f t="shared" si="2"/>
        <v/>
      </c>
      <c r="Y15" s="67" t="str">
        <f t="shared" si="3"/>
        <v/>
      </c>
      <c r="Z15" s="66" t="str">
        <f t="shared" si="4"/>
        <v/>
      </c>
      <c r="AA15" s="67" t="str">
        <f t="shared" si="5"/>
        <v/>
      </c>
      <c r="AB15" s="15"/>
      <c r="AC15" s="66" t="str">
        <f t="shared" si="6"/>
        <v/>
      </c>
      <c r="AD15" s="67" t="str">
        <f t="shared" ref="AD15:AD59" si="20">IF(BF7=0," ",BF7)</f>
        <v/>
      </c>
      <c r="AE15" s="66" t="str">
        <f t="shared" si="7"/>
        <v/>
      </c>
      <c r="AF15" s="67" t="str">
        <f t="shared" si="8"/>
        <v/>
      </c>
      <c r="AG15" s="66" t="str">
        <f t="shared" si="9"/>
        <v/>
      </c>
      <c r="AH15" s="67" t="str">
        <f t="shared" si="10"/>
        <v/>
      </c>
      <c r="AI15" s="15"/>
      <c r="AJ15" s="66" t="str">
        <f t="shared" ref="AJ15:AJ59" si="21">BG7</f>
        <v/>
      </c>
      <c r="AK15" s="67" t="str">
        <f t="shared" ref="AK15:AK59" si="22">IF(BH7=0," ",BH7)</f>
        <v/>
      </c>
      <c r="AL15" s="66" t="str">
        <f t="shared" si="11"/>
        <v/>
      </c>
      <c r="AM15" s="67" t="str">
        <f t="shared" si="12"/>
        <v/>
      </c>
      <c r="AN15" s="66" t="str">
        <f t="shared" si="13"/>
        <v/>
      </c>
      <c r="AO15" s="67" t="str">
        <f t="shared" si="14"/>
        <v/>
      </c>
      <c r="AP15" s="15"/>
      <c r="AQ15" s="66">
        <f t="shared" ref="AQ15:AQ59" si="23">BI7</f>
        <v>44342</v>
      </c>
      <c r="AR15" s="67">
        <f t="shared" si="15"/>
        <v>8</v>
      </c>
      <c r="AS15" s="66" t="str">
        <f t="shared" si="16"/>
        <v/>
      </c>
      <c r="AT15" s="67" t="str">
        <f t="shared" si="17"/>
        <v/>
      </c>
      <c r="AU15" s="66" t="str">
        <f t="shared" si="18"/>
        <v/>
      </c>
      <c r="AV15" s="67" t="str">
        <f t="shared" si="19"/>
        <v/>
      </c>
      <c r="AW15" s="15"/>
      <c r="AX15" s="15"/>
      <c r="AY15" s="78"/>
      <c r="AZ15" s="78"/>
      <c r="BA15" s="79"/>
      <c r="BB15" s="80"/>
      <c r="BE15" s="47" t="str">
        <f t="array" ref="BE15">IF(COUNTIF(Table911[Job],$I$3)&lt;ROWS($BE$2:BE15),"",INDEX(TimeSheets!$B$1:$B$359,SMALL(IF(Table911[Job]=$I$3,ROW(Table911[Job])),ROW(BA14))))</f>
        <v/>
      </c>
      <c r="BF15" s="47" t="str">
        <f t="array" ref="BF15">IF(COUNTIF(Table911[Job],$I$3)&lt;ROWS($BD$2:BD15),"",INDEX(TimeSheets!$H$1:$H$359,SMALL(IF(Table911[Job]=$I$3,ROW(Table911[Job])),ROW(BA14))))</f>
        <v/>
      </c>
      <c r="BG15" s="47" t="str">
        <f t="array" ref="BG15">IF(COUNTIF(Table912[Job],$I$3)&lt;ROWS($BG$2:BG15),"",INDEX(TimeSheets!$K$1:$K$359,SMALL(IF(Table912[Job]=$I$3,ROW(Table912[Job])),ROW(BA14))))</f>
        <v/>
      </c>
      <c r="BH15" s="47" t="str">
        <f t="array" ref="BH15">IF(COUNTIF(Table912[Job],$I$3)&lt;ROWS($BH$2:BH15),"",INDEX(TimeSheets!$Q$1:$Q$359,SMALL(IF(Table912[Job]=$I$3,ROW(Table912[Job])),ROW(BA14))))</f>
        <v/>
      </c>
      <c r="BI15" s="56">
        <f t="array" ref="BI15">IF(COUNTIF(Table914[Job],$I$3)&lt;ROWS($BI$2:BI15),"",INDEX(TimeSheets!$T$1:$T$359,SMALL(IF(Table914[Job]=$I$3,ROW(Table914[Job])),ROW(BA14))))</f>
        <v>44361</v>
      </c>
      <c r="BJ15" s="47">
        <f t="array" ref="BJ15">IF(COUNTIF(Table914[Job],$I$3)&lt;ROWS($BJ$2:BJ15),"",INDEX(TimeSheets!$Z$1:$Z$359,SMALL(IF(Table914[Job]=$I$3,ROW(Table914[Job])),ROW(BA14))))</f>
        <v>8</v>
      </c>
      <c r="BK15" s="47" t="str">
        <f t="array" ref="BK15">IF(COUNTIF(Table91641[Job],$I$3)&lt;ROWS($BK$2:BK15),"",INDEX(TimeSheets!$AC$1:$AC$359,SMALL(IF(Table91641[Job]=$I$3,ROW(Table91641[Job])),ROW(BA14))))</f>
        <v/>
      </c>
      <c r="BL15" s="47" t="str">
        <f t="array" ref="BL15">IF(COUNTIF(Table91641[Job],$I$3)&lt;ROWS($BL$2:BL15),"",INDEX(TimeSheets!$AI$1:$AI$359,SMALL(IF(Table91641[Job]=$I$3,ROW(Table91641[Job])),ROW(BB14))))</f>
        <v/>
      </c>
      <c r="BP15" s="47"/>
      <c r="BQ15" s="49"/>
      <c r="BR15" s="49"/>
      <c r="BS15" s="49"/>
      <c r="BT15" s="49"/>
      <c r="BU15" s="49"/>
      <c r="BV15" s="49"/>
      <c r="BW15" s="49"/>
    </row>
    <row r="16" spans="1:75" ht="21.95" customHeight="1" x14ac:dyDescent="0.25">
      <c r="A16" s="66"/>
      <c r="B16" s="67"/>
      <c r="C16" s="66"/>
      <c r="D16" s="67"/>
      <c r="E16" s="66"/>
      <c r="F16" s="67"/>
      <c r="G16" s="15"/>
      <c r="H16" s="66"/>
      <c r="I16" s="67"/>
      <c r="J16" s="66"/>
      <c r="K16" s="67"/>
      <c r="L16" s="66"/>
      <c r="M16" s="67"/>
      <c r="N16" s="15"/>
      <c r="O16" s="66"/>
      <c r="P16" s="67"/>
      <c r="Q16" s="66"/>
      <c r="R16" s="67"/>
      <c r="S16" s="66"/>
      <c r="T16" s="67"/>
      <c r="U16" s="15"/>
      <c r="V16" s="66">
        <f t="shared" si="0"/>
        <v>44355</v>
      </c>
      <c r="W16" s="67">
        <f t="shared" si="1"/>
        <v>8</v>
      </c>
      <c r="X16" s="66" t="str">
        <f t="shared" si="2"/>
        <v/>
      </c>
      <c r="Y16" s="67" t="str">
        <f t="shared" si="3"/>
        <v/>
      </c>
      <c r="Z16" s="66" t="str">
        <f t="shared" si="4"/>
        <v/>
      </c>
      <c r="AA16" s="67" t="str">
        <f t="shared" si="5"/>
        <v/>
      </c>
      <c r="AB16" s="15"/>
      <c r="AC16" s="66" t="str">
        <f t="shared" si="6"/>
        <v/>
      </c>
      <c r="AD16" s="67" t="str">
        <f t="shared" si="20"/>
        <v/>
      </c>
      <c r="AE16" s="66" t="str">
        <f t="shared" si="7"/>
        <v/>
      </c>
      <c r="AF16" s="67" t="str">
        <f t="shared" si="8"/>
        <v/>
      </c>
      <c r="AG16" s="66" t="str">
        <f t="shared" si="9"/>
        <v/>
      </c>
      <c r="AH16" s="67" t="str">
        <f t="shared" si="10"/>
        <v/>
      </c>
      <c r="AI16" s="15"/>
      <c r="AJ16" s="66" t="str">
        <f t="shared" si="21"/>
        <v/>
      </c>
      <c r="AK16" s="67" t="str">
        <f t="shared" si="22"/>
        <v/>
      </c>
      <c r="AL16" s="66" t="str">
        <f t="shared" si="11"/>
        <v/>
      </c>
      <c r="AM16" s="67" t="str">
        <f t="shared" si="12"/>
        <v/>
      </c>
      <c r="AN16" s="66" t="str">
        <f t="shared" si="13"/>
        <v/>
      </c>
      <c r="AO16" s="67" t="str">
        <f t="shared" si="14"/>
        <v/>
      </c>
      <c r="AP16" s="15"/>
      <c r="AQ16" s="66">
        <f t="shared" si="23"/>
        <v>44343</v>
      </c>
      <c r="AR16" s="67">
        <f t="shared" si="15"/>
        <v>8</v>
      </c>
      <c r="AS16" s="66" t="str">
        <f t="shared" si="16"/>
        <v/>
      </c>
      <c r="AT16" s="67" t="str">
        <f t="shared" si="17"/>
        <v/>
      </c>
      <c r="AU16" s="66" t="str">
        <f t="shared" si="18"/>
        <v/>
      </c>
      <c r="AV16" s="67" t="str">
        <f t="shared" si="19"/>
        <v/>
      </c>
      <c r="AW16" s="15"/>
      <c r="AX16" s="15"/>
      <c r="AY16" s="78"/>
      <c r="AZ16" s="78"/>
      <c r="BA16" s="79"/>
      <c r="BB16" s="80"/>
      <c r="BE16" s="47" t="str">
        <f t="array" ref="BE16">IF(COUNTIF(Table911[Job],$I$3)&lt;ROWS($BE$2:BE16),"",INDEX(TimeSheets!$B$1:$B$359,SMALL(IF(Table911[Job]=$I$3,ROW(Table911[Job])),ROW(BA15))))</f>
        <v/>
      </c>
      <c r="BF16" s="47" t="str">
        <f t="array" ref="BF16">IF(COUNTIF(Table911[Job],$I$3)&lt;ROWS($BD$2:BD16),"",INDEX(TimeSheets!$H$1:$H$359,SMALL(IF(Table911[Job]=$I$3,ROW(Table911[Job])),ROW(BA15))))</f>
        <v/>
      </c>
      <c r="BG16" s="47" t="str">
        <f t="array" ref="BG16">IF(COUNTIF(Table912[Job],$I$3)&lt;ROWS($BG$2:BG16),"",INDEX(TimeSheets!$K$1:$K$359,SMALL(IF(Table912[Job]=$I$3,ROW(Table912[Job])),ROW(BA15))))</f>
        <v/>
      </c>
      <c r="BH16" s="47" t="str">
        <f t="array" ref="BH16">IF(COUNTIF(Table912[Job],$I$3)&lt;ROWS($BH$2:BH16),"",INDEX(TimeSheets!$Q$1:$Q$359,SMALL(IF(Table912[Job]=$I$3,ROW(Table912[Job])),ROW(BA15))))</f>
        <v/>
      </c>
      <c r="BI16" s="56">
        <f t="array" ref="BI16">IF(COUNTIF(Table914[Job],$I$3)&lt;ROWS($BI$2:BI16),"",INDEX(TimeSheets!$T$1:$T$359,SMALL(IF(Table914[Job]=$I$3,ROW(Table914[Job])),ROW(BA15))))</f>
        <v>44365</v>
      </c>
      <c r="BJ16" s="47">
        <f t="array" ref="BJ16">IF(COUNTIF(Table914[Job],$I$3)&lt;ROWS($BJ$2:BJ16),"",INDEX(TimeSheets!$Z$1:$Z$359,SMALL(IF(Table914[Job]=$I$3,ROW(Table914[Job])),ROW(BA15))))</f>
        <v>8</v>
      </c>
      <c r="BK16" s="47" t="str">
        <f t="array" ref="BK16">IF(COUNTIF(Table91641[Job],$I$3)&lt;ROWS($BK$2:BK16),"",INDEX(TimeSheets!$AC$1:$AC$359,SMALL(IF(Table91641[Job]=$I$3,ROW(Table91641[Job])),ROW(BA15))))</f>
        <v/>
      </c>
      <c r="BL16" s="47" t="str">
        <f t="array" ref="BL16">IF(COUNTIF(Table91641[Job],$I$3)&lt;ROWS($BL$2:BL16),"",INDEX(TimeSheets!$AI$1:$AI$359,SMALL(IF(Table91641[Job]=$I$3,ROW(Table91641[Job])),ROW(BB15))))</f>
        <v/>
      </c>
      <c r="BP16" s="47"/>
      <c r="BQ16" s="49"/>
      <c r="BR16" s="49"/>
      <c r="BS16" s="49"/>
      <c r="BT16" s="49"/>
      <c r="BU16" s="49"/>
      <c r="BV16" s="49"/>
      <c r="BW16" s="49"/>
    </row>
    <row r="17" spans="1:68" ht="21.95" customHeight="1" x14ac:dyDescent="0.25">
      <c r="A17" s="66"/>
      <c r="B17" s="67"/>
      <c r="C17" s="66"/>
      <c r="D17" s="67"/>
      <c r="E17" s="66"/>
      <c r="F17" s="67"/>
      <c r="G17" s="15"/>
      <c r="H17" s="66"/>
      <c r="I17" s="67"/>
      <c r="J17" s="66"/>
      <c r="K17" s="67"/>
      <c r="L17" s="66"/>
      <c r="M17" s="67"/>
      <c r="N17" s="15"/>
      <c r="O17" s="66"/>
      <c r="P17" s="67"/>
      <c r="Q17" s="66"/>
      <c r="R17" s="67"/>
      <c r="S17" s="66"/>
      <c r="T17" s="67"/>
      <c r="U17" s="15"/>
      <c r="V17" s="66">
        <f t="shared" si="0"/>
        <v>44356</v>
      </c>
      <c r="W17" s="67">
        <f t="shared" si="1"/>
        <v>8</v>
      </c>
      <c r="X17" s="66" t="str">
        <f t="shared" si="2"/>
        <v/>
      </c>
      <c r="Y17" s="67" t="str">
        <f t="shared" si="3"/>
        <v/>
      </c>
      <c r="Z17" s="66" t="str">
        <f t="shared" si="4"/>
        <v/>
      </c>
      <c r="AA17" s="67" t="str">
        <f t="shared" si="5"/>
        <v/>
      </c>
      <c r="AB17" s="15"/>
      <c r="AC17" s="66" t="str">
        <f t="shared" si="6"/>
        <v/>
      </c>
      <c r="AD17" s="67" t="str">
        <f t="shared" si="20"/>
        <v/>
      </c>
      <c r="AE17" s="66" t="str">
        <f t="shared" si="7"/>
        <v/>
      </c>
      <c r="AF17" s="67" t="str">
        <f t="shared" si="8"/>
        <v/>
      </c>
      <c r="AG17" s="66" t="str">
        <f t="shared" si="9"/>
        <v/>
      </c>
      <c r="AH17" s="67" t="str">
        <f t="shared" si="10"/>
        <v/>
      </c>
      <c r="AI17" s="15"/>
      <c r="AJ17" s="66" t="str">
        <f t="shared" si="21"/>
        <v/>
      </c>
      <c r="AK17" s="67" t="str">
        <f t="shared" si="22"/>
        <v/>
      </c>
      <c r="AL17" s="66" t="str">
        <f t="shared" si="11"/>
        <v/>
      </c>
      <c r="AM17" s="67" t="str">
        <f t="shared" si="12"/>
        <v/>
      </c>
      <c r="AN17" s="66" t="str">
        <f t="shared" si="13"/>
        <v/>
      </c>
      <c r="AO17" s="67" t="str">
        <f t="shared" si="14"/>
        <v/>
      </c>
      <c r="AP17" s="15"/>
      <c r="AQ17" s="66">
        <f t="shared" si="23"/>
        <v>44350</v>
      </c>
      <c r="AR17" s="67">
        <f t="shared" si="15"/>
        <v>8</v>
      </c>
      <c r="AS17" s="66" t="str">
        <f t="shared" si="16"/>
        <v/>
      </c>
      <c r="AT17" s="67" t="str">
        <f t="shared" si="17"/>
        <v/>
      </c>
      <c r="AU17" s="66" t="str">
        <f t="shared" si="18"/>
        <v/>
      </c>
      <c r="AV17" s="67" t="str">
        <f t="shared" si="19"/>
        <v/>
      </c>
      <c r="AW17" s="15"/>
      <c r="AX17" s="15"/>
      <c r="AY17" s="78"/>
      <c r="AZ17" s="78"/>
      <c r="BA17" s="79"/>
      <c r="BB17" s="80"/>
      <c r="BE17" s="47" t="str">
        <f t="array" ref="BE17">IF(COUNTIF(Table911[Job],$I$3)&lt;ROWS($BE$2:BE17),"",INDEX(TimeSheets!$B$1:$B$359,SMALL(IF(Table911[Job]=$I$3,ROW(Table911[Job])),ROW(BA16))))</f>
        <v/>
      </c>
      <c r="BF17" s="47" t="str">
        <f t="array" ref="BF17">IF(COUNTIF(Table911[Job],$I$3)&lt;ROWS($BD$2:BD17),"",INDEX(TimeSheets!$H$1:$H$359,SMALL(IF(Table911[Job]=$I$3,ROW(Table911[Job])),ROW(BA16))))</f>
        <v/>
      </c>
      <c r="BG17" s="47" t="str">
        <f t="array" ref="BG17">IF(COUNTIF(Table912[Job],$I$3)&lt;ROWS($BG$2:BG17),"",INDEX(TimeSheets!$K$1:$K$359,SMALL(IF(Table912[Job]=$I$3,ROW(Table912[Job])),ROW(BA16))))</f>
        <v/>
      </c>
      <c r="BH17" s="47" t="str">
        <f t="array" ref="BH17">IF(COUNTIF(Table912[Job],$I$3)&lt;ROWS($BH$2:BH17),"",INDEX(TimeSheets!$Q$1:$Q$359,SMALL(IF(Table912[Job]=$I$3,ROW(Table912[Job])),ROW(BA16))))</f>
        <v/>
      </c>
      <c r="BI17" s="56">
        <f t="array" ref="BI17">IF(COUNTIF(Table914[Job],$I$3)&lt;ROWS($BI$2:BI17),"",INDEX(TimeSheets!$T$1:$T$359,SMALL(IF(Table914[Job]=$I$3,ROW(Table914[Job])),ROW(BA16))))</f>
        <v>44384</v>
      </c>
      <c r="BJ17" s="47">
        <f t="array" ref="BJ17">IF(COUNTIF(Table914[Job],$I$3)&lt;ROWS($BJ$2:BJ17),"",INDEX(TimeSheets!$Z$1:$Z$359,SMALL(IF(Table914[Job]=$I$3,ROW(Table914[Job])),ROW(BA16))))</f>
        <v>8</v>
      </c>
      <c r="BK17" s="47" t="str">
        <f t="array" ref="BK17">IF(COUNTIF(Table91641[Job],$I$3)&lt;ROWS($BK$2:BK17),"",INDEX(TimeSheets!$AC$1:$AC$359,SMALL(IF(Table91641[Job]=$I$3,ROW(Table91641[Job])),ROW(BA16))))</f>
        <v/>
      </c>
      <c r="BL17" s="47" t="str">
        <f t="array" ref="BL17">IF(COUNTIF(Table91641[Job],$I$3)&lt;ROWS($BL$2:BL17),"",INDEX(TimeSheets!$AI$1:$AI$359,SMALL(IF(Table91641[Job]=$I$3,ROW(Table91641[Job])),ROW(BB16))))</f>
        <v/>
      </c>
      <c r="BP17" s="47"/>
    </row>
    <row r="18" spans="1:68" ht="21.95" customHeight="1" x14ac:dyDescent="0.25">
      <c r="A18" s="66"/>
      <c r="B18" s="67"/>
      <c r="C18" s="66"/>
      <c r="D18" s="67"/>
      <c r="E18" s="66"/>
      <c r="F18" s="67"/>
      <c r="G18" s="15"/>
      <c r="H18" s="66"/>
      <c r="I18" s="67"/>
      <c r="J18" s="66"/>
      <c r="K18" s="67"/>
      <c r="L18" s="66"/>
      <c r="M18" s="67"/>
      <c r="N18" s="15"/>
      <c r="O18" s="66"/>
      <c r="P18" s="67"/>
      <c r="Q18" s="66"/>
      <c r="R18" s="67"/>
      <c r="S18" s="66"/>
      <c r="T18" s="67"/>
      <c r="U18" s="15"/>
      <c r="V18" s="66">
        <f t="shared" si="0"/>
        <v>44357</v>
      </c>
      <c r="W18" s="67">
        <f t="shared" si="1"/>
        <v>8</v>
      </c>
      <c r="X18" s="66" t="str">
        <f t="shared" si="2"/>
        <v/>
      </c>
      <c r="Y18" s="67" t="str">
        <f t="shared" si="3"/>
        <v/>
      </c>
      <c r="Z18" s="66" t="str">
        <f t="shared" si="4"/>
        <v/>
      </c>
      <c r="AA18" s="67" t="str">
        <f t="shared" si="5"/>
        <v/>
      </c>
      <c r="AB18" s="15"/>
      <c r="AC18" s="66" t="str">
        <f t="shared" si="6"/>
        <v/>
      </c>
      <c r="AD18" s="67" t="str">
        <f t="shared" si="20"/>
        <v/>
      </c>
      <c r="AE18" s="66" t="str">
        <f t="shared" si="7"/>
        <v/>
      </c>
      <c r="AF18" s="67" t="str">
        <f t="shared" si="8"/>
        <v/>
      </c>
      <c r="AG18" s="66" t="str">
        <f t="shared" si="9"/>
        <v/>
      </c>
      <c r="AH18" s="67" t="str">
        <f t="shared" si="10"/>
        <v/>
      </c>
      <c r="AI18" s="15"/>
      <c r="AJ18" s="66" t="str">
        <f t="shared" si="21"/>
        <v/>
      </c>
      <c r="AK18" s="67" t="str">
        <f t="shared" si="22"/>
        <v/>
      </c>
      <c r="AL18" s="66" t="str">
        <f t="shared" si="11"/>
        <v/>
      </c>
      <c r="AM18" s="67" t="str">
        <f t="shared" si="12"/>
        <v/>
      </c>
      <c r="AN18" s="66" t="str">
        <f t="shared" si="13"/>
        <v/>
      </c>
      <c r="AO18" s="67" t="str">
        <f t="shared" si="14"/>
        <v/>
      </c>
      <c r="AP18" s="15"/>
      <c r="AQ18" s="66">
        <f t="shared" si="23"/>
        <v>44354</v>
      </c>
      <c r="AR18" s="67">
        <f t="shared" si="15"/>
        <v>8</v>
      </c>
      <c r="AS18" s="66" t="str">
        <f t="shared" si="16"/>
        <v/>
      </c>
      <c r="AT18" s="67" t="str">
        <f t="shared" si="17"/>
        <v/>
      </c>
      <c r="AU18" s="66" t="str">
        <f t="shared" si="18"/>
        <v/>
      </c>
      <c r="AV18" s="67" t="str">
        <f t="shared" si="19"/>
        <v/>
      </c>
      <c r="AW18" s="15"/>
      <c r="AX18" s="15"/>
      <c r="AY18" s="78"/>
      <c r="AZ18" s="78"/>
      <c r="BA18" s="79"/>
      <c r="BB18" s="80"/>
      <c r="BE18" s="47" t="str">
        <f t="array" ref="BE18">IF(COUNTIF(Table911[Job],$I$3)&lt;ROWS($BE$2:BE18),"",INDEX(TimeSheets!$B$1:$B$359,SMALL(IF(Table911[Job]=$I$3,ROW(Table911[Job])),ROW(BA17))))</f>
        <v/>
      </c>
      <c r="BF18" s="47" t="str">
        <f t="array" ref="BF18">IF(COUNTIF(Table911[Job],$I$3)&lt;ROWS($BD$2:BD18),"",INDEX(TimeSheets!$H$1:$H$359,SMALL(IF(Table911[Job]=$I$3,ROW(Table911[Job])),ROW(BA17))))</f>
        <v/>
      </c>
      <c r="BG18" s="47" t="str">
        <f t="array" ref="BG18">IF(COUNTIF(Table912[Job],$I$3)&lt;ROWS($BG$2:BG18),"",INDEX(TimeSheets!$K$1:$K$359,SMALL(IF(Table912[Job]=$I$3,ROW(Table912[Job])),ROW(BA17))))</f>
        <v/>
      </c>
      <c r="BH18" s="47" t="str">
        <f t="array" ref="BH18">IF(COUNTIF(Table912[Job],$I$3)&lt;ROWS($BH$2:BH18),"",INDEX(TimeSheets!$Q$1:$Q$359,SMALL(IF(Table912[Job]=$I$3,ROW(Table912[Job])),ROW(BA17))))</f>
        <v/>
      </c>
      <c r="BI18" s="56" t="str">
        <f t="array" ref="BI18">IF(COUNTIF(Table914[Job],$I$3)&lt;ROWS($BI$2:BI18),"",INDEX(TimeSheets!$T$1:$T$359,SMALL(IF(Table914[Job]=$I$3,ROW(Table914[Job])),ROW(BA17))))</f>
        <v/>
      </c>
      <c r="BJ18" s="47" t="str">
        <f t="array" ref="BJ18">IF(COUNTIF(Table914[Job],$I$3)&lt;ROWS($BJ$2:BJ18),"",INDEX(TimeSheets!$Z$1:$Z$359,SMALL(IF(Table914[Job]=$I$3,ROW(Table914[Job])),ROW(BA17))))</f>
        <v/>
      </c>
      <c r="BK18" s="47" t="str">
        <f t="array" ref="BK18">IF(COUNTIF(Table91641[Job],$I$3)&lt;ROWS($BK$2:BK18),"",INDEX(TimeSheets!$AC$1:$AC$359,SMALL(IF(Table91641[Job]=$I$3,ROW(Table91641[Job])),ROW(BA17))))</f>
        <v/>
      </c>
      <c r="BL18" s="47" t="str">
        <f t="array" ref="BL18">IF(COUNTIF(Table91641[Job],$I$3)&lt;ROWS($BL$2:BL18),"",INDEX(TimeSheets!$AI$1:$AI$359,SMALL(IF(Table91641[Job]=$I$3,ROW(Table91641[Job])),ROW(BB17))))</f>
        <v/>
      </c>
      <c r="BP18" s="47"/>
    </row>
    <row r="19" spans="1:68" ht="21.95" customHeight="1" x14ac:dyDescent="0.25">
      <c r="A19" s="66"/>
      <c r="B19" s="67"/>
      <c r="C19" s="66"/>
      <c r="D19" s="67"/>
      <c r="E19" s="66"/>
      <c r="F19" s="67"/>
      <c r="G19" s="15"/>
      <c r="H19" s="66"/>
      <c r="I19" s="67"/>
      <c r="J19" s="66"/>
      <c r="K19" s="67"/>
      <c r="L19" s="66"/>
      <c r="M19" s="67"/>
      <c r="N19" s="15"/>
      <c r="O19" s="66"/>
      <c r="P19" s="67"/>
      <c r="Q19" s="66"/>
      <c r="R19" s="67"/>
      <c r="S19" s="66"/>
      <c r="T19" s="67"/>
      <c r="U19" s="15"/>
      <c r="V19" s="66">
        <f t="shared" si="0"/>
        <v>44361</v>
      </c>
      <c r="W19" s="67">
        <f t="shared" si="1"/>
        <v>8</v>
      </c>
      <c r="X19" s="66" t="str">
        <f t="shared" si="2"/>
        <v/>
      </c>
      <c r="Y19" s="67" t="str">
        <f t="shared" si="3"/>
        <v/>
      </c>
      <c r="Z19" s="66" t="str">
        <f t="shared" si="4"/>
        <v/>
      </c>
      <c r="AA19" s="67" t="str">
        <f t="shared" si="5"/>
        <v/>
      </c>
      <c r="AB19" s="15"/>
      <c r="AC19" s="66" t="str">
        <f t="shared" si="6"/>
        <v/>
      </c>
      <c r="AD19" s="67" t="str">
        <f t="shared" si="20"/>
        <v/>
      </c>
      <c r="AE19" s="66" t="str">
        <f t="shared" si="7"/>
        <v/>
      </c>
      <c r="AF19" s="67" t="str">
        <f t="shared" si="8"/>
        <v/>
      </c>
      <c r="AG19" s="66" t="str">
        <f t="shared" si="9"/>
        <v/>
      </c>
      <c r="AH19" s="67" t="str">
        <f t="shared" si="10"/>
        <v/>
      </c>
      <c r="AI19" s="15"/>
      <c r="AJ19" s="66" t="str">
        <f t="shared" si="21"/>
        <v/>
      </c>
      <c r="AK19" s="67" t="str">
        <f t="shared" si="22"/>
        <v/>
      </c>
      <c r="AL19" s="66" t="str">
        <f t="shared" si="11"/>
        <v/>
      </c>
      <c r="AM19" s="67" t="str">
        <f t="shared" si="12"/>
        <v/>
      </c>
      <c r="AN19" s="66" t="str">
        <f t="shared" si="13"/>
        <v/>
      </c>
      <c r="AO19" s="67" t="str">
        <f t="shared" si="14"/>
        <v/>
      </c>
      <c r="AP19" s="15"/>
      <c r="AQ19" s="66">
        <f t="shared" si="23"/>
        <v>44355</v>
      </c>
      <c r="AR19" s="67">
        <f t="shared" si="15"/>
        <v>8</v>
      </c>
      <c r="AS19" s="66" t="str">
        <f t="shared" si="16"/>
        <v/>
      </c>
      <c r="AT19" s="67" t="str">
        <f t="shared" si="17"/>
        <v/>
      </c>
      <c r="AU19" s="66" t="str">
        <f t="shared" si="18"/>
        <v/>
      </c>
      <c r="AV19" s="67" t="str">
        <f t="shared" si="19"/>
        <v/>
      </c>
      <c r="AW19" s="15"/>
      <c r="AX19" s="15"/>
      <c r="AY19" s="78"/>
      <c r="AZ19" s="78"/>
      <c r="BA19" s="79"/>
      <c r="BB19" s="80"/>
      <c r="BE19" s="47" t="str">
        <f t="array" ref="BE19">IF(COUNTIF(Table911[Job],$I$3)&lt;ROWS($BE$2:BE19),"",INDEX(TimeSheets!$B$1:$B$359,SMALL(IF(Table911[Job]=$I$3,ROW(Table911[Job])),ROW(BA18))))</f>
        <v/>
      </c>
      <c r="BF19" s="47" t="str">
        <f t="array" ref="BF19">IF(COUNTIF(Table911[Job],$I$3)&lt;ROWS($BD$2:BD19),"",INDEX(TimeSheets!$H$1:$H$359,SMALL(IF(Table911[Job]=$I$3,ROW(Table911[Job])),ROW(BA18))))</f>
        <v/>
      </c>
      <c r="BG19" s="47" t="str">
        <f t="array" ref="BG19">IF(COUNTIF(Table912[Job],$I$3)&lt;ROWS($BG$2:BG19),"",INDEX(TimeSheets!$K$1:$K$359,SMALL(IF(Table912[Job]=$I$3,ROW(Table912[Job])),ROW(BA18))))</f>
        <v/>
      </c>
      <c r="BH19" s="47" t="str">
        <f t="array" ref="BH19">IF(COUNTIF(Table912[Job],$I$3)&lt;ROWS($BH$2:BH19),"",INDEX(TimeSheets!$Q$1:$Q$359,SMALL(IF(Table912[Job]=$I$3,ROW(Table912[Job])),ROW(BA18))))</f>
        <v/>
      </c>
      <c r="BI19" s="56" t="str">
        <f t="array" ref="BI19">IF(COUNTIF(Table914[Job],$I$3)&lt;ROWS($BI$2:BI19),"",INDEX(TimeSheets!$T$1:$T$359,SMALL(IF(Table914[Job]=$I$3,ROW(Table914[Job])),ROW(BA18))))</f>
        <v/>
      </c>
      <c r="BJ19" s="47" t="str">
        <f t="array" ref="BJ19">IF(COUNTIF(Table914[Job],$I$3)&lt;ROWS($BJ$2:BJ19),"",INDEX(TimeSheets!$Z$1:$Z$359,SMALL(IF(Table914[Job]=$I$3,ROW(Table914[Job])),ROW(BA18))))</f>
        <v/>
      </c>
      <c r="BK19" s="47" t="str">
        <f t="array" ref="BK19">IF(COUNTIF(Table91641[Job],$I$3)&lt;ROWS($BK$2:BK19),"",INDEX(TimeSheets!$AC$1:$AC$359,SMALL(IF(Table91641[Job]=$I$3,ROW(Table91641[Job])),ROW(BA18))))</f>
        <v/>
      </c>
      <c r="BL19" s="47" t="str">
        <f t="array" ref="BL19">IF(COUNTIF(Table91641[Job],$I$3)&lt;ROWS($BL$2:BL19),"",INDEX(TimeSheets!$AI$1:$AI$359,SMALL(IF(Table91641[Job]=$I$3,ROW(Table91641[Job])),ROW(BB18))))</f>
        <v/>
      </c>
      <c r="BP19" s="47"/>
    </row>
    <row r="20" spans="1:68" ht="21.95" customHeight="1" x14ac:dyDescent="0.25">
      <c r="A20" s="66"/>
      <c r="B20" s="67"/>
      <c r="C20" s="66"/>
      <c r="D20" s="67"/>
      <c r="E20" s="66"/>
      <c r="F20" s="67"/>
      <c r="G20" s="15"/>
      <c r="H20" s="66"/>
      <c r="I20" s="67"/>
      <c r="J20" s="66"/>
      <c r="K20" s="67"/>
      <c r="L20" s="66"/>
      <c r="M20" s="67"/>
      <c r="N20" s="15"/>
      <c r="O20" s="66"/>
      <c r="P20" s="67"/>
      <c r="Q20" s="66"/>
      <c r="R20" s="67"/>
      <c r="S20" s="66"/>
      <c r="T20" s="67"/>
      <c r="U20" s="15"/>
      <c r="V20" s="66">
        <f t="shared" si="0"/>
        <v>44365</v>
      </c>
      <c r="W20" s="67">
        <f t="shared" si="1"/>
        <v>8</v>
      </c>
      <c r="X20" s="66" t="str">
        <f t="shared" si="2"/>
        <v/>
      </c>
      <c r="Y20" s="67" t="str">
        <f t="shared" si="3"/>
        <v/>
      </c>
      <c r="Z20" s="66" t="str">
        <f t="shared" si="4"/>
        <v/>
      </c>
      <c r="AA20" s="67" t="str">
        <f t="shared" si="5"/>
        <v/>
      </c>
      <c r="AB20" s="15"/>
      <c r="AC20" s="66" t="str">
        <f t="shared" si="6"/>
        <v/>
      </c>
      <c r="AD20" s="67" t="str">
        <f t="shared" si="20"/>
        <v/>
      </c>
      <c r="AE20" s="66" t="str">
        <f t="shared" si="7"/>
        <v/>
      </c>
      <c r="AF20" s="67" t="str">
        <f t="shared" si="8"/>
        <v/>
      </c>
      <c r="AG20" s="66" t="str">
        <f t="shared" si="9"/>
        <v/>
      </c>
      <c r="AH20" s="67" t="str">
        <f t="shared" si="10"/>
        <v/>
      </c>
      <c r="AI20" s="15"/>
      <c r="AJ20" s="66" t="str">
        <f t="shared" si="21"/>
        <v/>
      </c>
      <c r="AK20" s="67" t="str">
        <f t="shared" si="22"/>
        <v/>
      </c>
      <c r="AL20" s="66" t="str">
        <f t="shared" si="11"/>
        <v/>
      </c>
      <c r="AM20" s="67" t="str">
        <f t="shared" si="12"/>
        <v/>
      </c>
      <c r="AN20" s="66" t="str">
        <f t="shared" si="13"/>
        <v/>
      </c>
      <c r="AO20" s="67" t="str">
        <f t="shared" si="14"/>
        <v/>
      </c>
      <c r="AP20" s="15"/>
      <c r="AQ20" s="66">
        <f t="shared" si="23"/>
        <v>44356</v>
      </c>
      <c r="AR20" s="67">
        <f t="shared" si="15"/>
        <v>8</v>
      </c>
      <c r="AS20" s="66" t="str">
        <f t="shared" si="16"/>
        <v/>
      </c>
      <c r="AT20" s="67" t="str">
        <f t="shared" si="17"/>
        <v/>
      </c>
      <c r="AU20" s="66" t="str">
        <f t="shared" si="18"/>
        <v/>
      </c>
      <c r="AV20" s="67" t="str">
        <f t="shared" si="19"/>
        <v/>
      </c>
      <c r="AW20" s="15"/>
      <c r="AX20" s="15"/>
      <c r="AY20" s="78"/>
      <c r="AZ20" s="78"/>
      <c r="BA20" s="79"/>
      <c r="BB20" s="80"/>
      <c r="BE20" s="47" t="str">
        <f t="array" ref="BE20">IF(COUNTIF(Table911[Job],$I$3)&lt;ROWS($BE$2:BE20),"",INDEX(TimeSheets!$B$1:$B$359,SMALL(IF(Table911[Job]=$I$3,ROW(Table911[Job])),ROW(BA19))))</f>
        <v/>
      </c>
      <c r="BF20" s="47" t="str">
        <f t="array" ref="BF20">IF(COUNTIF(Table911[Job],$I$3)&lt;ROWS($BD$2:BD20),"",INDEX(TimeSheets!$H$1:$H$359,SMALL(IF(Table911[Job]=$I$3,ROW(Table911[Job])),ROW(BA19))))</f>
        <v/>
      </c>
      <c r="BG20" s="47" t="str">
        <f t="array" ref="BG20">IF(COUNTIF(Table912[Job],$I$3)&lt;ROWS($BG$2:BG20),"",INDEX(TimeSheets!$K$1:$K$359,SMALL(IF(Table912[Job]=$I$3,ROW(Table912[Job])),ROW(BA19))))</f>
        <v/>
      </c>
      <c r="BH20" s="47" t="str">
        <f t="array" ref="BH20">IF(COUNTIF(Table912[Job],$I$3)&lt;ROWS($BH$2:BH20),"",INDEX(TimeSheets!$Q$1:$Q$359,SMALL(IF(Table912[Job]=$I$3,ROW(Table912[Job])),ROW(BA19))))</f>
        <v/>
      </c>
      <c r="BI20" s="56" t="str">
        <f t="array" ref="BI20">IF(COUNTIF(Table914[Job],$I$3)&lt;ROWS($BI$2:BI20),"",INDEX(TimeSheets!$T$1:$T$359,SMALL(IF(Table914[Job]=$I$3,ROW(Table914[Job])),ROW(BA19))))</f>
        <v/>
      </c>
      <c r="BJ20" s="47" t="str">
        <f t="array" ref="BJ20">IF(COUNTIF(Table914[Job],$I$3)&lt;ROWS($BJ$2:BJ20),"",INDEX(TimeSheets!$Z$1:$Z$359,SMALL(IF(Table914[Job]=$I$3,ROW(Table914[Job])),ROW(BA19))))</f>
        <v/>
      </c>
      <c r="BK20" s="47" t="str">
        <f t="array" ref="BK20">IF(COUNTIF(Table91641[Job],$I$3)&lt;ROWS($BK$2:BK20),"",INDEX(TimeSheets!$AC$1:$AC$359,SMALL(IF(Table91641[Job]=$I$3,ROW(Table91641[Job])),ROW(BA19))))</f>
        <v/>
      </c>
      <c r="BL20" s="47" t="str">
        <f t="array" ref="BL20">IF(COUNTIF(Table91641[Job],$I$3)&lt;ROWS($BL$2:BL20),"",INDEX(TimeSheets!$AI$1:$AI$359,SMALL(IF(Table91641[Job]=$I$3,ROW(Table91641[Job])),ROW(BB19))))</f>
        <v/>
      </c>
      <c r="BP20" s="47"/>
    </row>
    <row r="21" spans="1:68" ht="21.95" customHeight="1" thickBot="1" x14ac:dyDescent="0.3">
      <c r="A21" s="66"/>
      <c r="B21" s="67"/>
      <c r="C21" s="66"/>
      <c r="D21" s="67"/>
      <c r="E21" s="66"/>
      <c r="F21" s="67"/>
      <c r="G21" s="15"/>
      <c r="H21" s="66"/>
      <c r="I21" s="67"/>
      <c r="J21" s="66"/>
      <c r="K21" s="67"/>
      <c r="L21" s="66"/>
      <c r="M21" s="67"/>
      <c r="N21" s="15"/>
      <c r="O21" s="66"/>
      <c r="P21" s="67"/>
      <c r="Q21" s="66"/>
      <c r="R21" s="67"/>
      <c r="S21" s="66"/>
      <c r="T21" s="67"/>
      <c r="U21" s="15"/>
      <c r="V21" s="66">
        <f t="shared" si="0"/>
        <v>44384</v>
      </c>
      <c r="W21" s="67">
        <f t="shared" si="1"/>
        <v>8</v>
      </c>
      <c r="X21" s="66" t="str">
        <f t="shared" si="2"/>
        <v/>
      </c>
      <c r="Y21" s="67" t="str">
        <f t="shared" si="3"/>
        <v/>
      </c>
      <c r="Z21" s="66" t="str">
        <f t="shared" si="4"/>
        <v/>
      </c>
      <c r="AA21" s="67" t="str">
        <f t="shared" si="5"/>
        <v/>
      </c>
      <c r="AB21" s="15"/>
      <c r="AC21" s="66" t="str">
        <f t="shared" si="6"/>
        <v/>
      </c>
      <c r="AD21" s="67" t="str">
        <f t="shared" si="20"/>
        <v/>
      </c>
      <c r="AE21" s="66" t="str">
        <f t="shared" si="7"/>
        <v/>
      </c>
      <c r="AF21" s="67" t="str">
        <f t="shared" si="8"/>
        <v/>
      </c>
      <c r="AG21" s="66" t="str">
        <f t="shared" si="9"/>
        <v/>
      </c>
      <c r="AH21" s="67" t="str">
        <f t="shared" si="10"/>
        <v/>
      </c>
      <c r="AI21" s="15"/>
      <c r="AJ21" s="66" t="str">
        <f t="shared" si="21"/>
        <v/>
      </c>
      <c r="AK21" s="67" t="str">
        <f t="shared" si="22"/>
        <v/>
      </c>
      <c r="AL21" s="66" t="str">
        <f t="shared" si="11"/>
        <v/>
      </c>
      <c r="AM21" s="67" t="str">
        <f t="shared" si="12"/>
        <v/>
      </c>
      <c r="AN21" s="66" t="str">
        <f t="shared" si="13"/>
        <v/>
      </c>
      <c r="AO21" s="67" t="str">
        <f t="shared" si="14"/>
        <v/>
      </c>
      <c r="AP21" s="15"/>
      <c r="AQ21" s="66">
        <f t="shared" si="23"/>
        <v>44357</v>
      </c>
      <c r="AR21" s="67">
        <f t="shared" si="15"/>
        <v>8</v>
      </c>
      <c r="AS21" s="66" t="str">
        <f t="shared" si="16"/>
        <v/>
      </c>
      <c r="AT21" s="67" t="str">
        <f t="shared" si="17"/>
        <v/>
      </c>
      <c r="AU21" s="66" t="str">
        <f t="shared" si="18"/>
        <v/>
      </c>
      <c r="AV21" s="67" t="str">
        <f t="shared" si="19"/>
        <v/>
      </c>
      <c r="AW21" s="15"/>
      <c r="AX21" s="15"/>
      <c r="AY21" s="78"/>
      <c r="AZ21" s="78"/>
      <c r="BA21" s="81"/>
      <c r="BB21" s="82"/>
      <c r="BE21" s="47" t="str">
        <f t="array" ref="BE21">IF(COUNTIF(Table911[Job],$I$3)&lt;ROWS($BE$2:BE21),"",INDEX(TimeSheets!$B$1:$B$359,SMALL(IF(Table911[Job]=$I$3,ROW(Table911[Job])),ROW(BA20))))</f>
        <v/>
      </c>
      <c r="BF21" s="47" t="str">
        <f t="array" ref="BF21">IF(COUNTIF(Table911[Job],$I$3)&lt;ROWS($BD$2:BD21),"",INDEX(TimeSheets!$H$1:$H$359,SMALL(IF(Table911[Job]=$I$3,ROW(Table911[Job])),ROW(BA20))))</f>
        <v/>
      </c>
      <c r="BG21" s="47" t="str">
        <f t="array" ref="BG21">IF(COUNTIF(Table912[Job],$I$3)&lt;ROWS($BG$2:BG21),"",INDEX(TimeSheets!$K$1:$K$359,SMALL(IF(Table912[Job]=$I$3,ROW(Table912[Job])),ROW(BA20))))</f>
        <v/>
      </c>
      <c r="BH21" s="47" t="str">
        <f t="array" ref="BH21">IF(COUNTIF(Table912[Job],$I$3)&lt;ROWS($BH$2:BH21),"",INDEX(TimeSheets!$Q$1:$Q$359,SMALL(IF(Table912[Job]=$I$3,ROW(Table912[Job])),ROW(BA20))))</f>
        <v/>
      </c>
      <c r="BI21" s="56" t="str">
        <f t="array" ref="BI21">IF(COUNTIF(Table914[Job],$I$3)&lt;ROWS($BI$2:BI21),"",INDEX(TimeSheets!$T$1:$T$359,SMALL(IF(Table914[Job]=$I$3,ROW(Table914[Job])),ROW(BA20))))</f>
        <v/>
      </c>
      <c r="BJ21" s="47" t="str">
        <f t="array" ref="BJ21">IF(COUNTIF(Table914[Job],$I$3)&lt;ROWS($BJ$2:BJ21),"",INDEX(TimeSheets!$Z$1:$Z$359,SMALL(IF(Table914[Job]=$I$3,ROW(Table914[Job])),ROW(BA20))))</f>
        <v/>
      </c>
      <c r="BK21" s="47" t="str">
        <f t="array" ref="BK21">IF(COUNTIF(Table91641[Job],$I$3)&lt;ROWS($BK$2:BK21),"",INDEX(TimeSheets!$AC$1:$AC$359,SMALL(IF(Table91641[Job]=$I$3,ROW(Table91641[Job])),ROW(BA20))))</f>
        <v/>
      </c>
      <c r="BL21" s="47" t="str">
        <f t="array" ref="BL21">IF(COUNTIF(Table91641[Job],$I$3)&lt;ROWS($BL$2:BL21),"",INDEX(TimeSheets!$AI$1:$AI$359,SMALL(IF(Table91641[Job]=$I$3,ROW(Table91641[Job])),ROW(BB20))))</f>
        <v/>
      </c>
      <c r="BP21" s="47"/>
    </row>
    <row r="22" spans="1:68" ht="21.95" customHeight="1" thickBot="1" x14ac:dyDescent="0.3">
      <c r="A22" s="66"/>
      <c r="B22" s="67"/>
      <c r="C22" s="66"/>
      <c r="D22" s="67"/>
      <c r="E22" s="66"/>
      <c r="F22" s="67"/>
      <c r="G22" s="15"/>
      <c r="H22" s="66"/>
      <c r="I22" s="67"/>
      <c r="J22" s="66"/>
      <c r="K22" s="67"/>
      <c r="L22" s="66"/>
      <c r="M22" s="67"/>
      <c r="N22" s="15"/>
      <c r="O22" s="66"/>
      <c r="P22" s="67"/>
      <c r="Q22" s="66"/>
      <c r="R22" s="67"/>
      <c r="S22" s="66"/>
      <c r="T22" s="67"/>
      <c r="U22" s="15"/>
      <c r="V22" s="66" t="str">
        <f t="shared" si="0"/>
        <v/>
      </c>
      <c r="W22" s="67" t="str">
        <f t="shared" si="1"/>
        <v/>
      </c>
      <c r="X22" s="66" t="str">
        <f t="shared" si="2"/>
        <v/>
      </c>
      <c r="Y22" s="67" t="str">
        <f t="shared" si="3"/>
        <v/>
      </c>
      <c r="Z22" s="66" t="str">
        <f t="shared" si="4"/>
        <v/>
      </c>
      <c r="AA22" s="67" t="str">
        <f t="shared" si="5"/>
        <v/>
      </c>
      <c r="AB22" s="15"/>
      <c r="AC22" s="66" t="str">
        <f t="shared" si="6"/>
        <v/>
      </c>
      <c r="AD22" s="67" t="str">
        <f t="shared" si="20"/>
        <v/>
      </c>
      <c r="AE22" s="66" t="str">
        <f t="shared" si="7"/>
        <v/>
      </c>
      <c r="AF22" s="67" t="str">
        <f t="shared" si="8"/>
        <v/>
      </c>
      <c r="AG22" s="66" t="str">
        <f t="shared" si="9"/>
        <v/>
      </c>
      <c r="AH22" s="67" t="str">
        <f t="shared" si="10"/>
        <v/>
      </c>
      <c r="AI22" s="15"/>
      <c r="AJ22" s="66" t="str">
        <f t="shared" si="21"/>
        <v/>
      </c>
      <c r="AK22" s="67" t="str">
        <f t="shared" si="22"/>
        <v/>
      </c>
      <c r="AL22" s="66" t="str">
        <f t="shared" si="11"/>
        <v/>
      </c>
      <c r="AM22" s="67" t="str">
        <f t="shared" si="12"/>
        <v/>
      </c>
      <c r="AN22" s="66" t="str">
        <f t="shared" si="13"/>
        <v/>
      </c>
      <c r="AO22" s="67" t="str">
        <f t="shared" si="14"/>
        <v/>
      </c>
      <c r="AP22" s="15"/>
      <c r="AQ22" s="66">
        <f t="shared" si="23"/>
        <v>44358</v>
      </c>
      <c r="AR22" s="67">
        <f t="shared" si="15"/>
        <v>8</v>
      </c>
      <c r="AS22" s="66" t="str">
        <f t="shared" si="16"/>
        <v/>
      </c>
      <c r="AT22" s="67" t="str">
        <f t="shared" si="17"/>
        <v/>
      </c>
      <c r="AU22" s="66" t="str">
        <f t="shared" si="18"/>
        <v/>
      </c>
      <c r="AV22" s="67" t="str">
        <f t="shared" si="19"/>
        <v/>
      </c>
      <c r="AW22" s="15"/>
      <c r="AX22" s="15"/>
      <c r="AY22" s="83" t="s">
        <v>16</v>
      </c>
      <c r="AZ22" s="84"/>
      <c r="BA22" s="85">
        <f>SUM(BA10:BB21)</f>
        <v>9700</v>
      </c>
      <c r="BB22" s="86"/>
      <c r="BE22" s="47" t="str">
        <f t="array" ref="BE22">IF(COUNTIF(Table911[Job],$I$3)&lt;ROWS($BE$2:BE22),"",INDEX(TimeSheets!$B$1:$B$359,SMALL(IF(Table911[Job]=$I$3,ROW(Table911[Job])),ROW(BA21))))</f>
        <v/>
      </c>
      <c r="BF22" s="47" t="str">
        <f t="array" ref="BF22">IF(COUNTIF(Table911[Job],$I$3)&lt;ROWS($BD$2:BD22),"",INDEX(TimeSheets!$H$1:$H$359,SMALL(IF(Table911[Job]=$I$3,ROW(Table911[Job])),ROW(BA21))))</f>
        <v/>
      </c>
      <c r="BG22" s="47" t="str">
        <f t="array" ref="BG22">IF(COUNTIF(Table912[Job],$I$3)&lt;ROWS($BG$2:BG22),"",INDEX(TimeSheets!$K$1:$K$359,SMALL(IF(Table912[Job]=$I$3,ROW(Table912[Job])),ROW(BA21))))</f>
        <v/>
      </c>
      <c r="BH22" s="47" t="str">
        <f t="array" ref="BH22">IF(COUNTIF(Table912[Job],$I$3)&lt;ROWS($BH$2:BH22),"",INDEX(TimeSheets!$Q$1:$Q$359,SMALL(IF(Table912[Job]=$I$3,ROW(Table912[Job])),ROW(BA21))))</f>
        <v/>
      </c>
      <c r="BI22" s="56" t="str">
        <f t="array" ref="BI22">IF(COUNTIF(Table914[Job],$I$3)&lt;ROWS($BI$2:BI22),"",INDEX(TimeSheets!$T$1:$T$359,SMALL(IF(Table914[Job]=$I$3,ROW(Table914[Job])),ROW(BA21))))</f>
        <v/>
      </c>
      <c r="BJ22" s="47" t="str">
        <f t="array" ref="BJ22">IF(COUNTIF(Table914[Job],$I$3)&lt;ROWS($BJ$2:BJ22),"",INDEX(TimeSheets!$Z$1:$Z$359,SMALL(IF(Table914[Job]=$I$3,ROW(Table914[Job])),ROW(BA21))))</f>
        <v/>
      </c>
      <c r="BK22" s="47" t="str">
        <f t="array" ref="BK22">IF(COUNTIF(Table91641[Job],$I$3)&lt;ROWS($BK$2:BK22),"",INDEX(TimeSheets!$AC$1:$AC$359,SMALL(IF(Table91641[Job]=$I$3,ROW(Table91641[Job])),ROW(BA21))))</f>
        <v/>
      </c>
      <c r="BL22" s="47" t="str">
        <f t="array" ref="BL22">IF(COUNTIF(Table91641[Job],$I$3)&lt;ROWS($BL$2:BL22),"",INDEX(TimeSheets!$AI$1:$AI$359,SMALL(IF(Table91641[Job]=$I$3,ROW(Table91641[Job])),ROW(BB21))))</f>
        <v/>
      </c>
      <c r="BP22" s="47"/>
    </row>
    <row r="23" spans="1:68" ht="21.95" customHeight="1" thickBot="1" x14ac:dyDescent="0.3">
      <c r="A23" s="66"/>
      <c r="B23" s="67"/>
      <c r="C23" s="66"/>
      <c r="D23" s="67"/>
      <c r="E23" s="66"/>
      <c r="F23" s="67"/>
      <c r="G23" s="15"/>
      <c r="H23" s="66"/>
      <c r="I23" s="67"/>
      <c r="J23" s="66"/>
      <c r="K23" s="67"/>
      <c r="L23" s="66"/>
      <c r="M23" s="67"/>
      <c r="N23" s="15"/>
      <c r="O23" s="66"/>
      <c r="P23" s="67"/>
      <c r="Q23" s="66"/>
      <c r="R23" s="67"/>
      <c r="S23" s="66"/>
      <c r="T23" s="67"/>
      <c r="U23" s="15"/>
      <c r="V23" s="66" t="str">
        <f t="shared" si="0"/>
        <v/>
      </c>
      <c r="W23" s="67" t="str">
        <f t="shared" si="1"/>
        <v/>
      </c>
      <c r="X23" s="66" t="str">
        <f t="shared" si="2"/>
        <v/>
      </c>
      <c r="Y23" s="67" t="str">
        <f t="shared" si="3"/>
        <v/>
      </c>
      <c r="Z23" s="66" t="str">
        <f t="shared" si="4"/>
        <v/>
      </c>
      <c r="AA23" s="67" t="str">
        <f t="shared" si="5"/>
        <v/>
      </c>
      <c r="AB23" s="15"/>
      <c r="AC23" s="66" t="str">
        <f t="shared" si="6"/>
        <v/>
      </c>
      <c r="AD23" s="67" t="str">
        <f t="shared" si="20"/>
        <v/>
      </c>
      <c r="AE23" s="66" t="str">
        <f t="shared" si="7"/>
        <v/>
      </c>
      <c r="AF23" s="67" t="str">
        <f t="shared" si="8"/>
        <v/>
      </c>
      <c r="AG23" s="66" t="str">
        <f t="shared" si="9"/>
        <v/>
      </c>
      <c r="AH23" s="67" t="str">
        <f t="shared" si="10"/>
        <v/>
      </c>
      <c r="AI23" s="15"/>
      <c r="AJ23" s="66" t="str">
        <f t="shared" si="21"/>
        <v/>
      </c>
      <c r="AK23" s="67" t="str">
        <f t="shared" si="22"/>
        <v/>
      </c>
      <c r="AL23" s="66" t="str">
        <f t="shared" si="11"/>
        <v/>
      </c>
      <c r="AM23" s="67" t="str">
        <f t="shared" si="12"/>
        <v/>
      </c>
      <c r="AN23" s="66" t="str">
        <f t="shared" si="13"/>
        <v/>
      </c>
      <c r="AO23" s="67" t="str">
        <f t="shared" si="14"/>
        <v/>
      </c>
      <c r="AP23" s="15"/>
      <c r="AQ23" s="66">
        <f t="shared" si="23"/>
        <v>44361</v>
      </c>
      <c r="AR23" s="67">
        <f t="shared" si="15"/>
        <v>8</v>
      </c>
      <c r="AS23" s="66" t="str">
        <f t="shared" si="16"/>
        <v/>
      </c>
      <c r="AT23" s="67" t="str">
        <f t="shared" si="17"/>
        <v/>
      </c>
      <c r="AU23" s="66" t="str">
        <f t="shared" si="18"/>
        <v/>
      </c>
      <c r="AV23" s="67" t="str">
        <f t="shared" si="19"/>
        <v/>
      </c>
      <c r="AW23" s="15"/>
      <c r="AX23" s="15"/>
      <c r="AY23" s="15"/>
      <c r="AZ23" s="15"/>
      <c r="BA23" s="49"/>
      <c r="BB23" s="49"/>
      <c r="BE23" s="47" t="str">
        <f t="array" ref="BE23">IF(COUNTIF(Table911[Job],$I$3)&lt;ROWS($BE$2:BE23),"",INDEX(TimeSheets!$B$1:$B$359,SMALL(IF(Table911[Job]=$I$3,ROW(Table911[Job])),ROW(BA22))))</f>
        <v/>
      </c>
      <c r="BF23" s="47" t="str">
        <f t="array" ref="BF23">IF(COUNTIF(Table911[Job],$I$3)&lt;ROWS($BD$2:BD23),"",INDEX(TimeSheets!$H$1:$H$359,SMALL(IF(Table911[Job]=$I$3,ROW(Table911[Job])),ROW(BA22))))</f>
        <v/>
      </c>
      <c r="BG23" s="47" t="str">
        <f t="array" ref="BG23">IF(COUNTIF(Table912[Job],$I$3)&lt;ROWS($BG$2:BG23),"",INDEX(TimeSheets!$K$1:$K$359,SMALL(IF(Table912[Job]=$I$3,ROW(Table912[Job])),ROW(BA22))))</f>
        <v/>
      </c>
      <c r="BH23" s="47" t="str">
        <f t="array" ref="BH23">IF(COUNTIF(Table912[Job],$I$3)&lt;ROWS($BH$2:BH23),"",INDEX(TimeSheets!$Q$1:$Q$359,SMALL(IF(Table912[Job]=$I$3,ROW(Table912[Job])),ROW(BA22))))</f>
        <v/>
      </c>
      <c r="BI23" s="56" t="str">
        <f t="array" ref="BI23">IF(COUNTIF(Table914[Job],$I$3)&lt;ROWS($BI$2:BI23),"",INDEX(TimeSheets!$T$1:$T$359,SMALL(IF(Table914[Job]=$I$3,ROW(Table914[Job])),ROW(BA22))))</f>
        <v/>
      </c>
      <c r="BJ23" s="47" t="str">
        <f t="array" ref="BJ23">IF(COUNTIF(Table914[Job],$I$3)&lt;ROWS($BJ$2:BJ23),"",INDEX(TimeSheets!$Z$1:$Z$359,SMALL(IF(Table914[Job]=$I$3,ROW(Table914[Job])),ROW(BA22))))</f>
        <v/>
      </c>
      <c r="BK23" s="47" t="str">
        <f t="array" ref="BK23">IF(COUNTIF(Table91641[Job],$I$3)&lt;ROWS($BK$2:BK23),"",INDEX(TimeSheets!$AC$1:$AC$359,SMALL(IF(Table91641[Job]=$I$3,ROW(Table91641[Job])),ROW(BA22))))</f>
        <v/>
      </c>
      <c r="BL23" s="47" t="str">
        <f t="array" ref="BL23">IF(COUNTIF(Table91641[Job],$I$3)&lt;ROWS($BL$2:BL23),"",INDEX(TimeSheets!$AI$1:$AI$359,SMALL(IF(Table91641[Job]=$I$3,ROW(Table91641[Job])),ROW(BB22))))</f>
        <v/>
      </c>
      <c r="BP23" s="47"/>
    </row>
    <row r="24" spans="1:68" ht="21.95" customHeight="1" thickBot="1" x14ac:dyDescent="0.4">
      <c r="A24" s="66"/>
      <c r="B24" s="67"/>
      <c r="C24" s="66"/>
      <c r="D24" s="67"/>
      <c r="E24" s="66"/>
      <c r="F24" s="67"/>
      <c r="G24" s="15"/>
      <c r="H24" s="66"/>
      <c r="I24" s="67"/>
      <c r="J24" s="66"/>
      <c r="K24" s="67"/>
      <c r="L24" s="66"/>
      <c r="M24" s="67"/>
      <c r="N24" s="15"/>
      <c r="O24" s="66"/>
      <c r="P24" s="67"/>
      <c r="Q24" s="66"/>
      <c r="R24" s="67"/>
      <c r="S24" s="66"/>
      <c r="T24" s="67"/>
      <c r="U24" s="15"/>
      <c r="V24" s="66" t="str">
        <f t="shared" si="0"/>
        <v/>
      </c>
      <c r="W24" s="67" t="str">
        <f t="shared" si="1"/>
        <v/>
      </c>
      <c r="X24" s="66" t="str">
        <f t="shared" si="2"/>
        <v/>
      </c>
      <c r="Y24" s="67" t="str">
        <f t="shared" si="3"/>
        <v/>
      </c>
      <c r="Z24" s="66" t="str">
        <f t="shared" si="4"/>
        <v/>
      </c>
      <c r="AA24" s="67" t="str">
        <f t="shared" si="5"/>
        <v/>
      </c>
      <c r="AB24" s="15"/>
      <c r="AC24" s="66" t="str">
        <f t="shared" si="6"/>
        <v/>
      </c>
      <c r="AD24" s="67" t="str">
        <f t="shared" si="20"/>
        <v/>
      </c>
      <c r="AE24" s="66" t="str">
        <f t="shared" si="7"/>
        <v/>
      </c>
      <c r="AF24" s="67" t="str">
        <f t="shared" si="8"/>
        <v/>
      </c>
      <c r="AG24" s="66" t="str">
        <f t="shared" si="9"/>
        <v/>
      </c>
      <c r="AH24" s="67" t="str">
        <f t="shared" si="10"/>
        <v/>
      </c>
      <c r="AI24" s="15"/>
      <c r="AJ24" s="66" t="str">
        <f t="shared" si="21"/>
        <v/>
      </c>
      <c r="AK24" s="67" t="str">
        <f t="shared" si="22"/>
        <v/>
      </c>
      <c r="AL24" s="66" t="str">
        <f t="shared" si="11"/>
        <v/>
      </c>
      <c r="AM24" s="67" t="str">
        <f t="shared" si="12"/>
        <v/>
      </c>
      <c r="AN24" s="66" t="str">
        <f t="shared" si="13"/>
        <v/>
      </c>
      <c r="AO24" s="67" t="str">
        <f t="shared" si="14"/>
        <v/>
      </c>
      <c r="AP24" s="15"/>
      <c r="AQ24" s="66">
        <f t="shared" si="23"/>
        <v>44365</v>
      </c>
      <c r="AR24" s="67">
        <f t="shared" si="15"/>
        <v>8</v>
      </c>
      <c r="AS24" s="66" t="str">
        <f t="shared" si="16"/>
        <v/>
      </c>
      <c r="AT24" s="67" t="str">
        <f t="shared" si="17"/>
        <v/>
      </c>
      <c r="AU24" s="66" t="str">
        <f t="shared" si="18"/>
        <v/>
      </c>
      <c r="AV24" s="67" t="str">
        <f t="shared" si="19"/>
        <v/>
      </c>
      <c r="AW24" s="15"/>
      <c r="AX24" s="15"/>
      <c r="AY24" s="87" t="s">
        <v>48</v>
      </c>
      <c r="AZ24" s="88"/>
      <c r="BA24" s="88"/>
      <c r="BB24" s="89"/>
      <c r="BE24" s="47" t="str">
        <f t="array" ref="BE24">IF(COUNTIF(Table911[Job],$I$3)&lt;ROWS($BE$2:BE24),"",INDEX(TimeSheets!$B$1:$B$359,SMALL(IF(Table911[Job]=$I$3,ROW(Table911[Job])),ROW(BA23))))</f>
        <v/>
      </c>
      <c r="BF24" s="47" t="str">
        <f t="array" ref="BF24">IF(COUNTIF(Table911[Job],$I$3)&lt;ROWS($BD$2:BD24),"",INDEX(TimeSheets!$H$1:$H$359,SMALL(IF(Table911[Job]=$I$3,ROW(Table911[Job])),ROW(BA23))))</f>
        <v/>
      </c>
      <c r="BG24" s="47" t="str">
        <f t="array" ref="BG24">IF(COUNTIF(Table912[Job],$I$3)&lt;ROWS($BG$2:BG24),"",INDEX(TimeSheets!$K$1:$K$359,SMALL(IF(Table912[Job]=$I$3,ROW(Table912[Job])),ROW(BA23))))</f>
        <v/>
      </c>
      <c r="BH24" s="47" t="str">
        <f t="array" ref="BH24">IF(COUNTIF(Table912[Job],$I$3)&lt;ROWS($BH$2:BH24),"",INDEX(TimeSheets!$Q$1:$Q$359,SMALL(IF(Table912[Job]=$I$3,ROW(Table912[Job])),ROW(BA23))))</f>
        <v/>
      </c>
      <c r="BI24" s="56" t="str">
        <f t="array" ref="BI24">IF(COUNTIF(Table914[Job],$I$3)&lt;ROWS($BI$2:BI24),"",INDEX(TimeSheets!$T$1:$T$359,SMALL(IF(Table914[Job]=$I$3,ROW(Table914[Job])),ROW(BA23))))</f>
        <v/>
      </c>
      <c r="BJ24" s="47" t="str">
        <f t="array" ref="BJ24">IF(COUNTIF(Table914[Job],$I$3)&lt;ROWS($BJ$2:BJ24),"",INDEX(TimeSheets!$Z$1:$Z$359,SMALL(IF(Table914[Job]=$I$3,ROW(Table914[Job])),ROW(BA23))))</f>
        <v/>
      </c>
      <c r="BK24" s="47" t="str">
        <f t="array" ref="BK24">IF(COUNTIF(Table91641[Job],$I$3)&lt;ROWS($BK$2:BK24),"",INDEX(TimeSheets!$AC$1:$AC$359,SMALL(IF(Table91641[Job]=$I$3,ROW(Table91641[Job])),ROW(BA23))))</f>
        <v/>
      </c>
      <c r="BL24" s="47" t="str">
        <f t="array" ref="BL24">IF(COUNTIF(Table91641[Job],$I$3)&lt;ROWS($BL$2:BL24),"",INDEX(TimeSheets!$AI$1:$AI$359,SMALL(IF(Table91641[Job]=$I$3,ROW(Table91641[Job])),ROW(BB23))))</f>
        <v/>
      </c>
      <c r="BP24" s="47"/>
    </row>
    <row r="25" spans="1:68" ht="21.95" customHeight="1" thickBot="1" x14ac:dyDescent="0.45">
      <c r="A25" s="66"/>
      <c r="B25" s="67"/>
      <c r="C25" s="66"/>
      <c r="D25" s="67"/>
      <c r="E25" s="66"/>
      <c r="F25" s="67"/>
      <c r="G25" s="15"/>
      <c r="H25" s="66"/>
      <c r="I25" s="67"/>
      <c r="J25" s="66"/>
      <c r="K25" s="67"/>
      <c r="L25" s="66"/>
      <c r="M25" s="67"/>
      <c r="N25" s="15"/>
      <c r="O25" s="66"/>
      <c r="P25" s="67"/>
      <c r="Q25" s="66"/>
      <c r="R25" s="67"/>
      <c r="S25" s="66"/>
      <c r="T25" s="67"/>
      <c r="U25" s="15"/>
      <c r="V25" s="66" t="str">
        <f t="shared" si="0"/>
        <v/>
      </c>
      <c r="W25" s="67" t="str">
        <f t="shared" si="1"/>
        <v/>
      </c>
      <c r="X25" s="66" t="str">
        <f t="shared" si="2"/>
        <v/>
      </c>
      <c r="Y25" s="67" t="str">
        <f t="shared" si="3"/>
        <v/>
      </c>
      <c r="Z25" s="66" t="str">
        <f t="shared" si="4"/>
        <v/>
      </c>
      <c r="AA25" s="67" t="str">
        <f t="shared" si="5"/>
        <v/>
      </c>
      <c r="AB25" s="15"/>
      <c r="AC25" s="66" t="str">
        <f t="shared" si="6"/>
        <v/>
      </c>
      <c r="AD25" s="67" t="str">
        <f t="shared" si="20"/>
        <v/>
      </c>
      <c r="AE25" s="66" t="str">
        <f t="shared" si="7"/>
        <v/>
      </c>
      <c r="AF25" s="67" t="str">
        <f t="shared" si="8"/>
        <v/>
      </c>
      <c r="AG25" s="66" t="str">
        <f t="shared" si="9"/>
        <v/>
      </c>
      <c r="AH25" s="67" t="str">
        <f t="shared" si="10"/>
        <v/>
      </c>
      <c r="AI25" s="15"/>
      <c r="AJ25" s="66" t="str">
        <f t="shared" si="21"/>
        <v/>
      </c>
      <c r="AK25" s="67" t="str">
        <f t="shared" si="22"/>
        <v/>
      </c>
      <c r="AL25" s="66" t="str">
        <f t="shared" si="11"/>
        <v/>
      </c>
      <c r="AM25" s="67" t="str">
        <f t="shared" si="12"/>
        <v/>
      </c>
      <c r="AN25" s="66" t="str">
        <f t="shared" si="13"/>
        <v/>
      </c>
      <c r="AO25" s="67" t="str">
        <f t="shared" si="14"/>
        <v/>
      </c>
      <c r="AP25" s="15"/>
      <c r="AQ25" s="66">
        <f t="shared" si="23"/>
        <v>44384</v>
      </c>
      <c r="AR25" s="67">
        <f t="shared" si="15"/>
        <v>8</v>
      </c>
      <c r="AS25" s="66" t="str">
        <f t="shared" si="16"/>
        <v/>
      </c>
      <c r="AT25" s="67" t="str">
        <f t="shared" si="17"/>
        <v/>
      </c>
      <c r="AU25" s="66" t="str">
        <f t="shared" si="18"/>
        <v/>
      </c>
      <c r="AV25" s="67" t="str">
        <f t="shared" si="19"/>
        <v/>
      </c>
      <c r="AW25" s="15"/>
      <c r="AX25" s="15"/>
      <c r="AY25" s="90" t="s">
        <v>49</v>
      </c>
      <c r="AZ25" s="91"/>
      <c r="BA25" s="92" t="s">
        <v>50</v>
      </c>
      <c r="BB25" s="93"/>
      <c r="BE25" s="47" t="str">
        <f t="array" ref="BE25">IF(COUNTIF(Table911[Job],$I$3)&lt;ROWS($BE$2:BE25),"",INDEX(TimeSheets!$B$1:$B$359,SMALL(IF(Table911[Job]=$I$3,ROW(Table911[Job])),ROW(BA24))))</f>
        <v/>
      </c>
      <c r="BF25" s="47" t="str">
        <f t="array" ref="BF25">IF(COUNTIF(Table911[Job],$I$3)&lt;ROWS($BD$2:BD25),"",INDEX(TimeSheets!$H$1:$H$359,SMALL(IF(Table911[Job]=$I$3,ROW(Table911[Job])),ROW(BA24))))</f>
        <v/>
      </c>
      <c r="BG25" s="47" t="str">
        <f t="array" ref="BG25">IF(COUNTIF(Table912[Job],$I$3)&lt;ROWS($BG$2:BG25),"",INDEX(TimeSheets!$K$1:$K$359,SMALL(IF(Table912[Job]=$I$3,ROW(Table912[Job])),ROW(BA24))))</f>
        <v/>
      </c>
      <c r="BH25" s="47" t="str">
        <f t="array" ref="BH25">IF(COUNTIF(Table912[Job],$I$3)&lt;ROWS($BH$2:BH25),"",INDEX(TimeSheets!$Q$1:$Q$359,SMALL(IF(Table912[Job]=$I$3,ROW(Table912[Job])),ROW(BA24))))</f>
        <v/>
      </c>
      <c r="BI25" s="56" t="str">
        <f t="array" ref="BI25">IF(COUNTIF(Table914[Job],$I$3)&lt;ROWS($BI$2:BI25),"",INDEX(TimeSheets!$T$1:$T$359,SMALL(IF(Table914[Job]=$I$3,ROW(Table914[Job])),ROW(BA24))))</f>
        <v/>
      </c>
      <c r="BJ25" s="47" t="str">
        <f t="array" ref="BJ25">IF(COUNTIF(Table914[Job],$I$3)&lt;ROWS($BJ$2:BJ25),"",INDEX(TimeSheets!$Z$1:$Z$359,SMALL(IF(Table914[Job]=$I$3,ROW(Table914[Job])),ROW(BA24))))</f>
        <v/>
      </c>
      <c r="BK25" s="47" t="str">
        <f t="array" ref="BK25">IF(COUNTIF(Table91641[Job],$I$3)&lt;ROWS($BK$2:BK25),"",INDEX(TimeSheets!$AC$1:$AC$359,SMALL(IF(Table91641[Job]=$I$3,ROW(Table91641[Job])),ROW(BA24))))</f>
        <v/>
      </c>
      <c r="BL25" s="47" t="str">
        <f t="array" ref="BL25">IF(COUNTIF(Table91641[Job],$I$3)&lt;ROWS($BL$2:BL25),"",INDEX(TimeSheets!$AI$1:$AI$359,SMALL(IF(Table91641[Job]=$I$3,ROW(Table91641[Job])),ROW(BB24))))</f>
        <v/>
      </c>
      <c r="BP25" s="47"/>
    </row>
    <row r="26" spans="1:68" ht="21.95" customHeight="1" x14ac:dyDescent="0.3">
      <c r="A26" s="66"/>
      <c r="B26" s="67"/>
      <c r="C26" s="66"/>
      <c r="D26" s="67"/>
      <c r="E26" s="66"/>
      <c r="F26" s="67"/>
      <c r="G26" s="15"/>
      <c r="H26" s="66"/>
      <c r="I26" s="67"/>
      <c r="J26" s="66"/>
      <c r="K26" s="67"/>
      <c r="L26" s="66"/>
      <c r="M26" s="67"/>
      <c r="N26" s="15"/>
      <c r="O26" s="66"/>
      <c r="P26" s="67"/>
      <c r="Q26" s="66"/>
      <c r="R26" s="67"/>
      <c r="S26" s="66"/>
      <c r="T26" s="67"/>
      <c r="U26" s="15"/>
      <c r="V26" s="66" t="str">
        <f t="shared" si="0"/>
        <v/>
      </c>
      <c r="W26" s="67" t="str">
        <f t="shared" si="1"/>
        <v/>
      </c>
      <c r="X26" s="66" t="str">
        <f t="shared" si="2"/>
        <v/>
      </c>
      <c r="Y26" s="67" t="str">
        <f t="shared" si="3"/>
        <v/>
      </c>
      <c r="Z26" s="66" t="str">
        <f t="shared" si="4"/>
        <v/>
      </c>
      <c r="AA26" s="67" t="str">
        <f t="shared" si="5"/>
        <v/>
      </c>
      <c r="AB26" s="15"/>
      <c r="AC26" s="66" t="str">
        <f t="shared" si="6"/>
        <v/>
      </c>
      <c r="AD26" s="67" t="str">
        <f t="shared" si="20"/>
        <v/>
      </c>
      <c r="AE26" s="66" t="str">
        <f t="shared" si="7"/>
        <v/>
      </c>
      <c r="AF26" s="67" t="str">
        <f t="shared" si="8"/>
        <v/>
      </c>
      <c r="AG26" s="66" t="str">
        <f t="shared" si="9"/>
        <v/>
      </c>
      <c r="AH26" s="67" t="str">
        <f t="shared" si="10"/>
        <v/>
      </c>
      <c r="AI26" s="15"/>
      <c r="AJ26" s="66" t="str">
        <f t="shared" si="21"/>
        <v/>
      </c>
      <c r="AK26" s="67" t="str">
        <f t="shared" si="22"/>
        <v/>
      </c>
      <c r="AL26" s="66" t="str">
        <f t="shared" si="11"/>
        <v/>
      </c>
      <c r="AM26" s="67" t="str">
        <f t="shared" si="12"/>
        <v/>
      </c>
      <c r="AN26" s="66" t="str">
        <f t="shared" si="13"/>
        <v/>
      </c>
      <c r="AO26" s="67" t="str">
        <f t="shared" si="14"/>
        <v/>
      </c>
      <c r="AP26" s="15"/>
      <c r="AQ26" s="66" t="str">
        <f t="shared" si="23"/>
        <v/>
      </c>
      <c r="AR26" s="67" t="str">
        <f t="shared" si="15"/>
        <v/>
      </c>
      <c r="AS26" s="66" t="str">
        <f t="shared" si="16"/>
        <v/>
      </c>
      <c r="AT26" s="67" t="str">
        <f t="shared" si="17"/>
        <v/>
      </c>
      <c r="AU26" s="66" t="str">
        <f t="shared" si="18"/>
        <v/>
      </c>
      <c r="AV26" s="67" t="str">
        <f t="shared" si="19"/>
        <v/>
      </c>
      <c r="AW26" s="15"/>
      <c r="AX26" s="15"/>
      <c r="AY26" s="68">
        <v>44291</v>
      </c>
      <c r="AZ26" s="69">
        <v>1940</v>
      </c>
      <c r="BA26" s="68">
        <v>44291</v>
      </c>
      <c r="BB26" s="69">
        <v>1940</v>
      </c>
      <c r="BE26" s="47" t="str">
        <f t="array" ref="BE26">IF(COUNTIF(Table911[Job],$I$3)&lt;ROWS($BE$2:BE26),"",INDEX(TimeSheets!$B$1:$B$359,SMALL(IF(Table911[Job]=$I$3,ROW(Table911[Job])),ROW(BA25))))</f>
        <v/>
      </c>
      <c r="BF26" s="47" t="str">
        <f t="array" ref="BF26">IF(COUNTIF(Table911[Job],$I$3)&lt;ROWS($BD$2:BD26),"",INDEX(TimeSheets!$H$1:$H$359,SMALL(IF(Table911[Job]=$I$3,ROW(Table911[Job])),ROW(BA25))))</f>
        <v/>
      </c>
      <c r="BG26" s="47" t="str">
        <f t="array" ref="BG26">IF(COUNTIF(Table912[Job],$I$3)&lt;ROWS($BG$2:BG26),"",INDEX(TimeSheets!$K$1:$K$359,SMALL(IF(Table912[Job]=$I$3,ROW(Table912[Job])),ROW(BA25))))</f>
        <v/>
      </c>
      <c r="BH26" s="47" t="str">
        <f t="array" ref="BH26">IF(COUNTIF(Table912[Job],$I$3)&lt;ROWS($BH$2:BH26),"",INDEX(TimeSheets!$Q$1:$Q$359,SMALL(IF(Table912[Job]=$I$3,ROW(Table912[Job])),ROW(BA25))))</f>
        <v/>
      </c>
      <c r="BI26" s="56" t="str">
        <f t="array" ref="BI26">IF(COUNTIF(Table914[Job],$I$3)&lt;ROWS($BI$2:BI26),"",INDEX(TimeSheets!$T$1:$T$359,SMALL(IF(Table914[Job]=$I$3,ROW(Table914[Job])),ROW(BA25))))</f>
        <v/>
      </c>
      <c r="BJ26" s="47" t="str">
        <f t="array" ref="BJ26">IF(COUNTIF(Table914[Job],$I$3)&lt;ROWS($BJ$2:BJ26),"",INDEX(TimeSheets!$Z$1:$Z$359,SMALL(IF(Table914[Job]=$I$3,ROW(Table914[Job])),ROW(BA25))))</f>
        <v/>
      </c>
      <c r="BK26" s="47" t="str">
        <f t="array" ref="BK26">IF(COUNTIF(Table91641[Job],$I$3)&lt;ROWS($BK$2:BK26),"",INDEX(TimeSheets!$AC$1:$AC$359,SMALL(IF(Table91641[Job]=$I$3,ROW(Table91641[Job])),ROW(BA25))))</f>
        <v/>
      </c>
      <c r="BL26" s="47" t="str">
        <f t="array" ref="BL26">IF(COUNTIF(Table91641[Job],$I$3)&lt;ROWS($BL$2:BL26),"",INDEX(TimeSheets!$AI$1:$AI$359,SMALL(IF(Table91641[Job]=$I$3,ROW(Table91641[Job])),ROW(BB25))))</f>
        <v/>
      </c>
      <c r="BP26" s="47"/>
    </row>
    <row r="27" spans="1:68" ht="21.95" customHeight="1" x14ac:dyDescent="0.3">
      <c r="A27" s="66"/>
      <c r="B27" s="67"/>
      <c r="C27" s="66"/>
      <c r="D27" s="67"/>
      <c r="E27" s="66"/>
      <c r="F27" s="67"/>
      <c r="G27" s="15"/>
      <c r="H27" s="66"/>
      <c r="I27" s="67"/>
      <c r="J27" s="66"/>
      <c r="K27" s="67"/>
      <c r="L27" s="66"/>
      <c r="M27" s="67"/>
      <c r="N27" s="15"/>
      <c r="O27" s="66"/>
      <c r="P27" s="67"/>
      <c r="Q27" s="66"/>
      <c r="R27" s="67"/>
      <c r="S27" s="66"/>
      <c r="T27" s="67"/>
      <c r="U27" s="15"/>
      <c r="V27" s="66" t="str">
        <f t="shared" si="0"/>
        <v/>
      </c>
      <c r="W27" s="67" t="str">
        <f t="shared" si="1"/>
        <v/>
      </c>
      <c r="X27" s="66" t="str">
        <f t="shared" si="2"/>
        <v/>
      </c>
      <c r="Y27" s="67" t="str">
        <f t="shared" si="3"/>
        <v/>
      </c>
      <c r="Z27" s="66" t="str">
        <f t="shared" si="4"/>
        <v/>
      </c>
      <c r="AA27" s="67" t="str">
        <f t="shared" si="5"/>
        <v/>
      </c>
      <c r="AB27" s="15"/>
      <c r="AC27" s="66" t="str">
        <f t="shared" si="6"/>
        <v/>
      </c>
      <c r="AD27" s="67" t="str">
        <f t="shared" si="20"/>
        <v/>
      </c>
      <c r="AE27" s="66" t="str">
        <f t="shared" si="7"/>
        <v/>
      </c>
      <c r="AF27" s="67" t="str">
        <f t="shared" si="8"/>
        <v/>
      </c>
      <c r="AG27" s="66" t="str">
        <f t="shared" si="9"/>
        <v/>
      </c>
      <c r="AH27" s="67" t="str">
        <f t="shared" si="10"/>
        <v/>
      </c>
      <c r="AI27" s="15"/>
      <c r="AJ27" s="66" t="str">
        <f t="shared" si="21"/>
        <v/>
      </c>
      <c r="AK27" s="67" t="str">
        <f t="shared" si="22"/>
        <v/>
      </c>
      <c r="AL27" s="66" t="str">
        <f t="shared" si="11"/>
        <v/>
      </c>
      <c r="AM27" s="67" t="str">
        <f t="shared" si="12"/>
        <v/>
      </c>
      <c r="AN27" s="66" t="str">
        <f t="shared" si="13"/>
        <v/>
      </c>
      <c r="AO27" s="67" t="str">
        <f t="shared" si="14"/>
        <v/>
      </c>
      <c r="AP27" s="15"/>
      <c r="AQ27" s="66" t="str">
        <f t="shared" si="23"/>
        <v/>
      </c>
      <c r="AR27" s="67" t="str">
        <f t="shared" si="15"/>
        <v/>
      </c>
      <c r="AS27" s="66" t="str">
        <f t="shared" si="16"/>
        <v/>
      </c>
      <c r="AT27" s="67" t="str">
        <f t="shared" si="17"/>
        <v/>
      </c>
      <c r="AU27" s="66" t="str">
        <f t="shared" si="18"/>
        <v/>
      </c>
      <c r="AV27" s="67" t="str">
        <f t="shared" si="19"/>
        <v/>
      </c>
      <c r="AW27" s="15"/>
      <c r="AX27" s="15"/>
      <c r="AY27" s="68"/>
      <c r="AZ27" s="69"/>
      <c r="BA27" s="68"/>
      <c r="BB27" s="69"/>
      <c r="BE27" s="47" t="str">
        <f t="array" ref="BE27">IF(COUNTIF(Table911[Job],$I$3)&lt;ROWS($BE$2:BE27),"",INDEX(TimeSheets!$B$1:$B$359,SMALL(IF(Table911[Job]=$I$3,ROW(Table911[Job])),ROW(BA26))))</f>
        <v/>
      </c>
      <c r="BF27" s="47" t="str">
        <f t="array" ref="BF27">IF(COUNTIF(Table911[Job],$I$3)&lt;ROWS($BD$2:BD27),"",INDEX(TimeSheets!$H$1:$H$359,SMALL(IF(Table911[Job]=$I$3,ROW(Table911[Job])),ROW(BA26))))</f>
        <v/>
      </c>
      <c r="BG27" s="47" t="str">
        <f t="array" ref="BG27">IF(COUNTIF(Table912[Job],$I$3)&lt;ROWS($BG$2:BG27),"",INDEX(TimeSheets!$K$1:$K$359,SMALL(IF(Table912[Job]=$I$3,ROW(Table912[Job])),ROW(BA26))))</f>
        <v/>
      </c>
      <c r="BH27" s="47" t="str">
        <f t="array" ref="BH27">IF(COUNTIF(Table912[Job],$I$3)&lt;ROWS($BH$2:BH27),"",INDEX(TimeSheets!$Q$1:$Q$359,SMALL(IF(Table912[Job]=$I$3,ROW(Table912[Job])),ROW(BA26))))</f>
        <v/>
      </c>
      <c r="BI27" s="56" t="str">
        <f t="array" ref="BI27">IF(COUNTIF(Table914[Job],$I$3)&lt;ROWS($BI$2:BI27),"",INDEX(TimeSheets!$T$1:$T$359,SMALL(IF(Table914[Job]=$I$3,ROW(Table914[Job])),ROW(BA26))))</f>
        <v/>
      </c>
      <c r="BJ27" s="47" t="str">
        <f t="array" ref="BJ27">IF(COUNTIF(Table914[Job],$I$3)&lt;ROWS($BJ$2:BJ27),"",INDEX(TimeSheets!$Z$1:$Z$359,SMALL(IF(Table914[Job]=$I$3,ROW(Table914[Job])),ROW(BA26))))</f>
        <v/>
      </c>
      <c r="BK27" s="47" t="str">
        <f t="array" ref="BK27">IF(COUNTIF(Table91641[Job],$I$3)&lt;ROWS($BK$2:BK27),"",INDEX(TimeSheets!$AC$1:$AC$359,SMALL(IF(Table91641[Job]=$I$3,ROW(Table91641[Job])),ROW(BA26))))</f>
        <v/>
      </c>
      <c r="BL27" s="47" t="str">
        <f t="array" ref="BL27">IF(COUNTIF(Table91641[Job],$I$3)&lt;ROWS($BL$2:BL27),"",INDEX(TimeSheets!$AI$1:$AI$359,SMALL(IF(Table91641[Job]=$I$3,ROW(Table91641[Job])),ROW(BB26))))</f>
        <v/>
      </c>
      <c r="BP27" s="47"/>
    </row>
    <row r="28" spans="1:68" ht="21.95" customHeight="1" x14ac:dyDescent="0.3">
      <c r="A28" s="66"/>
      <c r="B28" s="67"/>
      <c r="C28" s="66"/>
      <c r="D28" s="67"/>
      <c r="E28" s="66"/>
      <c r="F28" s="67"/>
      <c r="G28" s="15"/>
      <c r="H28" s="66"/>
      <c r="I28" s="67"/>
      <c r="J28" s="66"/>
      <c r="K28" s="67"/>
      <c r="L28" s="66"/>
      <c r="M28" s="67"/>
      <c r="N28" s="15"/>
      <c r="O28" s="66"/>
      <c r="P28" s="67"/>
      <c r="Q28" s="66"/>
      <c r="R28" s="67"/>
      <c r="S28" s="66"/>
      <c r="T28" s="67"/>
      <c r="U28" s="15"/>
      <c r="V28" s="66" t="str">
        <f t="shared" si="0"/>
        <v/>
      </c>
      <c r="W28" s="67" t="str">
        <f t="shared" si="1"/>
        <v/>
      </c>
      <c r="X28" s="66" t="str">
        <f t="shared" si="2"/>
        <v/>
      </c>
      <c r="Y28" s="67" t="str">
        <f t="shared" si="3"/>
        <v/>
      </c>
      <c r="Z28" s="66" t="str">
        <f t="shared" si="4"/>
        <v/>
      </c>
      <c r="AA28" s="67" t="str">
        <f t="shared" si="5"/>
        <v/>
      </c>
      <c r="AB28" s="15"/>
      <c r="AC28" s="66" t="str">
        <f t="shared" si="6"/>
        <v/>
      </c>
      <c r="AD28" s="67" t="str">
        <f t="shared" si="20"/>
        <v/>
      </c>
      <c r="AE28" s="66" t="str">
        <f t="shared" si="7"/>
        <v/>
      </c>
      <c r="AF28" s="67" t="str">
        <f t="shared" si="8"/>
        <v/>
      </c>
      <c r="AG28" s="66" t="str">
        <f t="shared" si="9"/>
        <v/>
      </c>
      <c r="AH28" s="67" t="str">
        <f t="shared" si="10"/>
        <v/>
      </c>
      <c r="AI28" s="15"/>
      <c r="AJ28" s="66" t="str">
        <f t="shared" si="21"/>
        <v/>
      </c>
      <c r="AK28" s="67" t="str">
        <f t="shared" si="22"/>
        <v/>
      </c>
      <c r="AL28" s="66" t="str">
        <f t="shared" si="11"/>
        <v/>
      </c>
      <c r="AM28" s="67" t="str">
        <f t="shared" si="12"/>
        <v/>
      </c>
      <c r="AN28" s="66" t="str">
        <f t="shared" si="13"/>
        <v/>
      </c>
      <c r="AO28" s="67" t="str">
        <f t="shared" si="14"/>
        <v/>
      </c>
      <c r="AP28" s="15"/>
      <c r="AQ28" s="66" t="str">
        <f t="shared" si="23"/>
        <v/>
      </c>
      <c r="AR28" s="67" t="str">
        <f t="shared" si="15"/>
        <v/>
      </c>
      <c r="AS28" s="66" t="str">
        <f t="shared" si="16"/>
        <v/>
      </c>
      <c r="AT28" s="67" t="str">
        <f t="shared" si="17"/>
        <v/>
      </c>
      <c r="AU28" s="66" t="str">
        <f t="shared" si="18"/>
        <v/>
      </c>
      <c r="AV28" s="67" t="str">
        <f t="shared" si="19"/>
        <v/>
      </c>
      <c r="AW28" s="15"/>
      <c r="AX28" s="15"/>
      <c r="AY28" s="68"/>
      <c r="AZ28" s="69"/>
      <c r="BA28" s="68"/>
      <c r="BB28" s="69"/>
      <c r="BE28" s="47" t="str">
        <f t="array" ref="BE28">IF(COUNTIF(Table911[Job],$I$3)&lt;ROWS($BE$2:BE28),"",INDEX(TimeSheets!$B$1:$B$359,SMALL(IF(Table911[Job]=$I$3,ROW(Table911[Job])),ROW(BA27))))</f>
        <v/>
      </c>
      <c r="BF28" s="47" t="str">
        <f t="array" ref="BF28">IF(COUNTIF(Table911[Job],$I$3)&lt;ROWS($BD$2:BD28),"",INDEX(TimeSheets!$H$1:$H$359,SMALL(IF(Table911[Job]=$I$3,ROW(Table911[Job])),ROW(BA27))))</f>
        <v/>
      </c>
      <c r="BG28" s="47" t="str">
        <f t="array" ref="BG28">IF(COUNTIF(Table912[Job],$I$3)&lt;ROWS($BG$2:BG28),"",INDEX(TimeSheets!$K$1:$K$359,SMALL(IF(Table912[Job]=$I$3,ROW(Table912[Job])),ROW(BA27))))</f>
        <v/>
      </c>
      <c r="BH28" s="47" t="str">
        <f t="array" ref="BH28">IF(COUNTIF(Table912[Job],$I$3)&lt;ROWS($BH$2:BH28),"",INDEX(TimeSheets!$Q$1:$Q$359,SMALL(IF(Table912[Job]=$I$3,ROW(Table912[Job])),ROW(BA27))))</f>
        <v/>
      </c>
      <c r="BI28" s="56" t="str">
        <f t="array" ref="BI28">IF(COUNTIF(Table914[Job],$I$3)&lt;ROWS($BI$2:BI28),"",INDEX(TimeSheets!$T$1:$T$359,SMALL(IF(Table914[Job]=$I$3,ROW(Table914[Job])),ROW(BA27))))</f>
        <v/>
      </c>
      <c r="BJ28" s="47" t="str">
        <f t="array" ref="BJ28">IF(COUNTIF(Table914[Job],$I$3)&lt;ROWS($BJ$2:BJ28),"",INDEX(TimeSheets!$Z$1:$Z$359,SMALL(IF(Table914[Job]=$I$3,ROW(Table914[Job])),ROW(BA27))))</f>
        <v/>
      </c>
      <c r="BK28" s="47" t="str">
        <f t="array" ref="BK28">IF(COUNTIF(Table91641[Job],$I$3)&lt;ROWS($BK$2:BK28),"",INDEX(TimeSheets!$AC$1:$AC$359,SMALL(IF(Table91641[Job]=$I$3,ROW(Table91641[Job])),ROW(BA27))))</f>
        <v/>
      </c>
      <c r="BL28" s="47" t="str">
        <f t="array" ref="BL28">IF(COUNTIF(Table91641[Job],$I$3)&lt;ROWS($BL$2:BL28),"",INDEX(TimeSheets!$AI$1:$AI$359,SMALL(IF(Table91641[Job]=$I$3,ROW(Table91641[Job])),ROW(BB27))))</f>
        <v/>
      </c>
      <c r="BP28" s="47"/>
    </row>
    <row r="29" spans="1:68" ht="21.95" customHeight="1" x14ac:dyDescent="0.3">
      <c r="A29" s="66"/>
      <c r="B29" s="67"/>
      <c r="C29" s="66"/>
      <c r="D29" s="67"/>
      <c r="E29" s="66"/>
      <c r="F29" s="67"/>
      <c r="G29" s="15"/>
      <c r="H29" s="66"/>
      <c r="I29" s="67"/>
      <c r="J29" s="66"/>
      <c r="K29" s="67"/>
      <c r="L29" s="66"/>
      <c r="M29" s="67"/>
      <c r="N29" s="15"/>
      <c r="O29" s="66"/>
      <c r="P29" s="67"/>
      <c r="Q29" s="66"/>
      <c r="R29" s="67"/>
      <c r="S29" s="66"/>
      <c r="T29" s="67"/>
      <c r="U29" s="15"/>
      <c r="V29" s="66" t="str">
        <f t="shared" si="0"/>
        <v/>
      </c>
      <c r="W29" s="67" t="str">
        <f t="shared" si="1"/>
        <v/>
      </c>
      <c r="X29" s="66" t="str">
        <f t="shared" si="2"/>
        <v/>
      </c>
      <c r="Y29" s="67" t="str">
        <f t="shared" si="3"/>
        <v/>
      </c>
      <c r="Z29" s="66" t="str">
        <f t="shared" si="4"/>
        <v/>
      </c>
      <c r="AA29" s="67" t="str">
        <f t="shared" si="5"/>
        <v/>
      </c>
      <c r="AB29" s="15"/>
      <c r="AC29" s="66" t="str">
        <f t="shared" si="6"/>
        <v/>
      </c>
      <c r="AD29" s="67" t="str">
        <f t="shared" si="20"/>
        <v/>
      </c>
      <c r="AE29" s="66" t="str">
        <f t="shared" si="7"/>
        <v/>
      </c>
      <c r="AF29" s="67" t="str">
        <f t="shared" si="8"/>
        <v/>
      </c>
      <c r="AG29" s="66" t="str">
        <f t="shared" si="9"/>
        <v/>
      </c>
      <c r="AH29" s="67" t="str">
        <f t="shared" si="10"/>
        <v/>
      </c>
      <c r="AI29" s="15"/>
      <c r="AJ29" s="66" t="str">
        <f t="shared" si="21"/>
        <v/>
      </c>
      <c r="AK29" s="67" t="str">
        <f t="shared" si="22"/>
        <v/>
      </c>
      <c r="AL29" s="66" t="str">
        <f t="shared" si="11"/>
        <v/>
      </c>
      <c r="AM29" s="67" t="str">
        <f t="shared" si="12"/>
        <v/>
      </c>
      <c r="AN29" s="66" t="str">
        <f t="shared" si="13"/>
        <v/>
      </c>
      <c r="AO29" s="67" t="str">
        <f t="shared" si="14"/>
        <v/>
      </c>
      <c r="AP29" s="15"/>
      <c r="AQ29" s="66" t="str">
        <f t="shared" si="23"/>
        <v/>
      </c>
      <c r="AR29" s="67" t="str">
        <f t="shared" si="15"/>
        <v/>
      </c>
      <c r="AS29" s="66" t="str">
        <f t="shared" si="16"/>
        <v/>
      </c>
      <c r="AT29" s="67" t="str">
        <f t="shared" si="17"/>
        <v/>
      </c>
      <c r="AU29" s="66" t="str">
        <f t="shared" si="18"/>
        <v/>
      </c>
      <c r="AV29" s="67" t="str">
        <f t="shared" si="19"/>
        <v/>
      </c>
      <c r="AW29" s="15"/>
      <c r="AX29" s="15"/>
      <c r="AY29" s="68"/>
      <c r="AZ29" s="69"/>
      <c r="BA29" s="68"/>
      <c r="BB29" s="69"/>
      <c r="BE29" s="47" t="str">
        <f t="array" ref="BE29">IF(COUNTIF(Table911[Job],$I$3)&lt;ROWS($BE$2:BE29),"",INDEX(TimeSheets!$B$1:$B$359,SMALL(IF(Table911[Job]=$I$3,ROW(Table911[Job])),ROW(BA28))))</f>
        <v/>
      </c>
      <c r="BF29" s="47" t="str">
        <f t="array" ref="BF29">IF(COUNTIF(Table911[Job],$I$3)&lt;ROWS($BD$2:BD29),"",INDEX(TimeSheets!$H$1:$H$359,SMALL(IF(Table911[Job]=$I$3,ROW(Table911[Job])),ROW(BA28))))</f>
        <v/>
      </c>
      <c r="BG29" s="47" t="str">
        <f t="array" ref="BG29">IF(COUNTIF(Table912[Job],$I$3)&lt;ROWS($BG$2:BG29),"",INDEX(TimeSheets!$K$1:$K$359,SMALL(IF(Table912[Job]=$I$3,ROW(Table912[Job])),ROW(BA28))))</f>
        <v/>
      </c>
      <c r="BH29" s="47" t="str">
        <f t="array" ref="BH29">IF(COUNTIF(Table912[Job],$I$3)&lt;ROWS($BH$2:BH29),"",INDEX(TimeSheets!$Q$1:$Q$359,SMALL(IF(Table912[Job]=$I$3,ROW(Table912[Job])),ROW(BA28))))</f>
        <v/>
      </c>
      <c r="BI29" s="56" t="str">
        <f t="array" ref="BI29">IF(COUNTIF(Table914[Job],$I$3)&lt;ROWS($BI$2:BI29),"",INDEX(TimeSheets!$T$1:$T$359,SMALL(IF(Table914[Job]=$I$3,ROW(Table914[Job])),ROW(BA28))))</f>
        <v/>
      </c>
      <c r="BJ29" s="47" t="str">
        <f t="array" ref="BJ29">IF(COUNTIF(Table914[Job],$I$3)&lt;ROWS($BJ$2:BJ29),"",INDEX(TimeSheets!$Z$1:$Z$359,SMALL(IF(Table914[Job]=$I$3,ROW(Table914[Job])),ROW(BA28))))</f>
        <v/>
      </c>
      <c r="BK29" s="47" t="str">
        <f t="array" ref="BK29">IF(COUNTIF(Table91641[Job],$I$3)&lt;ROWS($BK$2:BK29),"",INDEX(TimeSheets!$AC$1:$AC$359,SMALL(IF(Table91641[Job]=$I$3,ROW(Table91641[Job])),ROW(BA28))))</f>
        <v/>
      </c>
      <c r="BL29" s="47" t="str">
        <f t="array" ref="BL29">IF(COUNTIF(Table91641[Job],$I$3)&lt;ROWS($BL$2:BL29),"",INDEX(TimeSheets!$AI$1:$AI$359,SMALL(IF(Table91641[Job]=$I$3,ROW(Table91641[Job])),ROW(BB28))))</f>
        <v/>
      </c>
      <c r="BP29" s="47"/>
    </row>
    <row r="30" spans="1:68" ht="21.95" customHeight="1" x14ac:dyDescent="0.3">
      <c r="A30" s="66"/>
      <c r="B30" s="67"/>
      <c r="C30" s="66"/>
      <c r="D30" s="67"/>
      <c r="E30" s="66"/>
      <c r="F30" s="67"/>
      <c r="G30" s="15"/>
      <c r="H30" s="66"/>
      <c r="I30" s="67"/>
      <c r="J30" s="66"/>
      <c r="K30" s="67"/>
      <c r="L30" s="66"/>
      <c r="M30" s="67"/>
      <c r="N30" s="15"/>
      <c r="O30" s="66"/>
      <c r="P30" s="67"/>
      <c r="Q30" s="66"/>
      <c r="R30" s="67"/>
      <c r="S30" s="66"/>
      <c r="T30" s="67"/>
      <c r="U30" s="15"/>
      <c r="V30" s="66" t="str">
        <f t="shared" si="0"/>
        <v/>
      </c>
      <c r="W30" s="67" t="str">
        <f t="shared" si="1"/>
        <v/>
      </c>
      <c r="X30" s="66" t="str">
        <f t="shared" si="2"/>
        <v/>
      </c>
      <c r="Y30" s="67" t="str">
        <f t="shared" si="3"/>
        <v/>
      </c>
      <c r="Z30" s="66" t="str">
        <f t="shared" si="4"/>
        <v/>
      </c>
      <c r="AA30" s="67" t="str">
        <f t="shared" si="5"/>
        <v/>
      </c>
      <c r="AB30" s="15"/>
      <c r="AC30" s="66" t="str">
        <f t="shared" si="6"/>
        <v/>
      </c>
      <c r="AD30" s="67" t="str">
        <f t="shared" si="20"/>
        <v/>
      </c>
      <c r="AE30" s="66" t="str">
        <f t="shared" si="7"/>
        <v/>
      </c>
      <c r="AF30" s="67" t="str">
        <f t="shared" si="8"/>
        <v/>
      </c>
      <c r="AG30" s="66" t="str">
        <f t="shared" si="9"/>
        <v/>
      </c>
      <c r="AH30" s="67" t="str">
        <f t="shared" si="10"/>
        <v/>
      </c>
      <c r="AI30" s="15"/>
      <c r="AJ30" s="66" t="str">
        <f t="shared" si="21"/>
        <v/>
      </c>
      <c r="AK30" s="67" t="str">
        <f t="shared" si="22"/>
        <v/>
      </c>
      <c r="AL30" s="66" t="str">
        <f t="shared" si="11"/>
        <v/>
      </c>
      <c r="AM30" s="67" t="str">
        <f t="shared" si="12"/>
        <v/>
      </c>
      <c r="AN30" s="66" t="str">
        <f t="shared" si="13"/>
        <v/>
      </c>
      <c r="AO30" s="67" t="str">
        <f t="shared" si="14"/>
        <v/>
      </c>
      <c r="AP30" s="15"/>
      <c r="AQ30" s="66" t="str">
        <f t="shared" si="23"/>
        <v/>
      </c>
      <c r="AR30" s="67" t="str">
        <f t="shared" si="15"/>
        <v/>
      </c>
      <c r="AS30" s="66" t="str">
        <f t="shared" si="16"/>
        <v/>
      </c>
      <c r="AT30" s="67" t="str">
        <f t="shared" si="17"/>
        <v/>
      </c>
      <c r="AU30" s="66" t="str">
        <f t="shared" si="18"/>
        <v/>
      </c>
      <c r="AV30" s="67" t="str">
        <f t="shared" si="19"/>
        <v/>
      </c>
      <c r="AW30" s="15"/>
      <c r="AX30" s="15"/>
      <c r="AY30" s="68"/>
      <c r="AZ30" s="69"/>
      <c r="BA30" s="68"/>
      <c r="BB30" s="69"/>
      <c r="BE30" s="47" t="str">
        <f t="array" ref="BE30">IF(COUNTIF(Table911[Job],$I$3)&lt;ROWS($BE$2:BE30),"",INDEX(TimeSheets!$B$1:$B$359,SMALL(IF(Table911[Job]=$I$3,ROW(Table911[Job])),ROW(BA29))))</f>
        <v/>
      </c>
      <c r="BF30" s="47" t="str">
        <f t="array" ref="BF30">IF(COUNTIF(Table911[Job],$I$3)&lt;ROWS($BD$2:BD30),"",INDEX(TimeSheets!$H$1:$H$359,SMALL(IF(Table911[Job]=$I$3,ROW(Table911[Job])),ROW(BA29))))</f>
        <v/>
      </c>
      <c r="BG30" s="47" t="str">
        <f t="array" ref="BG30">IF(COUNTIF(Table912[Job],$I$3)&lt;ROWS($BG$2:BG30),"",INDEX(TimeSheets!$K$1:$K$359,SMALL(IF(Table912[Job]=$I$3,ROW(Table912[Job])),ROW(BA29))))</f>
        <v/>
      </c>
      <c r="BH30" s="47" t="str">
        <f t="array" ref="BH30">IF(COUNTIF(Table912[Job],$I$3)&lt;ROWS($BH$2:BH30),"",INDEX(TimeSheets!$Q$1:$Q$359,SMALL(IF(Table912[Job]=$I$3,ROW(Table912[Job])),ROW(BA29))))</f>
        <v/>
      </c>
      <c r="BI30" s="56" t="str">
        <f t="array" ref="BI30">IF(COUNTIF(Table914[Job],$I$3)&lt;ROWS($BI$2:BI30),"",INDEX(TimeSheets!$T$1:$T$359,SMALL(IF(Table914[Job]=$I$3,ROW(Table914[Job])),ROW(BA29))))</f>
        <v/>
      </c>
      <c r="BJ30" s="47" t="str">
        <f t="array" ref="BJ30">IF(COUNTIF(Table914[Job],$I$3)&lt;ROWS($BJ$2:BJ30),"",INDEX(TimeSheets!$Z$1:$Z$359,SMALL(IF(Table914[Job]=$I$3,ROW(Table914[Job])),ROW(BA29))))</f>
        <v/>
      </c>
      <c r="BK30" s="47" t="str">
        <f t="array" ref="BK30">IF(COUNTIF(Table91641[Job],$I$3)&lt;ROWS($BK$2:BK30),"",INDEX(TimeSheets!$AC$1:$AC$359,SMALL(IF(Table91641[Job]=$I$3,ROW(Table91641[Job])),ROW(BA29))))</f>
        <v/>
      </c>
      <c r="BL30" s="47" t="str">
        <f t="array" ref="BL30">IF(COUNTIF(Table91641[Job],$I$3)&lt;ROWS($BL$2:BL30),"",INDEX(TimeSheets!$AI$1:$AI$359,SMALL(IF(Table91641[Job]=$I$3,ROW(Table91641[Job])),ROW(BB29))))</f>
        <v/>
      </c>
      <c r="BP30" s="47"/>
    </row>
    <row r="31" spans="1:68" ht="21.95" customHeight="1" x14ac:dyDescent="0.3">
      <c r="A31" s="66"/>
      <c r="B31" s="67"/>
      <c r="C31" s="66"/>
      <c r="D31" s="67"/>
      <c r="E31" s="66"/>
      <c r="F31" s="67"/>
      <c r="G31" s="15"/>
      <c r="H31" s="66"/>
      <c r="I31" s="67"/>
      <c r="J31" s="66"/>
      <c r="K31" s="67"/>
      <c r="L31" s="66"/>
      <c r="M31" s="67"/>
      <c r="N31" s="15"/>
      <c r="O31" s="66"/>
      <c r="P31" s="67"/>
      <c r="Q31" s="66"/>
      <c r="R31" s="67"/>
      <c r="S31" s="66"/>
      <c r="T31" s="67"/>
      <c r="U31" s="15"/>
      <c r="V31" s="66" t="str">
        <f t="shared" si="0"/>
        <v/>
      </c>
      <c r="W31" s="67" t="str">
        <f t="shared" si="1"/>
        <v/>
      </c>
      <c r="X31" s="66" t="str">
        <f t="shared" si="2"/>
        <v/>
      </c>
      <c r="Y31" s="67" t="str">
        <f t="shared" si="3"/>
        <v/>
      </c>
      <c r="Z31" s="66" t="str">
        <f t="shared" si="4"/>
        <v/>
      </c>
      <c r="AA31" s="67" t="str">
        <f t="shared" si="5"/>
        <v/>
      </c>
      <c r="AB31" s="15"/>
      <c r="AC31" s="66" t="str">
        <f t="shared" si="6"/>
        <v/>
      </c>
      <c r="AD31" s="67" t="str">
        <f t="shared" si="20"/>
        <v/>
      </c>
      <c r="AE31" s="66" t="str">
        <f t="shared" si="7"/>
        <v/>
      </c>
      <c r="AF31" s="67" t="str">
        <f t="shared" si="8"/>
        <v/>
      </c>
      <c r="AG31" s="66" t="str">
        <f t="shared" si="9"/>
        <v/>
      </c>
      <c r="AH31" s="67" t="str">
        <f t="shared" si="10"/>
        <v/>
      </c>
      <c r="AI31" s="15"/>
      <c r="AJ31" s="66" t="str">
        <f t="shared" si="21"/>
        <v/>
      </c>
      <c r="AK31" s="67" t="str">
        <f t="shared" si="22"/>
        <v/>
      </c>
      <c r="AL31" s="66" t="str">
        <f t="shared" si="11"/>
        <v/>
      </c>
      <c r="AM31" s="67" t="str">
        <f t="shared" si="12"/>
        <v/>
      </c>
      <c r="AN31" s="66" t="str">
        <f t="shared" si="13"/>
        <v/>
      </c>
      <c r="AO31" s="67" t="str">
        <f t="shared" si="14"/>
        <v/>
      </c>
      <c r="AP31" s="15"/>
      <c r="AQ31" s="66" t="str">
        <f t="shared" si="23"/>
        <v/>
      </c>
      <c r="AR31" s="67" t="str">
        <f t="shared" si="15"/>
        <v/>
      </c>
      <c r="AS31" s="66" t="str">
        <f t="shared" si="16"/>
        <v/>
      </c>
      <c r="AT31" s="67" t="str">
        <f t="shared" si="17"/>
        <v/>
      </c>
      <c r="AU31" s="66" t="str">
        <f t="shared" si="18"/>
        <v/>
      </c>
      <c r="AV31" s="67" t="str">
        <f t="shared" si="19"/>
        <v/>
      </c>
      <c r="AW31" s="15"/>
      <c r="AX31" s="15"/>
      <c r="AY31" s="68"/>
      <c r="AZ31" s="69"/>
      <c r="BA31" s="68"/>
      <c r="BB31" s="69"/>
      <c r="BE31" s="47" t="str">
        <f t="array" ref="BE31">IF(COUNTIF(Table911[Job],$I$3)&lt;ROWS($BE$2:BE31),"",INDEX(TimeSheets!$B$1:$B$359,SMALL(IF(Table911[Job]=$I$3,ROW(Table911[Job])),ROW(BA30))))</f>
        <v/>
      </c>
      <c r="BF31" s="47" t="str">
        <f t="array" ref="BF31">IF(COUNTIF(Table911[Job],$I$3)&lt;ROWS($BD$2:BD31),"",INDEX(TimeSheets!$H$1:$H$359,SMALL(IF(Table911[Job]=$I$3,ROW(Table911[Job])),ROW(BA30))))</f>
        <v/>
      </c>
      <c r="BG31" s="47" t="str">
        <f t="array" ref="BG31">IF(COUNTIF(Table912[Job],$I$3)&lt;ROWS($BG$2:BG31),"",INDEX(TimeSheets!$K$1:$K$359,SMALL(IF(Table912[Job]=$I$3,ROW(Table912[Job])),ROW(BA30))))</f>
        <v/>
      </c>
      <c r="BH31" s="47" t="str">
        <f t="array" ref="BH31">IF(COUNTIF(Table912[Job],$I$3)&lt;ROWS($BH$2:BH31),"",INDEX(TimeSheets!$Q$1:$Q$359,SMALL(IF(Table912[Job]=$I$3,ROW(Table912[Job])),ROW(BA30))))</f>
        <v/>
      </c>
      <c r="BI31" s="56" t="str">
        <f t="array" ref="BI31">IF(COUNTIF(Table914[Job],$I$3)&lt;ROWS($BI$2:BI31),"",INDEX(TimeSheets!$T$1:$T$359,SMALL(IF(Table914[Job]=$I$3,ROW(Table914[Job])),ROW(BA30))))</f>
        <v/>
      </c>
      <c r="BJ31" s="47" t="str">
        <f t="array" ref="BJ31">IF(COUNTIF(Table914[Job],$I$3)&lt;ROWS($BJ$2:BJ31),"",INDEX(TimeSheets!$Z$1:$Z$359,SMALL(IF(Table914[Job]=$I$3,ROW(Table914[Job])),ROW(BA30))))</f>
        <v/>
      </c>
      <c r="BK31" s="47" t="str">
        <f t="array" ref="BK31">IF(COUNTIF(Table91641[Job],$I$3)&lt;ROWS($BK$2:BK31),"",INDEX(TimeSheets!$AC$1:$AC$359,SMALL(IF(Table91641[Job]=$I$3,ROW(Table91641[Job])),ROW(BA30))))</f>
        <v/>
      </c>
      <c r="BL31" s="47" t="str">
        <f t="array" ref="BL31">IF(COUNTIF(Table91641[Job],$I$3)&lt;ROWS($BL$2:BL31),"",INDEX(TimeSheets!$AI$1:$AI$359,SMALL(IF(Table91641[Job]=$I$3,ROW(Table91641[Job])),ROW(BB30))))</f>
        <v/>
      </c>
      <c r="BP31" s="47"/>
    </row>
    <row r="32" spans="1:68" ht="21.95" customHeight="1" x14ac:dyDescent="0.3">
      <c r="A32" s="66"/>
      <c r="B32" s="67"/>
      <c r="C32" s="66"/>
      <c r="D32" s="67"/>
      <c r="E32" s="66"/>
      <c r="F32" s="67"/>
      <c r="G32" s="15"/>
      <c r="H32" s="66"/>
      <c r="I32" s="67"/>
      <c r="J32" s="66"/>
      <c r="K32" s="67"/>
      <c r="L32" s="66"/>
      <c r="M32" s="67"/>
      <c r="N32" s="15"/>
      <c r="O32" s="66"/>
      <c r="P32" s="67"/>
      <c r="Q32" s="66"/>
      <c r="R32" s="67"/>
      <c r="S32" s="66"/>
      <c r="T32" s="67"/>
      <c r="U32" s="15"/>
      <c r="V32" s="66" t="str">
        <f t="shared" si="0"/>
        <v/>
      </c>
      <c r="W32" s="67" t="str">
        <f t="shared" si="1"/>
        <v/>
      </c>
      <c r="X32" s="66" t="str">
        <f t="shared" si="2"/>
        <v/>
      </c>
      <c r="Y32" s="67" t="str">
        <f t="shared" si="3"/>
        <v/>
      </c>
      <c r="Z32" s="66" t="str">
        <f t="shared" si="4"/>
        <v/>
      </c>
      <c r="AA32" s="67" t="str">
        <f t="shared" si="5"/>
        <v/>
      </c>
      <c r="AB32" s="15"/>
      <c r="AC32" s="66" t="str">
        <f t="shared" si="6"/>
        <v/>
      </c>
      <c r="AD32" s="67" t="str">
        <f t="shared" si="20"/>
        <v/>
      </c>
      <c r="AE32" s="66" t="str">
        <f t="shared" si="7"/>
        <v/>
      </c>
      <c r="AF32" s="67" t="str">
        <f t="shared" si="8"/>
        <v/>
      </c>
      <c r="AG32" s="66" t="str">
        <f t="shared" si="9"/>
        <v/>
      </c>
      <c r="AH32" s="67" t="str">
        <f t="shared" si="10"/>
        <v/>
      </c>
      <c r="AI32" s="15"/>
      <c r="AJ32" s="66" t="str">
        <f t="shared" si="21"/>
        <v/>
      </c>
      <c r="AK32" s="67" t="str">
        <f t="shared" si="22"/>
        <v/>
      </c>
      <c r="AL32" s="66" t="str">
        <f t="shared" si="11"/>
        <v/>
      </c>
      <c r="AM32" s="67" t="str">
        <f t="shared" si="12"/>
        <v/>
      </c>
      <c r="AN32" s="66" t="str">
        <f t="shared" si="13"/>
        <v/>
      </c>
      <c r="AO32" s="67" t="str">
        <f t="shared" si="14"/>
        <v/>
      </c>
      <c r="AP32" s="15"/>
      <c r="AQ32" s="66" t="str">
        <f t="shared" si="23"/>
        <v/>
      </c>
      <c r="AR32" s="67" t="str">
        <f t="shared" si="15"/>
        <v/>
      </c>
      <c r="AS32" s="66" t="str">
        <f t="shared" si="16"/>
        <v/>
      </c>
      <c r="AT32" s="67" t="str">
        <f t="shared" si="17"/>
        <v/>
      </c>
      <c r="AU32" s="66" t="str">
        <f t="shared" si="18"/>
        <v/>
      </c>
      <c r="AV32" s="67" t="str">
        <f t="shared" si="19"/>
        <v/>
      </c>
      <c r="AW32" s="15"/>
      <c r="AX32" s="15"/>
      <c r="AY32" s="68"/>
      <c r="AZ32" s="69"/>
      <c r="BA32" s="68"/>
      <c r="BB32" s="69"/>
      <c r="BE32" s="47" t="str">
        <f t="array" ref="BE32">IF(COUNTIF(Table911[Job],$I$3)&lt;ROWS($BE$2:BE32),"",INDEX(TimeSheets!$B$1:$B$359,SMALL(IF(Table911[Job]=$I$3,ROW(Table911[Job])),ROW(BA31))))</f>
        <v/>
      </c>
      <c r="BF32" s="47" t="str">
        <f t="array" ref="BF32">IF(COUNTIF(Table911[Job],$I$3)&lt;ROWS($BD$2:BD32),"",INDEX(TimeSheets!$H$1:$H$359,SMALL(IF(Table911[Job]=$I$3,ROW(Table911[Job])),ROW(BA31))))</f>
        <v/>
      </c>
      <c r="BG32" s="47" t="str">
        <f t="array" ref="BG32">IF(COUNTIF(Table912[Job],$I$3)&lt;ROWS($BG$2:BG32),"",INDEX(TimeSheets!$K$1:$K$359,SMALL(IF(Table912[Job]=$I$3,ROW(Table912[Job])),ROW(BA31))))</f>
        <v/>
      </c>
      <c r="BH32" s="47" t="str">
        <f t="array" ref="BH32">IF(COUNTIF(Table912[Job],$I$3)&lt;ROWS($BH$2:BH32),"",INDEX(TimeSheets!$Q$1:$Q$359,SMALL(IF(Table912[Job]=$I$3,ROW(Table912[Job])),ROW(BA31))))</f>
        <v/>
      </c>
      <c r="BI32" s="56" t="str">
        <f t="array" ref="BI32">IF(COUNTIF(Table914[Job],$I$3)&lt;ROWS($BI$2:BI32),"",INDEX(TimeSheets!$T$1:$T$359,SMALL(IF(Table914[Job]=$I$3,ROW(Table914[Job])),ROW(BA31))))</f>
        <v/>
      </c>
      <c r="BJ32" s="47" t="str">
        <f t="array" ref="BJ32">IF(COUNTIF(Table914[Job],$I$3)&lt;ROWS($BJ$2:BJ32),"",INDEX(TimeSheets!$Z$1:$Z$359,SMALL(IF(Table914[Job]=$I$3,ROW(Table914[Job])),ROW(BA31))))</f>
        <v/>
      </c>
      <c r="BK32" s="47" t="str">
        <f t="array" ref="BK32">IF(COUNTIF(Table91641[Job],$I$3)&lt;ROWS($BK$2:BK32),"",INDEX(TimeSheets!$AC$1:$AC$359,SMALL(IF(Table91641[Job]=$I$3,ROW(Table91641[Job])),ROW(BA31))))</f>
        <v/>
      </c>
      <c r="BL32" s="47" t="str">
        <f t="array" ref="BL32">IF(COUNTIF(Table91641[Job],$I$3)&lt;ROWS($BL$2:BL32),"",INDEX(TimeSheets!$AI$1:$AI$359,SMALL(IF(Table91641[Job]=$I$3,ROW(Table91641[Job])),ROW(BB31))))</f>
        <v/>
      </c>
      <c r="BP32" s="47"/>
    </row>
    <row r="33" spans="1:68" ht="21.95" customHeight="1" x14ac:dyDescent="0.3">
      <c r="A33" s="66"/>
      <c r="B33" s="67"/>
      <c r="C33" s="66"/>
      <c r="D33" s="67"/>
      <c r="E33" s="66"/>
      <c r="F33" s="67"/>
      <c r="G33" s="15"/>
      <c r="H33" s="66"/>
      <c r="I33" s="67"/>
      <c r="J33" s="66"/>
      <c r="K33" s="67"/>
      <c r="L33" s="66"/>
      <c r="M33" s="67"/>
      <c r="N33" s="15"/>
      <c r="O33" s="66"/>
      <c r="P33" s="67"/>
      <c r="Q33" s="66"/>
      <c r="R33" s="67"/>
      <c r="S33" s="66"/>
      <c r="T33" s="67"/>
      <c r="U33" s="15"/>
      <c r="V33" s="66" t="str">
        <f t="shared" si="0"/>
        <v/>
      </c>
      <c r="W33" s="67" t="str">
        <f t="shared" si="1"/>
        <v/>
      </c>
      <c r="X33" s="66" t="str">
        <f t="shared" si="2"/>
        <v/>
      </c>
      <c r="Y33" s="67" t="str">
        <f t="shared" si="3"/>
        <v/>
      </c>
      <c r="Z33" s="66" t="str">
        <f t="shared" si="4"/>
        <v/>
      </c>
      <c r="AA33" s="67" t="str">
        <f t="shared" si="5"/>
        <v/>
      </c>
      <c r="AB33" s="15"/>
      <c r="AC33" s="66" t="str">
        <f t="shared" si="6"/>
        <v/>
      </c>
      <c r="AD33" s="67" t="str">
        <f t="shared" si="20"/>
        <v/>
      </c>
      <c r="AE33" s="66" t="str">
        <f t="shared" si="7"/>
        <v/>
      </c>
      <c r="AF33" s="67" t="str">
        <f t="shared" si="8"/>
        <v/>
      </c>
      <c r="AG33" s="66" t="str">
        <f t="shared" si="9"/>
        <v/>
      </c>
      <c r="AH33" s="67" t="str">
        <f t="shared" si="10"/>
        <v/>
      </c>
      <c r="AI33" s="15"/>
      <c r="AJ33" s="66" t="str">
        <f t="shared" si="21"/>
        <v/>
      </c>
      <c r="AK33" s="67" t="str">
        <f t="shared" si="22"/>
        <v/>
      </c>
      <c r="AL33" s="66" t="str">
        <f t="shared" si="11"/>
        <v/>
      </c>
      <c r="AM33" s="67" t="str">
        <f t="shared" si="12"/>
        <v/>
      </c>
      <c r="AN33" s="66" t="str">
        <f t="shared" si="13"/>
        <v/>
      </c>
      <c r="AO33" s="67" t="str">
        <f t="shared" si="14"/>
        <v/>
      </c>
      <c r="AP33" s="15"/>
      <c r="AQ33" s="66" t="str">
        <f t="shared" si="23"/>
        <v/>
      </c>
      <c r="AR33" s="67" t="str">
        <f t="shared" si="15"/>
        <v/>
      </c>
      <c r="AS33" s="66" t="str">
        <f t="shared" si="16"/>
        <v/>
      </c>
      <c r="AT33" s="67" t="str">
        <f t="shared" si="17"/>
        <v/>
      </c>
      <c r="AU33" s="66" t="str">
        <f t="shared" si="18"/>
        <v/>
      </c>
      <c r="AV33" s="67" t="str">
        <f t="shared" si="19"/>
        <v/>
      </c>
      <c r="AW33" s="15"/>
      <c r="AX33" s="15"/>
      <c r="AY33" s="68"/>
      <c r="AZ33" s="69"/>
      <c r="BA33" s="68"/>
      <c r="BB33" s="69"/>
      <c r="BE33" s="47" t="str">
        <f t="array" ref="BE33">IF(COUNTIF(Table911[Job],$I$3)&lt;ROWS($BE$2:BE33),"",INDEX(TimeSheets!$B$1:$B$359,SMALL(IF(Table911[Job]=$I$3,ROW(Table911[Job])),ROW(BA32))))</f>
        <v/>
      </c>
      <c r="BF33" s="47" t="str">
        <f t="array" ref="BF33">IF(COUNTIF(Table911[Job],$I$3)&lt;ROWS($BD$2:BD33),"",INDEX(TimeSheets!$H$1:$H$359,SMALL(IF(Table911[Job]=$I$3,ROW(Table911[Job])),ROW(BA32))))</f>
        <v/>
      </c>
      <c r="BG33" s="47" t="str">
        <f t="array" ref="BG33">IF(COUNTIF(Table912[Job],$I$3)&lt;ROWS($BG$2:BG33),"",INDEX(TimeSheets!$K$1:$K$359,SMALL(IF(Table912[Job]=$I$3,ROW(Table912[Job])),ROW(BA32))))</f>
        <v/>
      </c>
      <c r="BH33" s="47" t="str">
        <f t="array" ref="BH33">IF(COUNTIF(Table912[Job],$I$3)&lt;ROWS($BH$2:BH33),"",INDEX(TimeSheets!$Q$1:$Q$359,SMALL(IF(Table912[Job]=$I$3,ROW(Table912[Job])),ROW(BA32))))</f>
        <v/>
      </c>
      <c r="BI33" s="56" t="str">
        <f t="array" ref="BI33">IF(COUNTIF(Table914[Job],$I$3)&lt;ROWS($BI$2:BI33),"",INDEX(TimeSheets!$T$1:$T$359,SMALL(IF(Table914[Job]=$I$3,ROW(Table914[Job])),ROW(BA32))))</f>
        <v/>
      </c>
      <c r="BJ33" s="47" t="str">
        <f t="array" ref="BJ33">IF(COUNTIF(Table914[Job],$I$3)&lt;ROWS($BJ$2:BJ33),"",INDEX(TimeSheets!$Z$1:$Z$359,SMALL(IF(Table914[Job]=$I$3,ROW(Table914[Job])),ROW(BA32))))</f>
        <v/>
      </c>
      <c r="BK33" s="47" t="str">
        <f t="array" ref="BK33">IF(COUNTIF(Table91641[Job],$I$3)&lt;ROWS($BK$2:BK33),"",INDEX(TimeSheets!$AC$1:$AC$359,SMALL(IF(Table91641[Job]=$I$3,ROW(Table91641[Job])),ROW(BA32))))</f>
        <v/>
      </c>
      <c r="BL33" s="47" t="str">
        <f t="array" ref="BL33">IF(COUNTIF(Table91641[Job],$I$3)&lt;ROWS($BL$2:BL33),"",INDEX(TimeSheets!$AI$1:$AI$359,SMALL(IF(Table91641[Job]=$I$3,ROW(Table91641[Job])),ROW(BB32))))</f>
        <v/>
      </c>
      <c r="BP33" s="47"/>
    </row>
    <row r="34" spans="1:68" ht="21.95" customHeight="1" x14ac:dyDescent="0.3">
      <c r="A34" s="66"/>
      <c r="B34" s="67"/>
      <c r="C34" s="66"/>
      <c r="D34" s="67"/>
      <c r="E34" s="66"/>
      <c r="F34" s="67"/>
      <c r="G34" s="15"/>
      <c r="H34" s="66"/>
      <c r="I34" s="67"/>
      <c r="J34" s="66"/>
      <c r="K34" s="67"/>
      <c r="L34" s="66"/>
      <c r="M34" s="67"/>
      <c r="N34" s="15"/>
      <c r="O34" s="66"/>
      <c r="P34" s="67"/>
      <c r="Q34" s="66"/>
      <c r="R34" s="67"/>
      <c r="S34" s="66"/>
      <c r="T34" s="67"/>
      <c r="U34" s="15"/>
      <c r="V34" s="66" t="str">
        <f t="shared" si="0"/>
        <v/>
      </c>
      <c r="W34" s="67" t="str">
        <f t="shared" si="1"/>
        <v/>
      </c>
      <c r="X34" s="66" t="str">
        <f t="shared" si="2"/>
        <v/>
      </c>
      <c r="Y34" s="67" t="str">
        <f t="shared" si="3"/>
        <v/>
      </c>
      <c r="Z34" s="66" t="str">
        <f t="shared" si="4"/>
        <v/>
      </c>
      <c r="AA34" s="67" t="str">
        <f t="shared" si="5"/>
        <v/>
      </c>
      <c r="AB34" s="15"/>
      <c r="AC34" s="66" t="str">
        <f t="shared" si="6"/>
        <v/>
      </c>
      <c r="AD34" s="67" t="str">
        <f t="shared" si="20"/>
        <v/>
      </c>
      <c r="AE34" s="66" t="str">
        <f t="shared" si="7"/>
        <v/>
      </c>
      <c r="AF34" s="67" t="str">
        <f t="shared" si="8"/>
        <v/>
      </c>
      <c r="AG34" s="66" t="str">
        <f t="shared" si="9"/>
        <v/>
      </c>
      <c r="AH34" s="67" t="str">
        <f t="shared" si="10"/>
        <v/>
      </c>
      <c r="AI34" s="15"/>
      <c r="AJ34" s="66" t="str">
        <f t="shared" si="21"/>
        <v/>
      </c>
      <c r="AK34" s="67" t="str">
        <f t="shared" si="22"/>
        <v/>
      </c>
      <c r="AL34" s="66" t="str">
        <f t="shared" si="11"/>
        <v/>
      </c>
      <c r="AM34" s="67" t="str">
        <f t="shared" si="12"/>
        <v/>
      </c>
      <c r="AN34" s="66" t="str">
        <f t="shared" si="13"/>
        <v/>
      </c>
      <c r="AO34" s="67" t="str">
        <f t="shared" si="14"/>
        <v/>
      </c>
      <c r="AP34" s="15"/>
      <c r="AQ34" s="66" t="str">
        <f t="shared" si="23"/>
        <v/>
      </c>
      <c r="AR34" s="67" t="str">
        <f t="shared" si="15"/>
        <v/>
      </c>
      <c r="AS34" s="66" t="str">
        <f t="shared" si="16"/>
        <v/>
      </c>
      <c r="AT34" s="67" t="str">
        <f t="shared" si="17"/>
        <v/>
      </c>
      <c r="AU34" s="66" t="str">
        <f t="shared" si="18"/>
        <v/>
      </c>
      <c r="AV34" s="67" t="str">
        <f t="shared" si="19"/>
        <v/>
      </c>
      <c r="AW34" s="15"/>
      <c r="AX34" s="15"/>
      <c r="AY34" s="68"/>
      <c r="AZ34" s="69"/>
      <c r="BA34" s="68"/>
      <c r="BB34" s="69"/>
      <c r="BE34" s="47" t="str">
        <f t="array" ref="BE34">IF(COUNTIF(Table911[Job],$I$3)&lt;ROWS($BE$2:BE34),"",INDEX(TimeSheets!$B$1:$B$359,SMALL(IF(Table911[Job]=$I$3,ROW(Table911[Job])),ROW(BA33))))</f>
        <v/>
      </c>
      <c r="BF34" s="47" t="str">
        <f t="array" ref="BF34">IF(COUNTIF(Table911[Job],$I$3)&lt;ROWS($BD$2:BD34),"",INDEX(TimeSheets!$H$1:$H$359,SMALL(IF(Table911[Job]=$I$3,ROW(Table911[Job])),ROW(BA33))))</f>
        <v/>
      </c>
      <c r="BG34" s="47" t="str">
        <f t="array" ref="BG34">IF(COUNTIF(Table912[Job],$I$3)&lt;ROWS($BG$2:BG34),"",INDEX(TimeSheets!$K$1:$K$359,SMALL(IF(Table912[Job]=$I$3,ROW(Table912[Job])),ROW(BA33))))</f>
        <v/>
      </c>
      <c r="BH34" s="47" t="str">
        <f t="array" ref="BH34">IF(COUNTIF(Table912[Job],$I$3)&lt;ROWS($BH$2:BH34),"",INDEX(TimeSheets!$Q$1:$Q$359,SMALL(IF(Table912[Job]=$I$3,ROW(Table912[Job])),ROW(BA33))))</f>
        <v/>
      </c>
      <c r="BI34" s="56" t="str">
        <f t="array" ref="BI34">IF(COUNTIF(Table914[Job],$I$3)&lt;ROWS($BI$2:BI34),"",INDEX(TimeSheets!$T$1:$T$359,SMALL(IF(Table914[Job]=$I$3,ROW(Table914[Job])),ROW(BA33))))</f>
        <v/>
      </c>
      <c r="BJ34" s="47" t="str">
        <f t="array" ref="BJ34">IF(COUNTIF(Table914[Job],$I$3)&lt;ROWS($BJ$2:BJ34),"",INDEX(TimeSheets!$Z$1:$Z$359,SMALL(IF(Table914[Job]=$I$3,ROW(Table914[Job])),ROW(BA33))))</f>
        <v/>
      </c>
      <c r="BK34" s="47" t="str">
        <f t="array" ref="BK34">IF(COUNTIF(Table91641[Job],$I$3)&lt;ROWS($BK$2:BK34),"",INDEX(TimeSheets!$AC$1:$AC$359,SMALL(IF(Table91641[Job]=$I$3,ROW(Table91641[Job])),ROW(BA33))))</f>
        <v/>
      </c>
      <c r="BL34" s="47" t="str">
        <f t="array" ref="BL34">IF(COUNTIF(Table91641[Job],$I$3)&lt;ROWS($BL$2:BL34),"",INDEX(TimeSheets!$AI$1:$AI$359,SMALL(IF(Table91641[Job]=$I$3,ROW(Table91641[Job])),ROW(BB33))))</f>
        <v/>
      </c>
      <c r="BP34" s="47"/>
    </row>
    <row r="35" spans="1:68" ht="21.95" customHeight="1" x14ac:dyDescent="0.3">
      <c r="A35" s="66"/>
      <c r="B35" s="67"/>
      <c r="C35" s="66"/>
      <c r="D35" s="67"/>
      <c r="E35" s="66"/>
      <c r="F35" s="67"/>
      <c r="G35" s="15"/>
      <c r="H35" s="66"/>
      <c r="I35" s="67"/>
      <c r="J35" s="66"/>
      <c r="K35" s="67"/>
      <c r="L35" s="66"/>
      <c r="M35" s="67"/>
      <c r="N35" s="15"/>
      <c r="O35" s="66"/>
      <c r="P35" s="67"/>
      <c r="Q35" s="66"/>
      <c r="R35" s="67"/>
      <c r="S35" s="66"/>
      <c r="T35" s="67"/>
      <c r="U35" s="15"/>
      <c r="V35" s="66" t="str">
        <f t="shared" si="0"/>
        <v/>
      </c>
      <c r="W35" s="67" t="str">
        <f t="shared" si="1"/>
        <v/>
      </c>
      <c r="X35" s="66" t="str">
        <f t="shared" si="2"/>
        <v/>
      </c>
      <c r="Y35" s="67" t="str">
        <f t="shared" si="3"/>
        <v/>
      </c>
      <c r="Z35" s="66" t="str">
        <f t="shared" si="4"/>
        <v/>
      </c>
      <c r="AA35" s="67" t="str">
        <f t="shared" si="5"/>
        <v/>
      </c>
      <c r="AB35" s="15"/>
      <c r="AC35" s="66" t="str">
        <f t="shared" si="6"/>
        <v/>
      </c>
      <c r="AD35" s="67" t="str">
        <f t="shared" si="20"/>
        <v/>
      </c>
      <c r="AE35" s="66" t="str">
        <f t="shared" si="7"/>
        <v/>
      </c>
      <c r="AF35" s="67" t="str">
        <f t="shared" si="8"/>
        <v/>
      </c>
      <c r="AG35" s="66" t="str">
        <f t="shared" si="9"/>
        <v/>
      </c>
      <c r="AH35" s="67" t="str">
        <f t="shared" si="10"/>
        <v/>
      </c>
      <c r="AI35" s="15"/>
      <c r="AJ35" s="66" t="str">
        <f t="shared" si="21"/>
        <v/>
      </c>
      <c r="AK35" s="67" t="str">
        <f t="shared" si="22"/>
        <v/>
      </c>
      <c r="AL35" s="66" t="str">
        <f t="shared" si="11"/>
        <v/>
      </c>
      <c r="AM35" s="67" t="str">
        <f t="shared" si="12"/>
        <v/>
      </c>
      <c r="AN35" s="66" t="str">
        <f t="shared" si="13"/>
        <v/>
      </c>
      <c r="AO35" s="67" t="str">
        <f t="shared" si="14"/>
        <v/>
      </c>
      <c r="AP35" s="15"/>
      <c r="AQ35" s="66" t="str">
        <f t="shared" si="23"/>
        <v/>
      </c>
      <c r="AR35" s="67" t="str">
        <f t="shared" si="15"/>
        <v/>
      </c>
      <c r="AS35" s="66" t="str">
        <f t="shared" si="16"/>
        <v/>
      </c>
      <c r="AT35" s="67" t="str">
        <f t="shared" si="17"/>
        <v/>
      </c>
      <c r="AU35" s="66" t="str">
        <f t="shared" si="18"/>
        <v/>
      </c>
      <c r="AV35" s="67" t="str">
        <f t="shared" si="19"/>
        <v/>
      </c>
      <c r="AW35" s="15"/>
      <c r="AX35" s="15"/>
      <c r="AY35" s="68"/>
      <c r="AZ35" s="69"/>
      <c r="BA35" s="68"/>
      <c r="BB35" s="69"/>
      <c r="BE35" s="47" t="str">
        <f t="array" ref="BE35">IF(COUNTIF(Table911[Job],$I$3)&lt;ROWS($BE$2:BE35),"",INDEX(TimeSheets!$B$1:$B$359,SMALL(IF(Table911[Job]=$I$3,ROW(Table911[Job])),ROW(BA34))))</f>
        <v/>
      </c>
      <c r="BF35" s="47" t="str">
        <f t="array" ref="BF35">IF(COUNTIF(Table911[Job],$I$3)&lt;ROWS($BD$2:BD35),"",INDEX(TimeSheets!$H$1:$H$359,SMALL(IF(Table911[Job]=$I$3,ROW(Table911[Job])),ROW(BA34))))</f>
        <v/>
      </c>
      <c r="BG35" s="47" t="str">
        <f t="array" ref="BG35">IF(COUNTIF(Table912[Job],$I$3)&lt;ROWS($BG$2:BG35),"",INDEX(TimeSheets!$K$1:$K$359,SMALL(IF(Table912[Job]=$I$3,ROW(Table912[Job])),ROW(BA34))))</f>
        <v/>
      </c>
      <c r="BH35" s="47" t="str">
        <f t="array" ref="BH35">IF(COUNTIF(Table912[Job],$I$3)&lt;ROWS($BH$2:BH35),"",INDEX(TimeSheets!$Q$1:$Q$359,SMALL(IF(Table912[Job]=$I$3,ROW(Table912[Job])),ROW(BA34))))</f>
        <v/>
      </c>
      <c r="BI35" s="56" t="str">
        <f t="array" ref="BI35">IF(COUNTIF(Table914[Job],$I$3)&lt;ROWS($BI$2:BI35),"",INDEX(TimeSheets!$T$1:$T$359,SMALL(IF(Table914[Job]=$I$3,ROW(Table914[Job])),ROW(BA34))))</f>
        <v/>
      </c>
      <c r="BJ35" s="47" t="str">
        <f t="array" ref="BJ35">IF(COUNTIF(Table914[Job],$I$3)&lt;ROWS($BJ$2:BJ35),"",INDEX(TimeSheets!$Z$1:$Z$359,SMALL(IF(Table914[Job]=$I$3,ROW(Table914[Job])),ROW(BA34))))</f>
        <v/>
      </c>
      <c r="BK35" s="47" t="str">
        <f t="array" ref="BK35">IF(COUNTIF(Table91641[Job],$I$3)&lt;ROWS($BK$2:BK35),"",INDEX(TimeSheets!$AC$1:$AC$359,SMALL(IF(Table91641[Job]=$I$3,ROW(Table91641[Job])),ROW(BA34))))</f>
        <v/>
      </c>
      <c r="BL35" s="47" t="str">
        <f t="array" ref="BL35">IF(COUNTIF(Table91641[Job],$I$3)&lt;ROWS($BL$2:BL35),"",INDEX(TimeSheets!$AI$1:$AI$359,SMALL(IF(Table91641[Job]=$I$3,ROW(Table91641[Job])),ROW(BB34))))</f>
        <v/>
      </c>
      <c r="BP35" s="47"/>
    </row>
    <row r="36" spans="1:68" ht="21.95" customHeight="1" x14ac:dyDescent="0.3">
      <c r="A36" s="66"/>
      <c r="B36" s="67"/>
      <c r="C36" s="66"/>
      <c r="D36" s="67"/>
      <c r="E36" s="66"/>
      <c r="F36" s="67"/>
      <c r="G36" s="15"/>
      <c r="H36" s="66"/>
      <c r="I36" s="67"/>
      <c r="J36" s="66"/>
      <c r="K36" s="67"/>
      <c r="L36" s="66"/>
      <c r="M36" s="67"/>
      <c r="N36" s="15"/>
      <c r="O36" s="66"/>
      <c r="P36" s="67"/>
      <c r="Q36" s="66"/>
      <c r="R36" s="67"/>
      <c r="S36" s="66"/>
      <c r="T36" s="67"/>
      <c r="U36" s="15"/>
      <c r="V36" s="66" t="str">
        <f t="shared" si="0"/>
        <v/>
      </c>
      <c r="W36" s="67" t="str">
        <f t="shared" si="1"/>
        <v/>
      </c>
      <c r="X36" s="66" t="str">
        <f t="shared" si="2"/>
        <v/>
      </c>
      <c r="Y36" s="67" t="str">
        <f t="shared" si="3"/>
        <v/>
      </c>
      <c r="Z36" s="66" t="str">
        <f t="shared" si="4"/>
        <v/>
      </c>
      <c r="AA36" s="67" t="str">
        <f t="shared" si="5"/>
        <v/>
      </c>
      <c r="AB36" s="15"/>
      <c r="AC36" s="66" t="str">
        <f t="shared" si="6"/>
        <v/>
      </c>
      <c r="AD36" s="67" t="str">
        <f t="shared" si="20"/>
        <v/>
      </c>
      <c r="AE36" s="66" t="str">
        <f t="shared" si="7"/>
        <v/>
      </c>
      <c r="AF36" s="67" t="str">
        <f t="shared" si="8"/>
        <v/>
      </c>
      <c r="AG36" s="66" t="str">
        <f t="shared" si="9"/>
        <v/>
      </c>
      <c r="AH36" s="67" t="str">
        <f t="shared" si="10"/>
        <v/>
      </c>
      <c r="AI36" s="15"/>
      <c r="AJ36" s="66" t="str">
        <f t="shared" si="21"/>
        <v/>
      </c>
      <c r="AK36" s="67" t="str">
        <f t="shared" si="22"/>
        <v/>
      </c>
      <c r="AL36" s="66" t="str">
        <f t="shared" si="11"/>
        <v/>
      </c>
      <c r="AM36" s="67" t="str">
        <f t="shared" si="12"/>
        <v/>
      </c>
      <c r="AN36" s="66" t="str">
        <f t="shared" si="13"/>
        <v/>
      </c>
      <c r="AO36" s="67" t="str">
        <f t="shared" si="14"/>
        <v/>
      </c>
      <c r="AP36" s="15"/>
      <c r="AQ36" s="66" t="str">
        <f t="shared" si="23"/>
        <v/>
      </c>
      <c r="AR36" s="67" t="str">
        <f t="shared" si="15"/>
        <v/>
      </c>
      <c r="AS36" s="66" t="str">
        <f t="shared" si="16"/>
        <v/>
      </c>
      <c r="AT36" s="67" t="str">
        <f t="shared" si="17"/>
        <v/>
      </c>
      <c r="AU36" s="66" t="str">
        <f t="shared" si="18"/>
        <v/>
      </c>
      <c r="AV36" s="67" t="str">
        <f t="shared" si="19"/>
        <v/>
      </c>
      <c r="AW36" s="15"/>
      <c r="AX36" s="15"/>
      <c r="AY36" s="68"/>
      <c r="AZ36" s="69"/>
      <c r="BA36" s="68"/>
      <c r="BB36" s="69"/>
      <c r="BE36" s="47" t="str">
        <f t="array" ref="BE36">IF(COUNTIF(Table911[Job],$I$3)&lt;ROWS($BE$2:BE36),"",INDEX(TimeSheets!$B$1:$B$359,SMALL(IF(Table911[Job]=$I$3,ROW(Table911[Job])),ROW(BA35))))</f>
        <v/>
      </c>
      <c r="BF36" s="47" t="str">
        <f t="array" ref="BF36">IF(COUNTIF(Table911[Job],$I$3)&lt;ROWS($BD$2:BD36),"",INDEX(TimeSheets!$H$1:$H$359,SMALL(IF(Table911[Job]=$I$3,ROW(Table911[Job])),ROW(BA35))))</f>
        <v/>
      </c>
      <c r="BG36" s="47" t="str">
        <f t="array" ref="BG36">IF(COUNTIF(Table912[Job],$I$3)&lt;ROWS($BG$2:BG36),"",INDEX(TimeSheets!$K$1:$K$359,SMALL(IF(Table912[Job]=$I$3,ROW(Table912[Job])),ROW(BA35))))</f>
        <v/>
      </c>
      <c r="BH36" s="47" t="str">
        <f t="array" ref="BH36">IF(COUNTIF(Table912[Job],$I$3)&lt;ROWS($BH$2:BH36),"",INDEX(TimeSheets!$Q$1:$Q$359,SMALL(IF(Table912[Job]=$I$3,ROW(Table912[Job])),ROW(BA35))))</f>
        <v/>
      </c>
      <c r="BI36" s="56" t="str">
        <f t="array" ref="BI36">IF(COUNTIF(Table914[Job],$I$3)&lt;ROWS($BI$2:BI36),"",INDEX(TimeSheets!$T$1:$T$359,SMALL(IF(Table914[Job]=$I$3,ROW(Table914[Job])),ROW(BA35))))</f>
        <v/>
      </c>
      <c r="BJ36" s="47" t="str">
        <f t="array" ref="BJ36">IF(COUNTIF(Table914[Job],$I$3)&lt;ROWS($BJ$2:BJ36),"",INDEX(TimeSheets!$Z$1:$Z$359,SMALL(IF(Table914[Job]=$I$3,ROW(Table914[Job])),ROW(BA35))))</f>
        <v/>
      </c>
      <c r="BK36" s="47" t="str">
        <f t="array" ref="BK36">IF(COUNTIF(Table91641[Job],$I$3)&lt;ROWS($BK$2:BK36),"",INDEX(TimeSheets!$AC$1:$AC$359,SMALL(IF(Table91641[Job]=$I$3,ROW(Table91641[Job])),ROW(BA35))))</f>
        <v/>
      </c>
      <c r="BL36" s="47" t="str">
        <f t="array" ref="BL36">IF(COUNTIF(Table91641[Job],$I$3)&lt;ROWS($BL$2:BL36),"",INDEX(TimeSheets!$AI$1:$AI$359,SMALL(IF(Table91641[Job]=$I$3,ROW(Table91641[Job])),ROW(BB35))))</f>
        <v/>
      </c>
      <c r="BP36" s="47"/>
    </row>
    <row r="37" spans="1:68" ht="21.95" customHeight="1" x14ac:dyDescent="0.3">
      <c r="A37" s="66"/>
      <c r="B37" s="67"/>
      <c r="C37" s="66"/>
      <c r="D37" s="67"/>
      <c r="E37" s="66"/>
      <c r="F37" s="67"/>
      <c r="G37" s="15"/>
      <c r="H37" s="66"/>
      <c r="I37" s="67"/>
      <c r="J37" s="66"/>
      <c r="K37" s="67"/>
      <c r="L37" s="66"/>
      <c r="M37" s="67"/>
      <c r="N37" s="15"/>
      <c r="O37" s="66"/>
      <c r="P37" s="67"/>
      <c r="Q37" s="66"/>
      <c r="R37" s="67"/>
      <c r="S37" s="66"/>
      <c r="T37" s="67"/>
      <c r="U37" s="15"/>
      <c r="V37" s="66" t="str">
        <f t="shared" si="0"/>
        <v/>
      </c>
      <c r="W37" s="67" t="str">
        <f t="shared" si="1"/>
        <v/>
      </c>
      <c r="X37" s="66" t="str">
        <f t="shared" si="2"/>
        <v/>
      </c>
      <c r="Y37" s="67" t="str">
        <f t="shared" si="3"/>
        <v/>
      </c>
      <c r="Z37" s="66" t="str">
        <f t="shared" si="4"/>
        <v/>
      </c>
      <c r="AA37" s="67" t="str">
        <f t="shared" si="5"/>
        <v/>
      </c>
      <c r="AB37" s="15"/>
      <c r="AC37" s="66" t="str">
        <f t="shared" si="6"/>
        <v/>
      </c>
      <c r="AD37" s="67" t="str">
        <f t="shared" si="20"/>
        <v/>
      </c>
      <c r="AE37" s="66" t="str">
        <f t="shared" si="7"/>
        <v/>
      </c>
      <c r="AF37" s="67" t="str">
        <f t="shared" si="8"/>
        <v/>
      </c>
      <c r="AG37" s="66" t="str">
        <f t="shared" si="9"/>
        <v/>
      </c>
      <c r="AH37" s="67" t="str">
        <f t="shared" si="10"/>
        <v/>
      </c>
      <c r="AI37" s="15"/>
      <c r="AJ37" s="66" t="str">
        <f t="shared" si="21"/>
        <v/>
      </c>
      <c r="AK37" s="67" t="str">
        <f t="shared" si="22"/>
        <v/>
      </c>
      <c r="AL37" s="66" t="str">
        <f t="shared" si="11"/>
        <v/>
      </c>
      <c r="AM37" s="67" t="str">
        <f t="shared" si="12"/>
        <v/>
      </c>
      <c r="AN37" s="66" t="str">
        <f t="shared" si="13"/>
        <v/>
      </c>
      <c r="AO37" s="67" t="str">
        <f t="shared" si="14"/>
        <v/>
      </c>
      <c r="AP37" s="15"/>
      <c r="AQ37" s="66" t="str">
        <f t="shared" si="23"/>
        <v/>
      </c>
      <c r="AR37" s="67" t="str">
        <f t="shared" si="15"/>
        <v/>
      </c>
      <c r="AS37" s="66" t="str">
        <f t="shared" si="16"/>
        <v/>
      </c>
      <c r="AT37" s="67" t="str">
        <f t="shared" si="17"/>
        <v/>
      </c>
      <c r="AU37" s="66" t="str">
        <f t="shared" si="18"/>
        <v/>
      </c>
      <c r="AV37" s="67" t="str">
        <f t="shared" si="19"/>
        <v/>
      </c>
      <c r="AW37" s="15"/>
      <c r="AX37" s="15"/>
      <c r="AY37" s="68"/>
      <c r="AZ37" s="69"/>
      <c r="BA37" s="68"/>
      <c r="BB37" s="69"/>
      <c r="BE37" s="47" t="str">
        <f t="array" ref="BE37">IF(COUNTIF(Table911[Job],$I$3)&lt;ROWS($BE$2:BE37),"",INDEX(TimeSheets!$B$1:$B$359,SMALL(IF(Table911[Job]=$I$3,ROW(Table911[Job])),ROW(BA36))))</f>
        <v/>
      </c>
      <c r="BF37" s="47" t="str">
        <f t="array" ref="BF37">IF(COUNTIF(Table911[Job],$I$3)&lt;ROWS($BD$2:BD37),"",INDEX(TimeSheets!$H$1:$H$359,SMALL(IF(Table911[Job]=$I$3,ROW(Table911[Job])),ROW(BA36))))</f>
        <v/>
      </c>
      <c r="BG37" s="47" t="str">
        <f t="array" ref="BG37">IF(COUNTIF(Table912[Job],$I$3)&lt;ROWS($BG$2:BG37),"",INDEX(TimeSheets!$K$1:$K$359,SMALL(IF(Table912[Job]=$I$3,ROW(Table912[Job])),ROW(BA36))))</f>
        <v/>
      </c>
      <c r="BH37" s="47" t="str">
        <f t="array" ref="BH37">IF(COUNTIF(Table912[Job],$I$3)&lt;ROWS($BH$2:BH37),"",INDEX(TimeSheets!$Q$1:$Q$359,SMALL(IF(Table912[Job]=$I$3,ROW(Table912[Job])),ROW(BA36))))</f>
        <v/>
      </c>
      <c r="BI37" s="56" t="str">
        <f t="array" ref="BI37">IF(COUNTIF(Table914[Job],$I$3)&lt;ROWS($BI$2:BI37),"",INDEX(TimeSheets!$T$1:$T$359,SMALL(IF(Table914[Job]=$I$3,ROW(Table914[Job])),ROW(BA36))))</f>
        <v/>
      </c>
      <c r="BJ37" s="47" t="str">
        <f t="array" ref="BJ37">IF(COUNTIF(Table914[Job],$I$3)&lt;ROWS($BJ$2:BJ37),"",INDEX(TimeSheets!$Z$1:$Z$359,SMALL(IF(Table914[Job]=$I$3,ROW(Table914[Job])),ROW(BA36))))</f>
        <v/>
      </c>
      <c r="BK37" s="47" t="str">
        <f t="array" ref="BK37">IF(COUNTIF(Table91641[Job],$I$3)&lt;ROWS($BK$2:BK37),"",INDEX(TimeSheets!$AC$1:$AC$359,SMALL(IF(Table91641[Job]=$I$3,ROW(Table91641[Job])),ROW(BA36))))</f>
        <v/>
      </c>
      <c r="BL37" s="47" t="str">
        <f t="array" ref="BL37">IF(COUNTIF(Table91641[Job],$I$3)&lt;ROWS($BL$2:BL37),"",INDEX(TimeSheets!$AI$1:$AI$359,SMALL(IF(Table91641[Job]=$I$3,ROW(Table91641[Job])),ROW(BB36))))</f>
        <v/>
      </c>
      <c r="BP37" s="47"/>
    </row>
    <row r="38" spans="1:68" ht="21.95" customHeight="1" x14ac:dyDescent="0.3">
      <c r="A38" s="66"/>
      <c r="B38" s="67"/>
      <c r="C38" s="66"/>
      <c r="D38" s="67"/>
      <c r="E38" s="66"/>
      <c r="F38" s="67"/>
      <c r="G38" s="15"/>
      <c r="H38" s="66"/>
      <c r="I38" s="67"/>
      <c r="J38" s="66"/>
      <c r="K38" s="67"/>
      <c r="L38" s="66"/>
      <c r="M38" s="67"/>
      <c r="N38" s="15"/>
      <c r="O38" s="66"/>
      <c r="P38" s="67"/>
      <c r="Q38" s="66"/>
      <c r="R38" s="67"/>
      <c r="S38" s="66"/>
      <c r="T38" s="67"/>
      <c r="U38" s="15"/>
      <c r="V38" s="66" t="str">
        <f t="shared" si="0"/>
        <v/>
      </c>
      <c r="W38" s="67" t="str">
        <f t="shared" si="1"/>
        <v/>
      </c>
      <c r="X38" s="66" t="str">
        <f t="shared" si="2"/>
        <v/>
      </c>
      <c r="Y38" s="67" t="str">
        <f t="shared" si="3"/>
        <v/>
      </c>
      <c r="Z38" s="66" t="str">
        <f t="shared" si="4"/>
        <v/>
      </c>
      <c r="AA38" s="67" t="str">
        <f t="shared" si="5"/>
        <v/>
      </c>
      <c r="AB38" s="15"/>
      <c r="AC38" s="66" t="str">
        <f t="shared" si="6"/>
        <v/>
      </c>
      <c r="AD38" s="67" t="str">
        <f t="shared" si="20"/>
        <v/>
      </c>
      <c r="AE38" s="66" t="str">
        <f t="shared" si="7"/>
        <v/>
      </c>
      <c r="AF38" s="67" t="str">
        <f t="shared" si="8"/>
        <v/>
      </c>
      <c r="AG38" s="66" t="str">
        <f t="shared" si="9"/>
        <v/>
      </c>
      <c r="AH38" s="67" t="str">
        <f t="shared" si="10"/>
        <v/>
      </c>
      <c r="AI38" s="15"/>
      <c r="AJ38" s="66" t="str">
        <f t="shared" si="21"/>
        <v/>
      </c>
      <c r="AK38" s="67" t="str">
        <f t="shared" si="22"/>
        <v/>
      </c>
      <c r="AL38" s="66" t="str">
        <f t="shared" si="11"/>
        <v/>
      </c>
      <c r="AM38" s="67" t="str">
        <f t="shared" si="12"/>
        <v/>
      </c>
      <c r="AN38" s="66" t="str">
        <f t="shared" si="13"/>
        <v/>
      </c>
      <c r="AO38" s="67" t="str">
        <f t="shared" si="14"/>
        <v/>
      </c>
      <c r="AP38" s="15"/>
      <c r="AQ38" s="66" t="str">
        <f t="shared" si="23"/>
        <v/>
      </c>
      <c r="AR38" s="67" t="str">
        <f t="shared" si="15"/>
        <v/>
      </c>
      <c r="AS38" s="66" t="str">
        <f t="shared" si="16"/>
        <v/>
      </c>
      <c r="AT38" s="67" t="str">
        <f t="shared" si="17"/>
        <v/>
      </c>
      <c r="AU38" s="66" t="str">
        <f t="shared" si="18"/>
        <v/>
      </c>
      <c r="AV38" s="67" t="str">
        <f t="shared" si="19"/>
        <v/>
      </c>
      <c r="AW38" s="15"/>
      <c r="AX38" s="15"/>
      <c r="AY38" s="68"/>
      <c r="AZ38" s="69"/>
      <c r="BA38" s="68"/>
      <c r="BB38" s="69"/>
      <c r="BE38" s="47" t="str">
        <f t="array" ref="BE38">IF(COUNTIF(Table911[Job],$I$3)&lt;ROWS($BE$2:BE38),"",INDEX(TimeSheets!$B$1:$B$359,SMALL(IF(Table911[Job]=$I$3,ROW(Table911[Job])),ROW(BA37))))</f>
        <v/>
      </c>
      <c r="BF38" s="47" t="str">
        <f t="array" ref="BF38">IF(COUNTIF(Table911[Job],$I$3)&lt;ROWS($BD$2:BD38),"",INDEX(TimeSheets!$H$1:$H$359,SMALL(IF(Table911[Job]=$I$3,ROW(Table911[Job])),ROW(BA37))))</f>
        <v/>
      </c>
      <c r="BG38" s="47" t="str">
        <f t="array" ref="BG38">IF(COUNTIF(Table912[Job],$I$3)&lt;ROWS($BG$2:BG38),"",INDEX(TimeSheets!$K$1:$K$359,SMALL(IF(Table912[Job]=$I$3,ROW(Table912[Job])),ROW(BA37))))</f>
        <v/>
      </c>
      <c r="BH38" s="47" t="str">
        <f t="array" ref="BH38">IF(COUNTIF(Table912[Job],$I$3)&lt;ROWS($BH$2:BH38),"",INDEX(TimeSheets!$Q$1:$Q$359,SMALL(IF(Table912[Job]=$I$3,ROW(Table912[Job])),ROW(BA37))))</f>
        <v/>
      </c>
      <c r="BI38" s="56" t="str">
        <f t="array" ref="BI38">IF(COUNTIF(Table914[Job],$I$3)&lt;ROWS($BI$2:BI38),"",INDEX(TimeSheets!$T$1:$T$359,SMALL(IF(Table914[Job]=$I$3,ROW(Table914[Job])),ROW(BA37))))</f>
        <v/>
      </c>
      <c r="BJ38" s="47" t="str">
        <f t="array" ref="BJ38">IF(COUNTIF(Table914[Job],$I$3)&lt;ROWS($BJ$2:BJ38),"",INDEX(TimeSheets!$Z$1:$Z$359,SMALL(IF(Table914[Job]=$I$3,ROW(Table914[Job])),ROW(BA37))))</f>
        <v/>
      </c>
      <c r="BK38" s="47" t="str">
        <f t="array" ref="BK38">IF(COUNTIF(Table91641[Job],$I$3)&lt;ROWS($BK$2:BK38),"",INDEX(TimeSheets!$AC$1:$AC$359,SMALL(IF(Table91641[Job]=$I$3,ROW(Table91641[Job])),ROW(BA37))))</f>
        <v/>
      </c>
      <c r="BL38" s="47" t="str">
        <f t="array" ref="BL38">IF(COUNTIF(Table91641[Job],$I$3)&lt;ROWS($BL$2:BL38),"",INDEX(TimeSheets!$AI$1:$AI$359,SMALL(IF(Table91641[Job]=$I$3,ROW(Table91641[Job])),ROW(BB37))))</f>
        <v/>
      </c>
      <c r="BP38" s="47"/>
    </row>
    <row r="39" spans="1:68" ht="21.95" customHeight="1" thickBot="1" x14ac:dyDescent="0.35">
      <c r="A39" s="66"/>
      <c r="B39" s="67"/>
      <c r="C39" s="66"/>
      <c r="D39" s="67"/>
      <c r="E39" s="66"/>
      <c r="F39" s="67"/>
      <c r="G39" s="15"/>
      <c r="H39" s="66"/>
      <c r="I39" s="67"/>
      <c r="J39" s="66"/>
      <c r="K39" s="67"/>
      <c r="L39" s="66"/>
      <c r="M39" s="67"/>
      <c r="N39" s="15"/>
      <c r="O39" s="66"/>
      <c r="P39" s="67"/>
      <c r="Q39" s="66"/>
      <c r="R39" s="67"/>
      <c r="S39" s="66"/>
      <c r="T39" s="67"/>
      <c r="U39" s="15"/>
      <c r="V39" s="66" t="str">
        <f t="shared" si="0"/>
        <v/>
      </c>
      <c r="W39" s="67" t="str">
        <f t="shared" si="1"/>
        <v/>
      </c>
      <c r="X39" s="66" t="str">
        <f t="shared" si="2"/>
        <v/>
      </c>
      <c r="Y39" s="67" t="str">
        <f t="shared" si="3"/>
        <v/>
      </c>
      <c r="Z39" s="66" t="str">
        <f t="shared" si="4"/>
        <v/>
      </c>
      <c r="AA39" s="67" t="str">
        <f t="shared" si="5"/>
        <v/>
      </c>
      <c r="AB39" s="15"/>
      <c r="AC39" s="66" t="str">
        <f t="shared" si="6"/>
        <v/>
      </c>
      <c r="AD39" s="67" t="str">
        <f t="shared" si="20"/>
        <v/>
      </c>
      <c r="AE39" s="66" t="str">
        <f t="shared" si="7"/>
        <v/>
      </c>
      <c r="AF39" s="67" t="str">
        <f t="shared" si="8"/>
        <v/>
      </c>
      <c r="AG39" s="66" t="str">
        <f t="shared" si="9"/>
        <v/>
      </c>
      <c r="AH39" s="67" t="str">
        <f t="shared" si="10"/>
        <v/>
      </c>
      <c r="AI39" s="15"/>
      <c r="AJ39" s="66" t="str">
        <f t="shared" si="21"/>
        <v/>
      </c>
      <c r="AK39" s="67" t="str">
        <f t="shared" si="22"/>
        <v/>
      </c>
      <c r="AL39" s="66" t="str">
        <f t="shared" si="11"/>
        <v/>
      </c>
      <c r="AM39" s="67" t="str">
        <f t="shared" si="12"/>
        <v/>
      </c>
      <c r="AN39" s="66" t="str">
        <f t="shared" si="13"/>
        <v/>
      </c>
      <c r="AO39" s="67" t="str">
        <f t="shared" si="14"/>
        <v/>
      </c>
      <c r="AP39" s="15"/>
      <c r="AQ39" s="66" t="str">
        <f t="shared" si="23"/>
        <v/>
      </c>
      <c r="AR39" s="67" t="str">
        <f t="shared" si="15"/>
        <v/>
      </c>
      <c r="AS39" s="66" t="str">
        <f t="shared" si="16"/>
        <v/>
      </c>
      <c r="AT39" s="67" t="str">
        <f t="shared" si="17"/>
        <v/>
      </c>
      <c r="AU39" s="66" t="str">
        <f t="shared" si="18"/>
        <v/>
      </c>
      <c r="AV39" s="67" t="str">
        <f t="shared" si="19"/>
        <v/>
      </c>
      <c r="AW39" s="15"/>
      <c r="AX39" s="15"/>
      <c r="AY39" s="70"/>
      <c r="AZ39" s="71"/>
      <c r="BA39" s="70"/>
      <c r="BB39" s="71"/>
      <c r="BE39" s="47" t="str">
        <f t="array" ref="BE39">IF(COUNTIF(Table911[Job],$I$3)&lt;ROWS($BE$2:BE39),"",INDEX(TimeSheets!$B$1:$B$359,SMALL(IF(Table911[Job]=$I$3,ROW(Table911[Job])),ROW(BA38))))</f>
        <v/>
      </c>
      <c r="BF39" s="47" t="str">
        <f t="array" ref="BF39">IF(COUNTIF(Table911[Job],$I$3)&lt;ROWS($BD$2:BD39),"",INDEX(TimeSheets!$H$1:$H$359,SMALL(IF(Table911[Job]=$I$3,ROW(Table911[Job])),ROW(BA38))))</f>
        <v/>
      </c>
      <c r="BG39" s="47" t="str">
        <f t="array" ref="BG39">IF(COUNTIF(Table912[Job],$I$3)&lt;ROWS($BG$2:BG39),"",INDEX(TimeSheets!$K$1:$K$359,SMALL(IF(Table912[Job]=$I$3,ROW(Table912[Job])),ROW(BA38))))</f>
        <v/>
      </c>
      <c r="BH39" s="47" t="str">
        <f t="array" ref="BH39">IF(COUNTIF(Table912[Job],$I$3)&lt;ROWS($BH$2:BH39),"",INDEX(TimeSheets!$Q$1:$Q$359,SMALL(IF(Table912[Job]=$I$3,ROW(Table912[Job])),ROW(BA38))))</f>
        <v/>
      </c>
      <c r="BI39" s="56" t="str">
        <f t="array" ref="BI39">IF(COUNTIF(Table914[Job],$I$3)&lt;ROWS($BI$2:BI39),"",INDEX(TimeSheets!$T$1:$T$359,SMALL(IF(Table914[Job]=$I$3,ROW(Table914[Job])),ROW(BA38))))</f>
        <v/>
      </c>
      <c r="BJ39" s="47" t="str">
        <f t="array" ref="BJ39">IF(COUNTIF(Table914[Job],$I$3)&lt;ROWS($BJ$2:BJ39),"",INDEX(TimeSheets!$Z$1:$Z$359,SMALL(IF(Table914[Job]=$I$3,ROW(Table914[Job])),ROW(BA38))))</f>
        <v/>
      </c>
      <c r="BK39" s="47" t="str">
        <f t="array" ref="BK39">IF(COUNTIF(Table91641[Job],$I$3)&lt;ROWS($BK$2:BK39),"",INDEX(TimeSheets!$AC$1:$AC$359,SMALL(IF(Table91641[Job]=$I$3,ROW(Table91641[Job])),ROW(BA38))))</f>
        <v/>
      </c>
      <c r="BL39" s="47" t="str">
        <f t="array" ref="BL39">IF(COUNTIF(Table91641[Job],$I$3)&lt;ROWS($BL$2:BL39),"",INDEX(TimeSheets!$AI$1:$AI$359,SMALL(IF(Table91641[Job]=$I$3,ROW(Table91641[Job])),ROW(BB38))))</f>
        <v/>
      </c>
      <c r="BP39" s="47"/>
    </row>
    <row r="40" spans="1:68" ht="21.95" customHeight="1" thickBot="1" x14ac:dyDescent="0.3">
      <c r="A40" s="66"/>
      <c r="B40" s="67"/>
      <c r="C40" s="66"/>
      <c r="D40" s="67"/>
      <c r="E40" s="66"/>
      <c r="F40" s="67"/>
      <c r="G40" s="15"/>
      <c r="H40" s="66"/>
      <c r="I40" s="67"/>
      <c r="J40" s="66"/>
      <c r="K40" s="67"/>
      <c r="L40" s="66"/>
      <c r="M40" s="67"/>
      <c r="N40" s="15"/>
      <c r="O40" s="66"/>
      <c r="P40" s="67"/>
      <c r="Q40" s="66"/>
      <c r="R40" s="67"/>
      <c r="S40" s="66"/>
      <c r="T40" s="67"/>
      <c r="U40" s="15"/>
      <c r="V40" s="66" t="str">
        <f t="shared" si="0"/>
        <v/>
      </c>
      <c r="W40" s="67" t="str">
        <f t="shared" si="1"/>
        <v/>
      </c>
      <c r="X40" s="66" t="str">
        <f t="shared" si="2"/>
        <v/>
      </c>
      <c r="Y40" s="67" t="str">
        <f t="shared" si="3"/>
        <v/>
      </c>
      <c r="Z40" s="66" t="str">
        <f t="shared" si="4"/>
        <v/>
      </c>
      <c r="AA40" s="67" t="str">
        <f t="shared" si="5"/>
        <v/>
      </c>
      <c r="AB40" s="15"/>
      <c r="AC40" s="66" t="str">
        <f t="shared" si="6"/>
        <v/>
      </c>
      <c r="AD40" s="67" t="str">
        <f t="shared" si="20"/>
        <v/>
      </c>
      <c r="AE40" s="66" t="str">
        <f t="shared" si="7"/>
        <v/>
      </c>
      <c r="AF40" s="67" t="str">
        <f t="shared" si="8"/>
        <v/>
      </c>
      <c r="AG40" s="66" t="str">
        <f t="shared" si="9"/>
        <v/>
      </c>
      <c r="AH40" s="67" t="str">
        <f t="shared" si="10"/>
        <v/>
      </c>
      <c r="AI40" s="15"/>
      <c r="AJ40" s="66" t="str">
        <f t="shared" si="21"/>
        <v/>
      </c>
      <c r="AK40" s="67" t="str">
        <f t="shared" si="22"/>
        <v/>
      </c>
      <c r="AL40" s="66" t="str">
        <f t="shared" si="11"/>
        <v/>
      </c>
      <c r="AM40" s="67" t="str">
        <f t="shared" si="12"/>
        <v/>
      </c>
      <c r="AN40" s="66" t="str">
        <f t="shared" si="13"/>
        <v/>
      </c>
      <c r="AO40" s="67" t="str">
        <f t="shared" si="14"/>
        <v/>
      </c>
      <c r="AP40" s="15"/>
      <c r="AQ40" s="66" t="str">
        <f t="shared" si="23"/>
        <v/>
      </c>
      <c r="AR40" s="67" t="str">
        <f t="shared" si="15"/>
        <v/>
      </c>
      <c r="AS40" s="66" t="str">
        <f t="shared" si="16"/>
        <v/>
      </c>
      <c r="AT40" s="67" t="str">
        <f t="shared" si="17"/>
        <v/>
      </c>
      <c r="AU40" s="66" t="str">
        <f t="shared" si="18"/>
        <v/>
      </c>
      <c r="AV40" s="67" t="str">
        <f t="shared" si="19"/>
        <v/>
      </c>
      <c r="AW40" s="15"/>
      <c r="AX40" s="15"/>
      <c r="AY40" s="74">
        <f>SUM(AZ26:AZ39)</f>
        <v>1940</v>
      </c>
      <c r="AZ40" s="75"/>
      <c r="BA40" s="76">
        <f>SUM(BB26:BB39)</f>
        <v>1940</v>
      </c>
      <c r="BB40" s="77"/>
      <c r="BE40" s="47" t="str">
        <f t="array" ref="BE40">IF(COUNTIF(Table911[Job],$I$3)&lt;ROWS($BE$2:BE40),"",INDEX(TimeSheets!$B$1:$B$359,SMALL(IF(Table911[Job]=$I$3,ROW(Table911[Job])),ROW(BA39))))</f>
        <v/>
      </c>
      <c r="BF40" s="47" t="str">
        <f t="array" ref="BF40">IF(COUNTIF(Table911[Job],$I$3)&lt;ROWS($BD$2:BD40),"",INDEX(TimeSheets!$H$1:$H$359,SMALL(IF(Table911[Job]=$I$3,ROW(Table911[Job])),ROW(BA39))))</f>
        <v/>
      </c>
      <c r="BG40" s="47" t="str">
        <f t="array" ref="BG40">IF(COUNTIF(Table912[Job],$I$3)&lt;ROWS($BG$2:BG40),"",INDEX(TimeSheets!$K$1:$K$359,SMALL(IF(Table912[Job]=$I$3,ROW(Table912[Job])),ROW(BA39))))</f>
        <v/>
      </c>
      <c r="BH40" s="47" t="str">
        <f t="array" ref="BH40">IF(COUNTIF(Table912[Job],$I$3)&lt;ROWS($BH$2:BH40),"",INDEX(TimeSheets!$Q$1:$Q$359,SMALL(IF(Table912[Job]=$I$3,ROW(Table912[Job])),ROW(BA39))))</f>
        <v/>
      </c>
      <c r="BI40" s="56" t="str">
        <f t="array" ref="BI40">IF(COUNTIF(Table914[Job],$I$3)&lt;ROWS($BI$2:BI40),"",INDEX(TimeSheets!$T$1:$T$359,SMALL(IF(Table914[Job]=$I$3,ROW(Table914[Job])),ROW(BA39))))</f>
        <v/>
      </c>
      <c r="BJ40" s="47" t="str">
        <f t="array" ref="BJ40">IF(COUNTIF(Table914[Job],$I$3)&lt;ROWS($BJ$2:BJ40),"",INDEX(TimeSheets!$Z$1:$Z$359,SMALL(IF(Table914[Job]=$I$3,ROW(Table914[Job])),ROW(BA39))))</f>
        <v/>
      </c>
      <c r="BK40" s="47" t="str">
        <f t="array" ref="BK40">IF(COUNTIF(Table91641[Job],$I$3)&lt;ROWS($BK$2:BK40),"",INDEX(TimeSheets!$AC$1:$AC$359,SMALL(IF(Table91641[Job]=$I$3,ROW(Table91641[Job])),ROW(BA39))))</f>
        <v/>
      </c>
      <c r="BL40" s="47" t="str">
        <f t="array" ref="BL40">IF(COUNTIF(Table91641[Job],$I$3)&lt;ROWS($BL$2:BL40),"",INDEX(TimeSheets!$AI$1:$AI$359,SMALL(IF(Table91641[Job]=$I$3,ROW(Table91641[Job])),ROW(BB39))))</f>
        <v/>
      </c>
      <c r="BP40" s="47"/>
    </row>
    <row r="41" spans="1:68" ht="21.95" customHeight="1" x14ac:dyDescent="0.25">
      <c r="A41" s="66"/>
      <c r="B41" s="67"/>
      <c r="C41" s="66"/>
      <c r="D41" s="67"/>
      <c r="E41" s="66"/>
      <c r="F41" s="67"/>
      <c r="G41" s="15"/>
      <c r="H41" s="66"/>
      <c r="I41" s="67"/>
      <c r="J41" s="66"/>
      <c r="K41" s="67"/>
      <c r="L41" s="66"/>
      <c r="M41" s="67"/>
      <c r="N41" s="15"/>
      <c r="O41" s="66"/>
      <c r="P41" s="67"/>
      <c r="Q41" s="66"/>
      <c r="R41" s="67"/>
      <c r="S41" s="66"/>
      <c r="T41" s="67"/>
      <c r="U41" s="15"/>
      <c r="V41" s="66" t="str">
        <f t="shared" si="0"/>
        <v/>
      </c>
      <c r="W41" s="67" t="str">
        <f t="shared" si="1"/>
        <v/>
      </c>
      <c r="X41" s="66" t="str">
        <f t="shared" si="2"/>
        <v/>
      </c>
      <c r="Y41" s="67" t="str">
        <f t="shared" si="3"/>
        <v/>
      </c>
      <c r="Z41" s="66" t="str">
        <f t="shared" si="4"/>
        <v/>
      </c>
      <c r="AA41" s="67" t="str">
        <f t="shared" si="5"/>
        <v/>
      </c>
      <c r="AB41" s="15"/>
      <c r="AC41" s="66" t="str">
        <f t="shared" si="6"/>
        <v/>
      </c>
      <c r="AD41" s="67" t="str">
        <f t="shared" si="20"/>
        <v/>
      </c>
      <c r="AE41" s="66" t="str">
        <f t="shared" si="7"/>
        <v/>
      </c>
      <c r="AF41" s="67" t="str">
        <f t="shared" si="8"/>
        <v/>
      </c>
      <c r="AG41" s="66" t="str">
        <f t="shared" si="9"/>
        <v/>
      </c>
      <c r="AH41" s="67" t="str">
        <f t="shared" si="10"/>
        <v/>
      </c>
      <c r="AI41" s="15"/>
      <c r="AJ41" s="66" t="str">
        <f t="shared" si="21"/>
        <v/>
      </c>
      <c r="AK41" s="67" t="str">
        <f t="shared" si="22"/>
        <v/>
      </c>
      <c r="AL41" s="66" t="str">
        <f t="shared" si="11"/>
        <v/>
      </c>
      <c r="AM41" s="67" t="str">
        <f t="shared" si="12"/>
        <v/>
      </c>
      <c r="AN41" s="66" t="str">
        <f t="shared" si="13"/>
        <v/>
      </c>
      <c r="AO41" s="67" t="str">
        <f t="shared" si="14"/>
        <v/>
      </c>
      <c r="AP41" s="15"/>
      <c r="AQ41" s="66" t="str">
        <f t="shared" si="23"/>
        <v/>
      </c>
      <c r="AR41" s="67" t="str">
        <f t="shared" si="15"/>
        <v/>
      </c>
      <c r="AS41" s="66" t="str">
        <f t="shared" si="16"/>
        <v/>
      </c>
      <c r="AT41" s="67" t="str">
        <f t="shared" si="17"/>
        <v/>
      </c>
      <c r="AU41" s="66" t="str">
        <f t="shared" si="18"/>
        <v/>
      </c>
      <c r="AV41" s="67" t="str">
        <f t="shared" si="19"/>
        <v/>
      </c>
      <c r="AW41" s="15"/>
      <c r="AX41" s="15"/>
      <c r="AY41" s="15"/>
      <c r="AZ41" s="15"/>
      <c r="BA41" s="47"/>
      <c r="BB41" s="47"/>
      <c r="BE41" s="47" t="str">
        <f t="array" ref="BE41">IF(COUNTIF(Table911[Job],$I$3)&lt;ROWS($BE$2:BE41),"",INDEX(TimeSheets!$B$1:$B$359,SMALL(IF(Table911[Job]=$I$3,ROW(Table911[Job])),ROW(BA40))))</f>
        <v/>
      </c>
      <c r="BF41" s="47" t="str">
        <f t="array" ref="BF41">IF(COUNTIF(Table911[Job],$I$3)&lt;ROWS($BD$2:BD41),"",INDEX(TimeSheets!$H$1:$H$359,SMALL(IF(Table911[Job]=$I$3,ROW(Table911[Job])),ROW(BA40))))</f>
        <v/>
      </c>
      <c r="BG41" s="47" t="str">
        <f t="array" ref="BG41">IF(COUNTIF(Table912[Job],$I$3)&lt;ROWS($BG$2:BG41),"",INDEX(TimeSheets!$K$1:$K$359,SMALL(IF(Table912[Job]=$I$3,ROW(Table912[Job])),ROW(BA40))))</f>
        <v/>
      </c>
      <c r="BH41" s="47" t="str">
        <f t="array" ref="BH41">IF(COUNTIF(Table912[Job],$I$3)&lt;ROWS($BH$2:BH41),"",INDEX(TimeSheets!$Q$1:$Q$359,SMALL(IF(Table912[Job]=$I$3,ROW(Table912[Job])),ROW(BA40))))</f>
        <v/>
      </c>
      <c r="BI41" s="56" t="str">
        <f t="array" ref="BI41">IF(COUNTIF(Table914[Job],$I$3)&lt;ROWS($BI$2:BI41),"",INDEX(TimeSheets!$T$1:$T$359,SMALL(IF(Table914[Job]=$I$3,ROW(Table914[Job])),ROW(BA40))))</f>
        <v/>
      </c>
      <c r="BJ41" s="47" t="str">
        <f t="array" ref="BJ41">IF(COUNTIF(Table914[Job],$I$3)&lt;ROWS($BJ$2:BJ41),"",INDEX(TimeSheets!$Z$1:$Z$359,SMALL(IF(Table914[Job]=$I$3,ROW(Table914[Job])),ROW(BA40))))</f>
        <v/>
      </c>
      <c r="BK41" s="47" t="str">
        <f t="array" ref="BK41">IF(COUNTIF(Table91641[Job],$I$3)&lt;ROWS($BK$2:BK41),"",INDEX(TimeSheets!$AC$1:$AC$359,SMALL(IF(Table91641[Job]=$I$3,ROW(Table91641[Job])),ROW(BA40))))</f>
        <v/>
      </c>
      <c r="BL41" s="47" t="str">
        <f t="array" ref="BL41">IF(COUNTIF(Table91641[Job],$I$3)&lt;ROWS($BL$2:BL41),"",INDEX(TimeSheets!$AI$1:$AI$359,SMALL(IF(Table91641[Job]=$I$3,ROW(Table91641[Job])),ROW(BB40))))</f>
        <v/>
      </c>
      <c r="BP41" s="47"/>
    </row>
    <row r="42" spans="1:68" ht="21.95" customHeight="1" x14ac:dyDescent="0.25">
      <c r="A42" s="66"/>
      <c r="B42" s="67"/>
      <c r="C42" s="66"/>
      <c r="D42" s="67"/>
      <c r="E42" s="66"/>
      <c r="F42" s="67"/>
      <c r="G42" s="15"/>
      <c r="H42" s="66"/>
      <c r="I42" s="67"/>
      <c r="J42" s="66"/>
      <c r="K42" s="67"/>
      <c r="L42" s="66"/>
      <c r="M42" s="67"/>
      <c r="N42" s="15"/>
      <c r="O42" s="66"/>
      <c r="P42" s="67"/>
      <c r="Q42" s="66"/>
      <c r="R42" s="67"/>
      <c r="S42" s="66"/>
      <c r="T42" s="67"/>
      <c r="U42" s="15"/>
      <c r="V42" s="66" t="str">
        <f t="shared" si="0"/>
        <v/>
      </c>
      <c r="W42" s="67" t="str">
        <f t="shared" si="1"/>
        <v/>
      </c>
      <c r="X42" s="66" t="str">
        <f t="shared" si="2"/>
        <v/>
      </c>
      <c r="Y42" s="67" t="str">
        <f t="shared" si="3"/>
        <v/>
      </c>
      <c r="Z42" s="66" t="str">
        <f t="shared" si="4"/>
        <v/>
      </c>
      <c r="AA42" s="67" t="str">
        <f t="shared" si="5"/>
        <v/>
      </c>
      <c r="AB42" s="15"/>
      <c r="AC42" s="66" t="str">
        <f t="shared" si="6"/>
        <v/>
      </c>
      <c r="AD42" s="67" t="str">
        <f t="shared" si="20"/>
        <v/>
      </c>
      <c r="AE42" s="66" t="str">
        <f t="shared" si="7"/>
        <v/>
      </c>
      <c r="AF42" s="67" t="str">
        <f t="shared" si="8"/>
        <v/>
      </c>
      <c r="AG42" s="66" t="str">
        <f t="shared" si="9"/>
        <v/>
      </c>
      <c r="AH42" s="67" t="str">
        <f t="shared" si="10"/>
        <v/>
      </c>
      <c r="AI42" s="15"/>
      <c r="AJ42" s="66" t="str">
        <f t="shared" si="21"/>
        <v/>
      </c>
      <c r="AK42" s="67" t="str">
        <f t="shared" si="22"/>
        <v/>
      </c>
      <c r="AL42" s="66" t="str">
        <f t="shared" si="11"/>
        <v/>
      </c>
      <c r="AM42" s="67" t="str">
        <f t="shared" si="12"/>
        <v/>
      </c>
      <c r="AN42" s="66" t="str">
        <f t="shared" si="13"/>
        <v/>
      </c>
      <c r="AO42" s="67" t="str">
        <f t="shared" si="14"/>
        <v/>
      </c>
      <c r="AP42" s="15"/>
      <c r="AQ42" s="66" t="str">
        <f t="shared" si="23"/>
        <v/>
      </c>
      <c r="AR42" s="67" t="str">
        <f t="shared" si="15"/>
        <v/>
      </c>
      <c r="AS42" s="66" t="str">
        <f t="shared" si="16"/>
        <v/>
      </c>
      <c r="AT42" s="67" t="str">
        <f t="shared" si="17"/>
        <v/>
      </c>
      <c r="AU42" s="66" t="str">
        <f t="shared" si="18"/>
        <v/>
      </c>
      <c r="AV42" s="67" t="str">
        <f t="shared" si="19"/>
        <v/>
      </c>
      <c r="AW42" s="15"/>
      <c r="AX42" s="15"/>
      <c r="AY42" s="15"/>
      <c r="AZ42" s="15"/>
      <c r="BA42" s="47"/>
      <c r="BB42" s="47"/>
      <c r="BE42" s="47" t="str">
        <f t="array" ref="BE42">IF(COUNTIF(Table911[Job],$I$3)&lt;ROWS($BE$2:BE42),"",INDEX(TimeSheets!$B$1:$B$359,SMALL(IF(Table911[Job]=$I$3,ROW(Table911[Job])),ROW(BA41))))</f>
        <v/>
      </c>
      <c r="BF42" s="47" t="str">
        <f t="array" ref="BF42">IF(COUNTIF(Table911[Job],$I$3)&lt;ROWS($BD$2:BD42),"",INDEX(TimeSheets!$H$1:$H$359,SMALL(IF(Table911[Job]=$I$3,ROW(Table911[Job])),ROW(BA41))))</f>
        <v/>
      </c>
      <c r="BG42" s="47" t="str">
        <f t="array" ref="BG42">IF(COUNTIF(Table912[Job],$I$3)&lt;ROWS($BG$2:BG42),"",INDEX(TimeSheets!$K$1:$K$359,SMALL(IF(Table912[Job]=$I$3,ROW(Table912[Job])),ROW(BA41))))</f>
        <v/>
      </c>
      <c r="BH42" s="47" t="str">
        <f t="array" ref="BH42">IF(COUNTIF(Table912[Job],$I$3)&lt;ROWS($BH$2:BH42),"",INDEX(TimeSheets!$Q$1:$Q$359,SMALL(IF(Table912[Job]=$I$3,ROW(Table912[Job])),ROW(BA41))))</f>
        <v/>
      </c>
      <c r="BI42" s="56" t="str">
        <f t="array" ref="BI42">IF(COUNTIF(Table914[Job],$I$3)&lt;ROWS($BI$2:BI42),"",INDEX(TimeSheets!$T$1:$T$359,SMALL(IF(Table914[Job]=$I$3,ROW(Table914[Job])),ROW(BA41))))</f>
        <v/>
      </c>
      <c r="BJ42" s="47" t="str">
        <f t="array" ref="BJ42">IF(COUNTIF(Table914[Job],$I$3)&lt;ROWS($BJ$2:BJ42),"",INDEX(TimeSheets!$Z$1:$Z$359,SMALL(IF(Table914[Job]=$I$3,ROW(Table914[Job])),ROW(BA41))))</f>
        <v/>
      </c>
      <c r="BK42" s="47" t="str">
        <f t="array" ref="BK42">IF(COUNTIF(Table91641[Job],$I$3)&lt;ROWS($BK$2:BK42),"",INDEX(TimeSheets!$AC$1:$AC$359,SMALL(IF(Table91641[Job]=$I$3,ROW(Table91641[Job])),ROW(BA41))))</f>
        <v/>
      </c>
      <c r="BL42" s="47" t="str">
        <f t="array" ref="BL42">IF(COUNTIF(Table91641[Job],$I$3)&lt;ROWS($BL$2:BL42),"",INDEX(TimeSheets!$AI$1:$AI$359,SMALL(IF(Table91641[Job]=$I$3,ROW(Table91641[Job])),ROW(BB41))))</f>
        <v/>
      </c>
      <c r="BP42" s="47"/>
    </row>
    <row r="43" spans="1:68" ht="21.95" customHeight="1" x14ac:dyDescent="0.25">
      <c r="A43" s="66"/>
      <c r="B43" s="67"/>
      <c r="C43" s="66"/>
      <c r="D43" s="67"/>
      <c r="E43" s="66"/>
      <c r="F43" s="67"/>
      <c r="G43" s="15"/>
      <c r="H43" s="66"/>
      <c r="I43" s="67"/>
      <c r="J43" s="66"/>
      <c r="K43" s="67"/>
      <c r="L43" s="66"/>
      <c r="M43" s="67"/>
      <c r="N43" s="15"/>
      <c r="O43" s="66"/>
      <c r="P43" s="67"/>
      <c r="Q43" s="66"/>
      <c r="R43" s="67"/>
      <c r="S43" s="66"/>
      <c r="T43" s="67"/>
      <c r="U43" s="15"/>
      <c r="V43" s="66" t="str">
        <f t="shared" si="0"/>
        <v/>
      </c>
      <c r="W43" s="67" t="str">
        <f t="shared" si="1"/>
        <v/>
      </c>
      <c r="X43" s="66" t="str">
        <f t="shared" si="2"/>
        <v/>
      </c>
      <c r="Y43" s="67" t="str">
        <f t="shared" si="3"/>
        <v/>
      </c>
      <c r="Z43" s="66" t="str">
        <f t="shared" si="4"/>
        <v/>
      </c>
      <c r="AA43" s="67" t="str">
        <f t="shared" si="5"/>
        <v/>
      </c>
      <c r="AB43" s="15"/>
      <c r="AC43" s="66" t="str">
        <f t="shared" si="6"/>
        <v/>
      </c>
      <c r="AD43" s="67" t="str">
        <f t="shared" si="20"/>
        <v/>
      </c>
      <c r="AE43" s="66" t="str">
        <f t="shared" si="7"/>
        <v/>
      </c>
      <c r="AF43" s="67" t="str">
        <f t="shared" si="8"/>
        <v/>
      </c>
      <c r="AG43" s="66" t="str">
        <f t="shared" si="9"/>
        <v/>
      </c>
      <c r="AH43" s="67" t="str">
        <f t="shared" si="10"/>
        <v/>
      </c>
      <c r="AI43" s="15"/>
      <c r="AJ43" s="66" t="str">
        <f t="shared" si="21"/>
        <v/>
      </c>
      <c r="AK43" s="67" t="str">
        <f t="shared" si="22"/>
        <v/>
      </c>
      <c r="AL43" s="66" t="str">
        <f t="shared" si="11"/>
        <v/>
      </c>
      <c r="AM43" s="67" t="str">
        <f t="shared" si="12"/>
        <v/>
      </c>
      <c r="AN43" s="66" t="str">
        <f t="shared" si="13"/>
        <v/>
      </c>
      <c r="AO43" s="67" t="str">
        <f t="shared" si="14"/>
        <v/>
      </c>
      <c r="AP43" s="15"/>
      <c r="AQ43" s="66" t="str">
        <f t="shared" si="23"/>
        <v/>
      </c>
      <c r="AR43" s="67" t="str">
        <f t="shared" si="15"/>
        <v/>
      </c>
      <c r="AS43" s="66" t="str">
        <f t="shared" si="16"/>
        <v/>
      </c>
      <c r="AT43" s="67" t="str">
        <f t="shared" si="17"/>
        <v/>
      </c>
      <c r="AU43" s="66" t="str">
        <f t="shared" si="18"/>
        <v/>
      </c>
      <c r="AV43" s="67" t="str">
        <f t="shared" si="19"/>
        <v/>
      </c>
      <c r="AW43" s="15"/>
      <c r="AX43" s="15"/>
      <c r="AY43" s="15"/>
      <c r="AZ43" s="15"/>
      <c r="BA43" s="47"/>
      <c r="BB43" s="47"/>
      <c r="BE43" s="72" t="str">
        <f t="array" ref="BE43">IF(COUNTIF(Table911[Job],$I$3)&lt;ROWS($BE$2:BE43),"",INDEX(TimeSheets!$B$1:$B$359,SMALL(IF(Table911[Job]=$I$3,ROW(Table911[Job])),ROW(BA42))))</f>
        <v/>
      </c>
      <c r="BF43" s="72" t="str">
        <f t="array" ref="BF43">IF(COUNTIF(Table911[Job],$I$3)&lt;ROWS($BD$2:BD43),"",INDEX(TimeSheets!$H$1:$H$359,SMALL(IF(Table911[Job]=$I$3,ROW(Table911[Job])),ROW(BA42))))</f>
        <v/>
      </c>
      <c r="BG43" s="72" t="str">
        <f t="array" ref="BG43">IF(COUNTIF(Table912[Job],$I$3)&lt;ROWS($BG$2:BG43),"",INDEX(TimeSheets!$K$1:$K$359,SMALL(IF(Table912[Job]=$I$3,ROW(Table912[Job])),ROW(BA42))))</f>
        <v/>
      </c>
      <c r="BH43" s="72" t="str">
        <f t="array" ref="BH43">IF(COUNTIF(Table912[Job],$I$3)&lt;ROWS($BH$2:BH43),"",INDEX(TimeSheets!$Q$1:$Q$359,SMALL(IF(Table912[Job]=$I$3,ROW(Table912[Job])),ROW(BA42))))</f>
        <v/>
      </c>
      <c r="BI43" s="73" t="str">
        <f t="array" ref="BI43">IF(COUNTIF(Table914[Job],$I$3)&lt;ROWS($BI$2:BI43),"",INDEX(TimeSheets!$T$1:$T$359,SMALL(IF(Table914[Job]=$I$3,ROW(Table914[Job])),ROW(BA42))))</f>
        <v/>
      </c>
      <c r="BJ43" s="72" t="str">
        <f t="array" ref="BJ43">IF(COUNTIF(Table914[Job],$I$3)&lt;ROWS($BJ$2:BJ43),"",INDEX(TimeSheets!$Z$1:$Z$359,SMALL(IF(Table914[Job]=$I$3,ROW(Table914[Job])),ROW(BA42))))</f>
        <v/>
      </c>
      <c r="BK43" s="72" t="str">
        <f t="array" ref="BK43">IF(COUNTIF(Table91641[Job],$I$3)&lt;ROWS($BK$2:BK43),"",INDEX(TimeSheets!$AC$1:$AC$359,SMALL(IF(Table91641[Job]=$I$3,ROW(Table91641[Job])),ROW(BA42))))</f>
        <v/>
      </c>
      <c r="BL43" s="72" t="str">
        <f t="array" ref="BL43">IF(COUNTIF(Table91641[Job],$I$3)&lt;ROWS($BL$2:BL43),"",INDEX(TimeSheets!$AI$1:$AI$359,SMALL(IF(Table91641[Job]=$I$3,ROW(Table91641[Job])),ROW(BB42))))</f>
        <v/>
      </c>
    </row>
    <row r="44" spans="1:68" ht="21.95" customHeight="1" x14ac:dyDescent="0.25">
      <c r="A44" s="66"/>
      <c r="B44" s="67"/>
      <c r="C44" s="66"/>
      <c r="D44" s="67"/>
      <c r="E44" s="66"/>
      <c r="F44" s="67"/>
      <c r="G44" s="15"/>
      <c r="H44" s="66"/>
      <c r="I44" s="67"/>
      <c r="J44" s="66"/>
      <c r="K44" s="67"/>
      <c r="L44" s="66"/>
      <c r="M44" s="67"/>
      <c r="N44" s="15"/>
      <c r="O44" s="66"/>
      <c r="P44" s="67"/>
      <c r="Q44" s="66"/>
      <c r="R44" s="67"/>
      <c r="S44" s="66"/>
      <c r="T44" s="67"/>
      <c r="U44" s="15"/>
      <c r="V44" s="66" t="str">
        <f t="shared" si="0"/>
        <v/>
      </c>
      <c r="W44" s="67" t="str">
        <f t="shared" si="1"/>
        <v/>
      </c>
      <c r="X44" s="66" t="str">
        <f t="shared" si="2"/>
        <v/>
      </c>
      <c r="Y44" s="67" t="str">
        <f t="shared" si="3"/>
        <v/>
      </c>
      <c r="Z44" s="66" t="str">
        <f t="shared" si="4"/>
        <v/>
      </c>
      <c r="AA44" s="67" t="str">
        <f t="shared" si="5"/>
        <v/>
      </c>
      <c r="AB44" s="15"/>
      <c r="AC44" s="66" t="str">
        <f t="shared" si="6"/>
        <v/>
      </c>
      <c r="AD44" s="67" t="str">
        <f t="shared" si="20"/>
        <v/>
      </c>
      <c r="AE44" s="66" t="str">
        <f t="shared" si="7"/>
        <v/>
      </c>
      <c r="AF44" s="67" t="str">
        <f t="shared" si="8"/>
        <v/>
      </c>
      <c r="AG44" s="66" t="str">
        <f t="shared" si="9"/>
        <v/>
      </c>
      <c r="AH44" s="67" t="str">
        <f t="shared" si="10"/>
        <v/>
      </c>
      <c r="AI44" s="15"/>
      <c r="AJ44" s="66" t="str">
        <f t="shared" si="21"/>
        <v/>
      </c>
      <c r="AK44" s="67" t="str">
        <f t="shared" si="22"/>
        <v/>
      </c>
      <c r="AL44" s="66" t="str">
        <f t="shared" si="11"/>
        <v/>
      </c>
      <c r="AM44" s="67" t="str">
        <f t="shared" si="12"/>
        <v/>
      </c>
      <c r="AN44" s="66" t="str">
        <f t="shared" si="13"/>
        <v/>
      </c>
      <c r="AO44" s="67" t="str">
        <f t="shared" si="14"/>
        <v/>
      </c>
      <c r="AP44" s="15"/>
      <c r="AQ44" s="66" t="str">
        <f t="shared" si="23"/>
        <v/>
      </c>
      <c r="AR44" s="67" t="str">
        <f t="shared" si="15"/>
        <v/>
      </c>
      <c r="AS44" s="66" t="str">
        <f t="shared" si="16"/>
        <v/>
      </c>
      <c r="AT44" s="67" t="str">
        <f t="shared" si="17"/>
        <v/>
      </c>
      <c r="AU44" s="66" t="str">
        <f t="shared" si="18"/>
        <v/>
      </c>
      <c r="AV44" s="67" t="str">
        <f t="shared" si="19"/>
        <v/>
      </c>
      <c r="AW44" s="15"/>
      <c r="AX44" s="15"/>
      <c r="AY44" s="15"/>
      <c r="AZ44" s="15"/>
      <c r="BA44" s="47"/>
      <c r="BB44" s="47"/>
      <c r="BE44" s="72" t="str">
        <f t="array" ref="BE44">IF(COUNTIF(Table911[Job],$I$3)&lt;ROWS($BE$2:BE44),"",INDEX(TimeSheets!$B$1:$B$359,SMALL(IF(Table911[Job]=$I$3,ROW(Table911[Job])),ROW(BA43))))</f>
        <v/>
      </c>
      <c r="BF44" s="72" t="str">
        <f t="array" ref="BF44">IF(COUNTIF(Table911[Job],$I$3)&lt;ROWS($BD$2:BD44),"",INDEX(TimeSheets!$H$1:$H$359,SMALL(IF(Table911[Job]=$I$3,ROW(Table911[Job])),ROW(BA43))))</f>
        <v/>
      </c>
      <c r="BG44" s="72" t="str">
        <f t="array" ref="BG44">IF(COUNTIF(Table912[Job],$I$3)&lt;ROWS($BG$2:BG44),"",INDEX(TimeSheets!$K$1:$K$359,SMALL(IF(Table912[Job]=$I$3,ROW(Table912[Job])),ROW(BA43))))</f>
        <v/>
      </c>
      <c r="BH44" s="72" t="str">
        <f t="array" ref="BH44">IF(COUNTIF(Table912[Job],$I$3)&lt;ROWS($BH$2:BH44),"",INDEX(TimeSheets!$Q$1:$Q$359,SMALL(IF(Table912[Job]=$I$3,ROW(Table912[Job])),ROW(BA43))))</f>
        <v/>
      </c>
      <c r="BI44" s="73" t="str">
        <f t="array" ref="BI44">IF(COUNTIF(Table914[Job],$I$3)&lt;ROWS($BI$2:BI44),"",INDEX(TimeSheets!$T$1:$T$359,SMALL(IF(Table914[Job]=$I$3,ROW(Table914[Job])),ROW(BA43))))</f>
        <v/>
      </c>
      <c r="BJ44" s="72" t="str">
        <f t="array" ref="BJ44">IF(COUNTIF(Table914[Job],$I$3)&lt;ROWS($BJ$2:BJ44),"",INDEX(TimeSheets!$Z$1:$Z$359,SMALL(IF(Table914[Job]=$I$3,ROW(Table914[Job])),ROW(BA43))))</f>
        <v/>
      </c>
      <c r="BK44" s="72" t="str">
        <f t="array" ref="BK44">IF(COUNTIF(Table91641[Job],$I$3)&lt;ROWS($BK$2:BK44),"",INDEX(TimeSheets!$AC$1:$AC$359,SMALL(IF(Table91641[Job]=$I$3,ROW(Table91641[Job])),ROW(BA43))))</f>
        <v/>
      </c>
      <c r="BL44" s="72" t="str">
        <f t="array" ref="BL44">IF(COUNTIF(Table91641[Job],$I$3)&lt;ROWS($BL$2:BL44),"",INDEX(TimeSheets!$AI$1:$AI$359,SMALL(IF(Table91641[Job]=$I$3,ROW(Table91641[Job])),ROW(BB43))))</f>
        <v/>
      </c>
    </row>
    <row r="45" spans="1:68" ht="21.95" customHeight="1" x14ac:dyDescent="0.25">
      <c r="A45" s="66"/>
      <c r="B45" s="67"/>
      <c r="C45" s="66"/>
      <c r="D45" s="67"/>
      <c r="E45" s="66"/>
      <c r="F45" s="67"/>
      <c r="G45" s="15"/>
      <c r="H45" s="66"/>
      <c r="I45" s="67"/>
      <c r="J45" s="66"/>
      <c r="K45" s="67"/>
      <c r="L45" s="66"/>
      <c r="M45" s="67"/>
      <c r="N45" s="15"/>
      <c r="O45" s="66"/>
      <c r="P45" s="67"/>
      <c r="Q45" s="66"/>
      <c r="R45" s="67"/>
      <c r="S45" s="66"/>
      <c r="T45" s="67"/>
      <c r="U45" s="15"/>
      <c r="V45" s="66" t="str">
        <f t="shared" si="0"/>
        <v/>
      </c>
      <c r="W45" s="67" t="str">
        <f t="shared" si="1"/>
        <v/>
      </c>
      <c r="X45" s="66" t="str">
        <f t="shared" si="2"/>
        <v/>
      </c>
      <c r="Y45" s="67" t="str">
        <f t="shared" si="3"/>
        <v/>
      </c>
      <c r="Z45" s="66" t="str">
        <f t="shared" si="4"/>
        <v/>
      </c>
      <c r="AA45" s="67" t="str">
        <f t="shared" si="5"/>
        <v/>
      </c>
      <c r="AB45" s="15"/>
      <c r="AC45" s="66" t="str">
        <f t="shared" si="6"/>
        <v/>
      </c>
      <c r="AD45" s="67" t="str">
        <f t="shared" si="20"/>
        <v/>
      </c>
      <c r="AE45" s="66" t="str">
        <f t="shared" si="7"/>
        <v/>
      </c>
      <c r="AF45" s="67" t="str">
        <f t="shared" si="8"/>
        <v/>
      </c>
      <c r="AG45" s="66" t="str">
        <f t="shared" si="9"/>
        <v/>
      </c>
      <c r="AH45" s="67" t="str">
        <f t="shared" si="10"/>
        <v/>
      </c>
      <c r="AI45" s="15"/>
      <c r="AJ45" s="66" t="str">
        <f t="shared" si="21"/>
        <v/>
      </c>
      <c r="AK45" s="67" t="str">
        <f t="shared" si="22"/>
        <v/>
      </c>
      <c r="AL45" s="66" t="str">
        <f t="shared" si="11"/>
        <v/>
      </c>
      <c r="AM45" s="67" t="str">
        <f t="shared" si="12"/>
        <v/>
      </c>
      <c r="AN45" s="66" t="str">
        <f t="shared" si="13"/>
        <v/>
      </c>
      <c r="AO45" s="67" t="str">
        <f t="shared" si="14"/>
        <v/>
      </c>
      <c r="AP45" s="15"/>
      <c r="AQ45" s="66" t="str">
        <f t="shared" si="23"/>
        <v/>
      </c>
      <c r="AR45" s="67" t="str">
        <f t="shared" si="15"/>
        <v/>
      </c>
      <c r="AS45" s="66" t="str">
        <f t="shared" si="16"/>
        <v/>
      </c>
      <c r="AT45" s="67" t="str">
        <f t="shared" si="17"/>
        <v/>
      </c>
      <c r="AU45" s="66" t="str">
        <f t="shared" si="18"/>
        <v/>
      </c>
      <c r="AV45" s="67" t="str">
        <f t="shared" si="19"/>
        <v/>
      </c>
      <c r="AW45" s="15"/>
      <c r="AX45" s="15"/>
      <c r="AY45" s="15"/>
      <c r="AZ45" s="15"/>
      <c r="BA45" s="47"/>
      <c r="BB45" s="47"/>
      <c r="BE45" s="72" t="str">
        <f t="array" ref="BE45">IF(COUNTIF(Table911[Job],$I$3)&lt;ROWS($BE$2:BE45),"",INDEX(TimeSheets!$B$1:$B$359,SMALL(IF(Table911[Job]=$I$3,ROW(Table911[Job])),ROW(BA44))))</f>
        <v/>
      </c>
      <c r="BF45" s="72" t="str">
        <f t="array" ref="BF45">IF(COUNTIF(Table911[Job],$I$3)&lt;ROWS($BD$2:BD45),"",INDEX(TimeSheets!$H$1:$H$359,SMALL(IF(Table911[Job]=$I$3,ROW(Table911[Job])),ROW(BA44))))</f>
        <v/>
      </c>
      <c r="BG45" s="72" t="str">
        <f t="array" ref="BG45">IF(COUNTIF(Table912[Job],$I$3)&lt;ROWS($BG$2:BG45),"",INDEX(TimeSheets!$K$1:$K$359,SMALL(IF(Table912[Job]=$I$3,ROW(Table912[Job])),ROW(BA44))))</f>
        <v/>
      </c>
      <c r="BH45" s="72" t="str">
        <f t="array" ref="BH45">IF(COUNTIF(Table912[Job],$I$3)&lt;ROWS($BH$2:BH45),"",INDEX(TimeSheets!$Q$1:$Q$359,SMALL(IF(Table912[Job]=$I$3,ROW(Table912[Job])),ROW(BA44))))</f>
        <v/>
      </c>
      <c r="BI45" s="73" t="str">
        <f t="array" ref="BI45">IF(COUNTIF(Table914[Job],$I$3)&lt;ROWS($BI$2:BI45),"",INDEX(TimeSheets!$T$1:$T$359,SMALL(IF(Table914[Job]=$I$3,ROW(Table914[Job])),ROW(BA44))))</f>
        <v/>
      </c>
      <c r="BJ45" s="72" t="str">
        <f t="array" ref="BJ45">IF(COUNTIF(Table914[Job],$I$3)&lt;ROWS($BJ$2:BJ45),"",INDEX(TimeSheets!$Z$1:$Z$359,SMALL(IF(Table914[Job]=$I$3,ROW(Table914[Job])),ROW(BA44))))</f>
        <v/>
      </c>
      <c r="BK45" s="72" t="str">
        <f t="array" ref="BK45">IF(COUNTIF(Table91641[Job],$I$3)&lt;ROWS($BK$2:BK45),"",INDEX(TimeSheets!$AC$1:$AC$359,SMALL(IF(Table91641[Job]=$I$3,ROW(Table91641[Job])),ROW(BA44))))</f>
        <v/>
      </c>
      <c r="BL45" s="72" t="str">
        <f t="array" ref="BL45">IF(COUNTIF(Table91641[Job],$I$3)&lt;ROWS($BL$2:BL45),"",INDEX(TimeSheets!$AI$1:$AI$359,SMALL(IF(Table91641[Job]=$I$3,ROW(Table91641[Job])),ROW(BB44))))</f>
        <v/>
      </c>
    </row>
    <row r="46" spans="1:68" ht="21.95" customHeight="1" x14ac:dyDescent="0.25">
      <c r="A46" s="66"/>
      <c r="B46" s="67"/>
      <c r="C46" s="66"/>
      <c r="D46" s="67"/>
      <c r="E46" s="66"/>
      <c r="F46" s="67"/>
      <c r="G46" s="15"/>
      <c r="H46" s="66"/>
      <c r="I46" s="67"/>
      <c r="J46" s="66"/>
      <c r="K46" s="67"/>
      <c r="L46" s="66"/>
      <c r="M46" s="67"/>
      <c r="N46" s="15"/>
      <c r="O46" s="66"/>
      <c r="P46" s="67"/>
      <c r="Q46" s="66"/>
      <c r="R46" s="67"/>
      <c r="S46" s="66"/>
      <c r="T46" s="67"/>
      <c r="U46" s="15"/>
      <c r="V46" s="66" t="str">
        <f t="shared" si="0"/>
        <v/>
      </c>
      <c r="W46" s="67" t="str">
        <f t="shared" si="1"/>
        <v/>
      </c>
      <c r="X46" s="66" t="str">
        <f t="shared" si="2"/>
        <v/>
      </c>
      <c r="Y46" s="67" t="str">
        <f t="shared" si="3"/>
        <v/>
      </c>
      <c r="Z46" s="66" t="str">
        <f t="shared" si="4"/>
        <v/>
      </c>
      <c r="AA46" s="67" t="str">
        <f t="shared" si="5"/>
        <v/>
      </c>
      <c r="AB46" s="15"/>
      <c r="AC46" s="66" t="str">
        <f t="shared" si="6"/>
        <v/>
      </c>
      <c r="AD46" s="67" t="str">
        <f t="shared" si="20"/>
        <v/>
      </c>
      <c r="AE46" s="66" t="str">
        <f t="shared" si="7"/>
        <v/>
      </c>
      <c r="AF46" s="67" t="str">
        <f t="shared" si="8"/>
        <v/>
      </c>
      <c r="AG46" s="66" t="str">
        <f t="shared" si="9"/>
        <v/>
      </c>
      <c r="AH46" s="67" t="str">
        <f t="shared" si="10"/>
        <v/>
      </c>
      <c r="AI46" s="15"/>
      <c r="AJ46" s="66" t="str">
        <f t="shared" si="21"/>
        <v/>
      </c>
      <c r="AK46" s="67" t="str">
        <f t="shared" si="22"/>
        <v/>
      </c>
      <c r="AL46" s="66" t="str">
        <f t="shared" si="11"/>
        <v/>
      </c>
      <c r="AM46" s="67" t="str">
        <f t="shared" si="12"/>
        <v/>
      </c>
      <c r="AN46" s="66" t="str">
        <f t="shared" si="13"/>
        <v/>
      </c>
      <c r="AO46" s="67" t="str">
        <f t="shared" si="14"/>
        <v/>
      </c>
      <c r="AP46" s="15"/>
      <c r="AQ46" s="66" t="str">
        <f t="shared" si="23"/>
        <v/>
      </c>
      <c r="AR46" s="67" t="str">
        <f t="shared" si="15"/>
        <v/>
      </c>
      <c r="AS46" s="66" t="str">
        <f t="shared" si="16"/>
        <v/>
      </c>
      <c r="AT46" s="67" t="str">
        <f t="shared" si="17"/>
        <v/>
      </c>
      <c r="AU46" s="66" t="str">
        <f t="shared" si="18"/>
        <v/>
      </c>
      <c r="AV46" s="67" t="str">
        <f t="shared" si="19"/>
        <v/>
      </c>
      <c r="AW46" s="15"/>
      <c r="AX46" s="15"/>
      <c r="AY46" s="15"/>
      <c r="AZ46" s="15"/>
      <c r="BA46" s="47"/>
      <c r="BB46" s="47"/>
      <c r="BE46" s="72" t="str">
        <f t="array" ref="BE46">IF(COUNTIF(Table911[Job],$I$3)&lt;ROWS($BE$2:BE46),"",INDEX(TimeSheets!$B$1:$B$359,SMALL(IF(Table911[Job]=$I$3,ROW(Table911[Job])),ROW(BA45))))</f>
        <v/>
      </c>
      <c r="BF46" s="72" t="str">
        <f t="array" ref="BF46">IF(COUNTIF(Table911[Job],$I$3)&lt;ROWS($BD$2:BD46),"",INDEX(TimeSheets!$H$1:$H$359,SMALL(IF(Table911[Job]=$I$3,ROW(Table911[Job])),ROW(BA45))))</f>
        <v/>
      </c>
      <c r="BG46" s="72" t="str">
        <f t="array" ref="BG46">IF(COUNTIF(Table912[Job],$I$3)&lt;ROWS($BG$2:BG46),"",INDEX(TimeSheets!$K$1:$K$359,SMALL(IF(Table912[Job]=$I$3,ROW(Table912[Job])),ROW(BA45))))</f>
        <v/>
      </c>
      <c r="BH46" s="72" t="str">
        <f t="array" ref="BH46">IF(COUNTIF(Table912[Job],$I$3)&lt;ROWS($BH$2:BH46),"",INDEX(TimeSheets!$Q$1:$Q$359,SMALL(IF(Table912[Job]=$I$3,ROW(Table912[Job])),ROW(BA45))))</f>
        <v/>
      </c>
      <c r="BI46" s="73" t="str">
        <f t="array" ref="BI46">IF(COUNTIF(Table914[Job],$I$3)&lt;ROWS($BI$2:BI46),"",INDEX(TimeSheets!$T$1:$T$359,SMALL(IF(Table914[Job]=$I$3,ROW(Table914[Job])),ROW(BA45))))</f>
        <v/>
      </c>
      <c r="BJ46" s="72" t="str">
        <f t="array" ref="BJ46">IF(COUNTIF(Table914[Job],$I$3)&lt;ROWS($BJ$2:BJ46),"",INDEX(TimeSheets!$Z$1:$Z$359,SMALL(IF(Table914[Job]=$I$3,ROW(Table914[Job])),ROW(BA45))))</f>
        <v/>
      </c>
      <c r="BK46" s="72" t="str">
        <f t="array" ref="BK46">IF(COUNTIF(Table91641[Job],$I$3)&lt;ROWS($BK$2:BK46),"",INDEX(TimeSheets!$AC$1:$AC$359,SMALL(IF(Table91641[Job]=$I$3,ROW(Table91641[Job])),ROW(BA45))))</f>
        <v/>
      </c>
      <c r="BL46" s="72" t="str">
        <f t="array" ref="BL46">IF(COUNTIF(Table91641[Job],$I$3)&lt;ROWS($BL$2:BL46),"",INDEX(TimeSheets!$AI$1:$AI$359,SMALL(IF(Table91641[Job]=$I$3,ROW(Table91641[Job])),ROW(BB45))))</f>
        <v/>
      </c>
    </row>
    <row r="47" spans="1:68" ht="21.95" customHeight="1" x14ac:dyDescent="0.25">
      <c r="A47" s="66"/>
      <c r="B47" s="67"/>
      <c r="C47" s="66"/>
      <c r="D47" s="67"/>
      <c r="E47" s="66"/>
      <c r="F47" s="67"/>
      <c r="G47" s="15"/>
      <c r="H47" s="66"/>
      <c r="I47" s="67"/>
      <c r="J47" s="66"/>
      <c r="K47" s="67"/>
      <c r="L47" s="66"/>
      <c r="M47" s="67"/>
      <c r="N47" s="15"/>
      <c r="O47" s="66"/>
      <c r="P47" s="67"/>
      <c r="Q47" s="66"/>
      <c r="R47" s="67"/>
      <c r="S47" s="66"/>
      <c r="T47" s="67"/>
      <c r="U47" s="15"/>
      <c r="V47" s="66" t="str">
        <f t="shared" si="0"/>
        <v/>
      </c>
      <c r="W47" s="67" t="str">
        <f t="shared" si="1"/>
        <v/>
      </c>
      <c r="X47" s="66" t="str">
        <f t="shared" si="2"/>
        <v/>
      </c>
      <c r="Y47" s="67" t="str">
        <f t="shared" si="3"/>
        <v/>
      </c>
      <c r="Z47" s="66" t="str">
        <f t="shared" si="4"/>
        <v/>
      </c>
      <c r="AA47" s="67" t="str">
        <f t="shared" si="5"/>
        <v/>
      </c>
      <c r="AB47" s="15"/>
      <c r="AC47" s="66" t="str">
        <f t="shared" si="6"/>
        <v/>
      </c>
      <c r="AD47" s="67" t="str">
        <f t="shared" si="20"/>
        <v/>
      </c>
      <c r="AE47" s="66" t="str">
        <f t="shared" si="7"/>
        <v/>
      </c>
      <c r="AF47" s="67" t="str">
        <f t="shared" si="8"/>
        <v/>
      </c>
      <c r="AG47" s="66" t="str">
        <f t="shared" si="9"/>
        <v/>
      </c>
      <c r="AH47" s="67" t="str">
        <f t="shared" si="10"/>
        <v/>
      </c>
      <c r="AI47" s="15"/>
      <c r="AJ47" s="66" t="str">
        <f t="shared" si="21"/>
        <v/>
      </c>
      <c r="AK47" s="67" t="str">
        <f t="shared" si="22"/>
        <v/>
      </c>
      <c r="AL47" s="66" t="str">
        <f t="shared" si="11"/>
        <v/>
      </c>
      <c r="AM47" s="67" t="str">
        <f t="shared" si="12"/>
        <v/>
      </c>
      <c r="AN47" s="66" t="str">
        <f t="shared" si="13"/>
        <v/>
      </c>
      <c r="AO47" s="67" t="str">
        <f t="shared" si="14"/>
        <v/>
      </c>
      <c r="AP47" s="15"/>
      <c r="AQ47" s="66" t="str">
        <f t="shared" si="23"/>
        <v/>
      </c>
      <c r="AR47" s="67" t="str">
        <f t="shared" si="15"/>
        <v/>
      </c>
      <c r="AS47" s="66" t="str">
        <f t="shared" si="16"/>
        <v/>
      </c>
      <c r="AT47" s="67" t="str">
        <f t="shared" si="17"/>
        <v/>
      </c>
      <c r="AU47" s="66" t="str">
        <f t="shared" si="18"/>
        <v/>
      </c>
      <c r="AV47" s="67" t="str">
        <f t="shared" si="19"/>
        <v/>
      </c>
      <c r="AW47" s="15"/>
      <c r="AX47" s="15"/>
      <c r="AY47" s="15"/>
      <c r="AZ47" s="15"/>
      <c r="BA47" s="47"/>
      <c r="BB47" s="47"/>
      <c r="BE47" s="72" t="str">
        <f t="array" ref="BE47">IF(COUNTIF(Table911[Job],$I$3)&lt;ROWS($BE$2:BE47),"",INDEX(TimeSheets!$B$1:$B$359,SMALL(IF(Table911[Job]=$I$3,ROW(Table911[Job])),ROW(BA46))))</f>
        <v/>
      </c>
      <c r="BF47" s="72" t="str">
        <f t="array" ref="BF47">IF(COUNTIF(Table911[Job],$I$3)&lt;ROWS($BD$2:BD47),"",INDEX(TimeSheets!$H$1:$H$359,SMALL(IF(Table911[Job]=$I$3,ROW(Table911[Job])),ROW(BA46))))</f>
        <v/>
      </c>
      <c r="BG47" s="72" t="str">
        <f t="array" ref="BG47">IF(COUNTIF(Table912[Job],$I$3)&lt;ROWS($BG$2:BG47),"",INDEX(TimeSheets!$K$1:$K$359,SMALL(IF(Table912[Job]=$I$3,ROW(Table912[Job])),ROW(BA46))))</f>
        <v/>
      </c>
      <c r="BH47" s="72" t="str">
        <f t="array" ref="BH47">IF(COUNTIF(Table912[Job],$I$3)&lt;ROWS($BH$2:BH47),"",INDEX(TimeSheets!$Q$1:$Q$359,SMALL(IF(Table912[Job]=$I$3,ROW(Table912[Job])),ROW(BA46))))</f>
        <v/>
      </c>
      <c r="BI47" s="73" t="str">
        <f t="array" ref="BI47">IF(COUNTIF(Table914[Job],$I$3)&lt;ROWS($BI$2:BI47),"",INDEX(TimeSheets!$T$1:$T$359,SMALL(IF(Table914[Job]=$I$3,ROW(Table914[Job])),ROW(BA46))))</f>
        <v/>
      </c>
      <c r="BJ47" s="72" t="str">
        <f t="array" ref="BJ47">IF(COUNTIF(Table914[Job],$I$3)&lt;ROWS($BJ$2:BJ47),"",INDEX(TimeSheets!$Z$1:$Z$359,SMALL(IF(Table914[Job]=$I$3,ROW(Table914[Job])),ROW(BA46))))</f>
        <v/>
      </c>
      <c r="BK47" s="72" t="str">
        <f t="array" ref="BK47">IF(COUNTIF(Table91641[Job],$I$3)&lt;ROWS($BK$2:BK47),"",INDEX(TimeSheets!$AC$1:$AC$359,SMALL(IF(Table91641[Job]=$I$3,ROW(Table91641[Job])),ROW(BA46))))</f>
        <v/>
      </c>
      <c r="BL47" s="72" t="str">
        <f t="array" ref="BL47">IF(COUNTIF(Table91641[Job],$I$3)&lt;ROWS($BL$2:BL47),"",INDEX(TimeSheets!$AI$1:$AI$359,SMALL(IF(Table91641[Job]=$I$3,ROW(Table91641[Job])),ROW(BB46))))</f>
        <v/>
      </c>
    </row>
    <row r="48" spans="1:68" ht="21.95" customHeight="1" x14ac:dyDescent="0.25">
      <c r="A48" s="66"/>
      <c r="B48" s="67"/>
      <c r="C48" s="66"/>
      <c r="D48" s="67"/>
      <c r="E48" s="66"/>
      <c r="F48" s="67"/>
      <c r="G48" s="15"/>
      <c r="H48" s="66"/>
      <c r="I48" s="67"/>
      <c r="J48" s="66"/>
      <c r="K48" s="67"/>
      <c r="L48" s="66"/>
      <c r="M48" s="67"/>
      <c r="N48" s="15"/>
      <c r="O48" s="66"/>
      <c r="P48" s="67"/>
      <c r="Q48" s="66"/>
      <c r="R48" s="67"/>
      <c r="S48" s="66"/>
      <c r="T48" s="67"/>
      <c r="U48" s="15"/>
      <c r="V48" s="66" t="str">
        <f t="shared" si="0"/>
        <v/>
      </c>
      <c r="W48" s="67" t="str">
        <f t="shared" si="1"/>
        <v/>
      </c>
      <c r="X48" s="66" t="str">
        <f t="shared" si="2"/>
        <v/>
      </c>
      <c r="Y48" s="67" t="str">
        <f t="shared" si="3"/>
        <v/>
      </c>
      <c r="Z48" s="66" t="str">
        <f t="shared" si="4"/>
        <v/>
      </c>
      <c r="AA48" s="67" t="str">
        <f t="shared" si="5"/>
        <v/>
      </c>
      <c r="AB48" s="15"/>
      <c r="AC48" s="66" t="str">
        <f t="shared" si="6"/>
        <v/>
      </c>
      <c r="AD48" s="67" t="str">
        <f t="shared" si="20"/>
        <v/>
      </c>
      <c r="AE48" s="66" t="str">
        <f t="shared" si="7"/>
        <v/>
      </c>
      <c r="AF48" s="67" t="str">
        <f t="shared" si="8"/>
        <v/>
      </c>
      <c r="AG48" s="66" t="str">
        <f t="shared" si="9"/>
        <v/>
      </c>
      <c r="AH48" s="67" t="str">
        <f t="shared" si="10"/>
        <v/>
      </c>
      <c r="AI48" s="15"/>
      <c r="AJ48" s="66" t="str">
        <f t="shared" si="21"/>
        <v/>
      </c>
      <c r="AK48" s="67" t="str">
        <f t="shared" si="22"/>
        <v/>
      </c>
      <c r="AL48" s="66" t="str">
        <f t="shared" si="11"/>
        <v/>
      </c>
      <c r="AM48" s="67" t="str">
        <f t="shared" si="12"/>
        <v/>
      </c>
      <c r="AN48" s="66" t="str">
        <f t="shared" si="13"/>
        <v/>
      </c>
      <c r="AO48" s="67" t="str">
        <f t="shared" si="14"/>
        <v/>
      </c>
      <c r="AP48" s="15"/>
      <c r="AQ48" s="66" t="str">
        <f t="shared" si="23"/>
        <v/>
      </c>
      <c r="AR48" s="67" t="str">
        <f t="shared" si="15"/>
        <v/>
      </c>
      <c r="AS48" s="66" t="str">
        <f t="shared" si="16"/>
        <v/>
      </c>
      <c r="AT48" s="67" t="str">
        <f t="shared" si="17"/>
        <v/>
      </c>
      <c r="AU48" s="66" t="str">
        <f t="shared" si="18"/>
        <v/>
      </c>
      <c r="AV48" s="67" t="str">
        <f t="shared" si="19"/>
        <v/>
      </c>
      <c r="AW48" s="15"/>
      <c r="AX48" s="15"/>
      <c r="AY48" s="15"/>
      <c r="AZ48" s="15"/>
      <c r="BA48" s="47"/>
      <c r="BB48" s="47"/>
      <c r="BE48" s="72" t="str">
        <f t="array" ref="BE48">IF(COUNTIF(Table911[Job],$I$3)&lt;ROWS($BE$2:BE48),"",INDEX(TimeSheets!$B$1:$B$359,SMALL(IF(Table911[Job]=$I$3,ROW(Table911[Job])),ROW(BA47))))</f>
        <v/>
      </c>
      <c r="BF48" s="72" t="str">
        <f t="array" ref="BF48">IF(COUNTIF(Table911[Job],$I$3)&lt;ROWS($BD$2:BD48),"",INDEX(TimeSheets!$H$1:$H$359,SMALL(IF(Table911[Job]=$I$3,ROW(Table911[Job])),ROW(BA47))))</f>
        <v/>
      </c>
      <c r="BG48" s="72" t="str">
        <f t="array" ref="BG48">IF(COUNTIF(Table912[Job],$I$3)&lt;ROWS($BG$2:BG48),"",INDEX(TimeSheets!$K$1:$K$359,SMALL(IF(Table912[Job]=$I$3,ROW(Table912[Job])),ROW(BA47))))</f>
        <v/>
      </c>
      <c r="BH48" s="72" t="str">
        <f t="array" ref="BH48">IF(COUNTIF(Table912[Job],$I$3)&lt;ROWS($BH$2:BH48),"",INDEX(TimeSheets!$Q$1:$Q$359,SMALL(IF(Table912[Job]=$I$3,ROW(Table912[Job])),ROW(BA47))))</f>
        <v/>
      </c>
      <c r="BI48" s="73" t="str">
        <f t="array" ref="BI48">IF(COUNTIF(Table914[Job],$I$3)&lt;ROWS($BI$2:BI48),"",INDEX(TimeSheets!$T$1:$T$359,SMALL(IF(Table914[Job]=$I$3,ROW(Table914[Job])),ROW(BA47))))</f>
        <v/>
      </c>
      <c r="BJ48" s="72" t="str">
        <f t="array" ref="BJ48">IF(COUNTIF(Table914[Job],$I$3)&lt;ROWS($BJ$2:BJ48),"",INDEX(TimeSheets!$Z$1:$Z$359,SMALL(IF(Table914[Job]=$I$3,ROW(Table914[Job])),ROW(BA47))))</f>
        <v/>
      </c>
      <c r="BK48" s="72" t="str">
        <f t="array" ref="BK48">IF(COUNTIF(Table91641[Job],$I$3)&lt;ROWS($BK$2:BK48),"",INDEX(TimeSheets!$AC$1:$AC$359,SMALL(IF(Table91641[Job]=$I$3,ROW(Table91641[Job])),ROW(BA47))))</f>
        <v/>
      </c>
      <c r="BL48" s="72" t="str">
        <f t="array" ref="BL48">IF(COUNTIF(Table91641[Job],$I$3)&lt;ROWS($BL$2:BL48),"",INDEX(TimeSheets!$AI$1:$AI$359,SMALL(IF(Table91641[Job]=$I$3,ROW(Table91641[Job])),ROW(BB47))))</f>
        <v/>
      </c>
    </row>
    <row r="49" spans="1:64" ht="21.95" customHeight="1" x14ac:dyDescent="0.25">
      <c r="A49" s="66"/>
      <c r="B49" s="67"/>
      <c r="C49" s="66"/>
      <c r="D49" s="67"/>
      <c r="E49" s="66"/>
      <c r="F49" s="67"/>
      <c r="G49" s="15"/>
      <c r="H49" s="66"/>
      <c r="I49" s="67"/>
      <c r="J49" s="66"/>
      <c r="K49" s="67"/>
      <c r="L49" s="66"/>
      <c r="M49" s="67"/>
      <c r="N49" s="15"/>
      <c r="O49" s="66"/>
      <c r="P49" s="67"/>
      <c r="Q49" s="66"/>
      <c r="R49" s="67"/>
      <c r="S49" s="66"/>
      <c r="T49" s="67"/>
      <c r="U49" s="15"/>
      <c r="V49" s="66" t="str">
        <f t="shared" si="0"/>
        <v/>
      </c>
      <c r="W49" s="67" t="str">
        <f t="shared" si="1"/>
        <v/>
      </c>
      <c r="X49" s="66" t="str">
        <f t="shared" si="2"/>
        <v/>
      </c>
      <c r="Y49" s="67" t="str">
        <f t="shared" si="3"/>
        <v/>
      </c>
      <c r="Z49" s="66" t="str">
        <f t="shared" si="4"/>
        <v/>
      </c>
      <c r="AA49" s="67" t="str">
        <f t="shared" si="5"/>
        <v/>
      </c>
      <c r="AB49" s="15"/>
      <c r="AC49" s="66" t="str">
        <f t="shared" si="6"/>
        <v/>
      </c>
      <c r="AD49" s="67" t="str">
        <f t="shared" si="20"/>
        <v/>
      </c>
      <c r="AE49" s="66" t="str">
        <f t="shared" si="7"/>
        <v/>
      </c>
      <c r="AF49" s="67" t="str">
        <f t="shared" si="8"/>
        <v/>
      </c>
      <c r="AG49" s="66" t="str">
        <f t="shared" si="9"/>
        <v/>
      </c>
      <c r="AH49" s="67" t="str">
        <f t="shared" si="10"/>
        <v/>
      </c>
      <c r="AI49" s="15"/>
      <c r="AJ49" s="66" t="str">
        <f t="shared" si="21"/>
        <v/>
      </c>
      <c r="AK49" s="67" t="str">
        <f t="shared" si="22"/>
        <v/>
      </c>
      <c r="AL49" s="66" t="str">
        <f t="shared" si="11"/>
        <v/>
      </c>
      <c r="AM49" s="67" t="str">
        <f t="shared" si="12"/>
        <v/>
      </c>
      <c r="AN49" s="66" t="str">
        <f t="shared" si="13"/>
        <v/>
      </c>
      <c r="AO49" s="67" t="str">
        <f t="shared" si="14"/>
        <v/>
      </c>
      <c r="AP49" s="15"/>
      <c r="AQ49" s="66" t="str">
        <f t="shared" si="23"/>
        <v/>
      </c>
      <c r="AR49" s="67" t="str">
        <f t="shared" si="15"/>
        <v/>
      </c>
      <c r="AS49" s="66" t="str">
        <f t="shared" si="16"/>
        <v/>
      </c>
      <c r="AT49" s="67" t="str">
        <f t="shared" si="17"/>
        <v/>
      </c>
      <c r="AU49" s="66" t="str">
        <f t="shared" si="18"/>
        <v/>
      </c>
      <c r="AV49" s="67" t="str">
        <f t="shared" si="19"/>
        <v/>
      </c>
      <c r="AW49" s="15"/>
      <c r="AX49" s="15"/>
      <c r="AY49" s="47"/>
      <c r="AZ49" s="47"/>
      <c r="BA49" s="47"/>
      <c r="BB49" s="47"/>
      <c r="BE49" s="72" t="str">
        <f t="array" ref="BE49">IF(COUNTIF(Table911[Job],$I$3)&lt;ROWS($BE$2:BE49),"",INDEX(TimeSheets!$B$1:$B$359,SMALL(IF(Table911[Job]=$I$3,ROW(Table911[Job])),ROW(BA48))))</f>
        <v/>
      </c>
      <c r="BF49" s="72" t="str">
        <f t="array" ref="BF49">IF(COUNTIF(Table911[Job],$I$3)&lt;ROWS($BD$2:BD49),"",INDEX(TimeSheets!$H$1:$H$359,SMALL(IF(Table911[Job]=$I$3,ROW(Table911[Job])),ROW(BA48))))</f>
        <v/>
      </c>
      <c r="BG49" s="72" t="str">
        <f t="array" ref="BG49">IF(COUNTIF(Table912[Job],$I$3)&lt;ROWS($BG$2:BG49),"",INDEX(TimeSheets!$K$1:$K$359,SMALL(IF(Table912[Job]=$I$3,ROW(Table912[Job])),ROW(BA48))))</f>
        <v/>
      </c>
      <c r="BH49" s="72" t="str">
        <f t="array" ref="BH49">IF(COUNTIF(Table912[Job],$I$3)&lt;ROWS($BH$2:BH49),"",INDEX(TimeSheets!$Q$1:$Q$359,SMALL(IF(Table912[Job]=$I$3,ROW(Table912[Job])),ROW(BA48))))</f>
        <v/>
      </c>
      <c r="BI49" s="73" t="str">
        <f t="array" ref="BI49">IF(COUNTIF(Table914[Job],$I$3)&lt;ROWS($BI$2:BI49),"",INDEX(TimeSheets!$T$1:$T$359,SMALL(IF(Table914[Job]=$I$3,ROW(Table914[Job])),ROW(BA48))))</f>
        <v/>
      </c>
      <c r="BJ49" s="72" t="str">
        <f t="array" ref="BJ49">IF(COUNTIF(Table914[Job],$I$3)&lt;ROWS($BJ$2:BJ49),"",INDEX(TimeSheets!$Z$1:$Z$359,SMALL(IF(Table914[Job]=$I$3,ROW(Table914[Job])),ROW(BA48))))</f>
        <v/>
      </c>
      <c r="BK49" s="72" t="str">
        <f t="array" ref="BK49">IF(COUNTIF(Table91641[Job],$I$3)&lt;ROWS($BK$2:BK49),"",INDEX(TimeSheets!$AC$1:$AC$359,SMALL(IF(Table91641[Job]=$I$3,ROW(Table91641[Job])),ROW(BA48))))</f>
        <v/>
      </c>
      <c r="BL49" s="72" t="str">
        <f t="array" ref="BL49">IF(COUNTIF(Table91641[Job],$I$3)&lt;ROWS($BL$2:BL49),"",INDEX(TimeSheets!$AI$1:$AI$359,SMALL(IF(Table91641[Job]=$I$3,ROW(Table91641[Job])),ROW(BB48))))</f>
        <v/>
      </c>
    </row>
    <row r="50" spans="1:64" ht="21.95" customHeight="1" x14ac:dyDescent="0.25">
      <c r="A50" s="66"/>
      <c r="B50" s="67"/>
      <c r="C50" s="66"/>
      <c r="D50" s="67"/>
      <c r="E50" s="66"/>
      <c r="F50" s="67"/>
      <c r="G50" s="15"/>
      <c r="H50" s="66"/>
      <c r="I50" s="67"/>
      <c r="J50" s="66"/>
      <c r="K50" s="67"/>
      <c r="L50" s="66"/>
      <c r="M50" s="67"/>
      <c r="N50" s="15"/>
      <c r="O50" s="66"/>
      <c r="P50" s="67"/>
      <c r="Q50" s="66"/>
      <c r="R50" s="67"/>
      <c r="S50" s="66"/>
      <c r="T50" s="67"/>
      <c r="U50" s="15"/>
      <c r="V50" s="66" t="str">
        <f t="shared" si="0"/>
        <v/>
      </c>
      <c r="W50" s="67" t="str">
        <f t="shared" si="1"/>
        <v/>
      </c>
      <c r="X50" s="66" t="str">
        <f t="shared" si="2"/>
        <v/>
      </c>
      <c r="Y50" s="67" t="str">
        <f t="shared" si="3"/>
        <v/>
      </c>
      <c r="Z50" s="66" t="str">
        <f t="shared" si="4"/>
        <v/>
      </c>
      <c r="AA50" s="67" t="str">
        <f t="shared" si="5"/>
        <v/>
      </c>
      <c r="AB50" s="15"/>
      <c r="AC50" s="66" t="str">
        <f t="shared" si="6"/>
        <v/>
      </c>
      <c r="AD50" s="67" t="str">
        <f t="shared" si="20"/>
        <v/>
      </c>
      <c r="AE50" s="66" t="str">
        <f t="shared" si="7"/>
        <v/>
      </c>
      <c r="AF50" s="67" t="str">
        <f t="shared" si="8"/>
        <v/>
      </c>
      <c r="AG50" s="66" t="str">
        <f t="shared" si="9"/>
        <v/>
      </c>
      <c r="AH50" s="67" t="str">
        <f t="shared" si="10"/>
        <v/>
      </c>
      <c r="AI50" s="15"/>
      <c r="AJ50" s="66" t="str">
        <f t="shared" si="21"/>
        <v/>
      </c>
      <c r="AK50" s="67" t="str">
        <f t="shared" si="22"/>
        <v/>
      </c>
      <c r="AL50" s="66" t="str">
        <f t="shared" si="11"/>
        <v/>
      </c>
      <c r="AM50" s="67" t="str">
        <f t="shared" si="12"/>
        <v/>
      </c>
      <c r="AN50" s="66" t="str">
        <f t="shared" si="13"/>
        <v/>
      </c>
      <c r="AO50" s="67" t="str">
        <f t="shared" si="14"/>
        <v/>
      </c>
      <c r="AP50" s="15"/>
      <c r="AQ50" s="66" t="str">
        <f t="shared" si="23"/>
        <v/>
      </c>
      <c r="AR50" s="67" t="str">
        <f t="shared" si="15"/>
        <v/>
      </c>
      <c r="AS50" s="66" t="str">
        <f t="shared" si="16"/>
        <v/>
      </c>
      <c r="AT50" s="67" t="str">
        <f t="shared" si="17"/>
        <v/>
      </c>
      <c r="AU50" s="66" t="str">
        <f t="shared" si="18"/>
        <v/>
      </c>
      <c r="AV50" s="67" t="str">
        <f t="shared" si="19"/>
        <v/>
      </c>
      <c r="AW50" s="15"/>
      <c r="AX50" s="15"/>
      <c r="AY50" s="47"/>
      <c r="AZ50" s="47"/>
      <c r="BA50" s="47"/>
      <c r="BB50" s="47"/>
      <c r="BE50" s="72" t="str">
        <f t="array" ref="BE50">IF(COUNTIF(Table911[Job],$I$3)&lt;ROWS($BE$2:BE50),"",INDEX(TimeSheets!$B$1:$B$359,SMALL(IF(Table911[Job]=$I$3,ROW(Table911[Job])),ROW(BA49))))</f>
        <v/>
      </c>
      <c r="BF50" s="72" t="str">
        <f t="array" ref="BF50">IF(COUNTIF(Table911[Job],$I$3)&lt;ROWS($BD$2:BD50),"",INDEX(TimeSheets!$H$1:$H$359,SMALL(IF(Table911[Job]=$I$3,ROW(Table911[Job])),ROW(BA49))))</f>
        <v/>
      </c>
      <c r="BG50" s="72" t="str">
        <f t="array" ref="BG50">IF(COUNTIF(Table912[Job],$I$3)&lt;ROWS($BG$2:BG50),"",INDEX(TimeSheets!$K$1:$K$359,SMALL(IF(Table912[Job]=$I$3,ROW(Table912[Job])),ROW(BA49))))</f>
        <v/>
      </c>
      <c r="BH50" s="72" t="str">
        <f t="array" ref="BH50">IF(COUNTIF(Table912[Job],$I$3)&lt;ROWS($BH$2:BH50),"",INDEX(TimeSheets!$Q$1:$Q$359,SMALL(IF(Table912[Job]=$I$3,ROW(Table912[Job])),ROW(BA49))))</f>
        <v/>
      </c>
      <c r="BI50" s="73" t="str">
        <f t="array" ref="BI50">IF(COUNTIF(Table914[Job],$I$3)&lt;ROWS($BI$2:BI50),"",INDEX(TimeSheets!$T$1:$T$359,SMALL(IF(Table914[Job]=$I$3,ROW(Table914[Job])),ROW(BA49))))</f>
        <v/>
      </c>
      <c r="BJ50" s="72" t="str">
        <f t="array" ref="BJ50">IF(COUNTIF(Table914[Job],$I$3)&lt;ROWS($BJ$2:BJ50),"",INDEX(TimeSheets!$Z$1:$Z$359,SMALL(IF(Table914[Job]=$I$3,ROW(Table914[Job])),ROW(BA49))))</f>
        <v/>
      </c>
      <c r="BK50" s="72" t="str">
        <f t="array" ref="BK50">IF(COUNTIF(Table91641[Job],$I$3)&lt;ROWS($BK$2:BK50),"",INDEX(TimeSheets!$AC$1:$AC$359,SMALL(IF(Table91641[Job]=$I$3,ROW(Table91641[Job])),ROW(BA49))))</f>
        <v/>
      </c>
      <c r="BL50" s="72" t="str">
        <f t="array" ref="BL50">IF(COUNTIF(Table91641[Job],$I$3)&lt;ROWS($BL$2:BL50),"",INDEX(TimeSheets!$AI$1:$AI$359,SMALL(IF(Table91641[Job]=$I$3,ROW(Table91641[Job])),ROW(BB49))))</f>
        <v/>
      </c>
    </row>
    <row r="51" spans="1:64" ht="21.95" customHeight="1" x14ac:dyDescent="0.25">
      <c r="A51" s="66"/>
      <c r="B51" s="67"/>
      <c r="C51" s="66"/>
      <c r="D51" s="67"/>
      <c r="E51" s="66"/>
      <c r="F51" s="67"/>
      <c r="G51" s="15"/>
      <c r="H51" s="66"/>
      <c r="I51" s="67"/>
      <c r="J51" s="66"/>
      <c r="K51" s="67"/>
      <c r="L51" s="66"/>
      <c r="M51" s="67"/>
      <c r="N51" s="15"/>
      <c r="O51" s="66"/>
      <c r="P51" s="67"/>
      <c r="Q51" s="66"/>
      <c r="R51" s="67"/>
      <c r="S51" s="66"/>
      <c r="T51" s="67"/>
      <c r="U51" s="15"/>
      <c r="V51" s="66" t="str">
        <f t="shared" si="0"/>
        <v/>
      </c>
      <c r="W51" s="67" t="str">
        <f t="shared" si="1"/>
        <v/>
      </c>
      <c r="X51" s="66" t="str">
        <f t="shared" si="2"/>
        <v/>
      </c>
      <c r="Y51" s="67" t="str">
        <f t="shared" si="3"/>
        <v/>
      </c>
      <c r="Z51" s="66" t="str">
        <f t="shared" si="4"/>
        <v/>
      </c>
      <c r="AA51" s="67" t="str">
        <f t="shared" si="5"/>
        <v/>
      </c>
      <c r="AB51" s="15"/>
      <c r="AC51" s="66" t="str">
        <f t="shared" si="6"/>
        <v/>
      </c>
      <c r="AD51" s="67" t="str">
        <f t="shared" si="20"/>
        <v/>
      </c>
      <c r="AE51" s="66" t="str">
        <f t="shared" si="7"/>
        <v/>
      </c>
      <c r="AF51" s="67" t="str">
        <f t="shared" si="8"/>
        <v/>
      </c>
      <c r="AG51" s="66" t="str">
        <f t="shared" si="9"/>
        <v/>
      </c>
      <c r="AH51" s="67" t="str">
        <f t="shared" si="10"/>
        <v/>
      </c>
      <c r="AI51" s="15"/>
      <c r="AJ51" s="66" t="str">
        <f t="shared" si="21"/>
        <v/>
      </c>
      <c r="AK51" s="67" t="str">
        <f t="shared" si="22"/>
        <v/>
      </c>
      <c r="AL51" s="66" t="str">
        <f t="shared" si="11"/>
        <v/>
      </c>
      <c r="AM51" s="67" t="str">
        <f t="shared" si="12"/>
        <v/>
      </c>
      <c r="AN51" s="66" t="str">
        <f t="shared" si="13"/>
        <v/>
      </c>
      <c r="AO51" s="67" t="str">
        <f t="shared" si="14"/>
        <v/>
      </c>
      <c r="AP51" s="15"/>
      <c r="AQ51" s="66" t="str">
        <f t="shared" si="23"/>
        <v/>
      </c>
      <c r="AR51" s="67" t="str">
        <f t="shared" si="15"/>
        <v/>
      </c>
      <c r="AS51" s="66" t="str">
        <f t="shared" si="16"/>
        <v/>
      </c>
      <c r="AT51" s="67" t="str">
        <f t="shared" si="17"/>
        <v/>
      </c>
      <c r="AU51" s="66" t="str">
        <f t="shared" si="18"/>
        <v/>
      </c>
      <c r="AV51" s="67" t="str">
        <f t="shared" si="19"/>
        <v/>
      </c>
      <c r="AW51" s="15"/>
      <c r="AX51" s="15"/>
      <c r="AY51" s="47"/>
      <c r="AZ51" s="47"/>
      <c r="BA51" s="47"/>
      <c r="BB51" s="47"/>
      <c r="BE51" s="72" t="str">
        <f t="array" ref="BE51">IF(COUNTIF(Table911[Job],$I$3)&lt;ROWS($BE$2:BE51),"",INDEX(TimeSheets!$B$1:$B$359,SMALL(IF(Table911[Job]=$I$3,ROW(Table911[Job])),ROW(BA50))))</f>
        <v/>
      </c>
      <c r="BF51" s="72" t="str">
        <f t="array" ref="BF51">IF(COUNTIF(Table911[Job],$I$3)&lt;ROWS($BD$2:BD51),"",INDEX(TimeSheets!$H$1:$H$359,SMALL(IF(Table911[Job]=$I$3,ROW(Table911[Job])),ROW(BA50))))</f>
        <v/>
      </c>
      <c r="BG51" s="72" t="str">
        <f t="array" ref="BG51">IF(COUNTIF(Table912[Job],$I$3)&lt;ROWS($BG$2:BG51),"",INDEX(TimeSheets!$K$1:$K$359,SMALL(IF(Table912[Job]=$I$3,ROW(Table912[Job])),ROW(BA50))))</f>
        <v/>
      </c>
      <c r="BH51" s="72" t="str">
        <f t="array" ref="BH51">IF(COUNTIF(Table912[Job],$I$3)&lt;ROWS($BH$2:BH51),"",INDEX(TimeSheets!$Q$1:$Q$359,SMALL(IF(Table912[Job]=$I$3,ROW(Table912[Job])),ROW(BA50))))</f>
        <v/>
      </c>
      <c r="BI51" s="73" t="str">
        <f t="array" ref="BI51">IF(COUNTIF(Table914[Job],$I$3)&lt;ROWS($BI$2:BI51),"",INDEX(TimeSheets!$T$1:$T$359,SMALL(IF(Table914[Job]=$I$3,ROW(Table914[Job])),ROW(BA50))))</f>
        <v/>
      </c>
      <c r="BJ51" s="72" t="str">
        <f t="array" ref="BJ51">IF(COUNTIF(Table914[Job],$I$3)&lt;ROWS($BJ$2:BJ51),"",INDEX(TimeSheets!$Z$1:$Z$359,SMALL(IF(Table914[Job]=$I$3,ROW(Table914[Job])),ROW(BA50))))</f>
        <v/>
      </c>
      <c r="BK51" s="72" t="str">
        <f t="array" ref="BK51">IF(COUNTIF(Table91641[Job],$I$3)&lt;ROWS($BK$2:BK51),"",INDEX(TimeSheets!$AC$1:$AC$359,SMALL(IF(Table91641[Job]=$I$3,ROW(Table91641[Job])),ROW(BA50))))</f>
        <v/>
      </c>
      <c r="BL51" s="72" t="str">
        <f t="array" ref="BL51">IF(COUNTIF(Table91641[Job],$I$3)&lt;ROWS($BL$2:BL51),"",INDEX(TimeSheets!$AI$1:$AI$359,SMALL(IF(Table91641[Job]=$I$3,ROW(Table91641[Job])),ROW(BB50))))</f>
        <v/>
      </c>
    </row>
    <row r="52" spans="1:64" ht="21.95" customHeight="1" x14ac:dyDescent="0.25">
      <c r="A52" s="66"/>
      <c r="B52" s="67"/>
      <c r="C52" s="66"/>
      <c r="D52" s="67"/>
      <c r="E52" s="66"/>
      <c r="F52" s="67"/>
      <c r="G52" s="15"/>
      <c r="H52" s="66"/>
      <c r="I52" s="67"/>
      <c r="J52" s="66"/>
      <c r="K52" s="67"/>
      <c r="L52" s="66"/>
      <c r="M52" s="67"/>
      <c r="N52" s="15"/>
      <c r="O52" s="66"/>
      <c r="P52" s="67"/>
      <c r="Q52" s="66"/>
      <c r="R52" s="67"/>
      <c r="S52" s="66"/>
      <c r="T52" s="67"/>
      <c r="U52" s="15"/>
      <c r="V52" s="66" t="str">
        <f t="shared" si="0"/>
        <v/>
      </c>
      <c r="W52" s="67" t="str">
        <f t="shared" si="1"/>
        <v/>
      </c>
      <c r="X52" s="66" t="str">
        <f t="shared" si="2"/>
        <v/>
      </c>
      <c r="Y52" s="67" t="str">
        <f t="shared" si="3"/>
        <v/>
      </c>
      <c r="Z52" s="66" t="str">
        <f t="shared" si="4"/>
        <v/>
      </c>
      <c r="AA52" s="67" t="str">
        <f t="shared" si="5"/>
        <v/>
      </c>
      <c r="AB52" s="15"/>
      <c r="AC52" s="66" t="str">
        <f t="shared" si="6"/>
        <v/>
      </c>
      <c r="AD52" s="67" t="str">
        <f t="shared" si="20"/>
        <v/>
      </c>
      <c r="AE52" s="66" t="str">
        <f t="shared" si="7"/>
        <v/>
      </c>
      <c r="AF52" s="67" t="str">
        <f t="shared" si="8"/>
        <v/>
      </c>
      <c r="AG52" s="66" t="str">
        <f t="shared" si="9"/>
        <v/>
      </c>
      <c r="AH52" s="67" t="str">
        <f t="shared" si="10"/>
        <v/>
      </c>
      <c r="AI52" s="15"/>
      <c r="AJ52" s="66" t="str">
        <f t="shared" si="21"/>
        <v/>
      </c>
      <c r="AK52" s="67" t="str">
        <f t="shared" si="22"/>
        <v/>
      </c>
      <c r="AL52" s="66" t="str">
        <f t="shared" si="11"/>
        <v/>
      </c>
      <c r="AM52" s="67" t="str">
        <f t="shared" si="12"/>
        <v/>
      </c>
      <c r="AN52" s="66" t="str">
        <f t="shared" si="13"/>
        <v/>
      </c>
      <c r="AO52" s="67" t="str">
        <f t="shared" si="14"/>
        <v/>
      </c>
      <c r="AP52" s="15"/>
      <c r="AQ52" s="66" t="str">
        <f t="shared" si="23"/>
        <v/>
      </c>
      <c r="AR52" s="67" t="str">
        <f t="shared" si="15"/>
        <v/>
      </c>
      <c r="AS52" s="66" t="str">
        <f t="shared" si="16"/>
        <v/>
      </c>
      <c r="AT52" s="67" t="str">
        <f t="shared" si="17"/>
        <v/>
      </c>
      <c r="AU52" s="66" t="str">
        <f t="shared" si="18"/>
        <v/>
      </c>
      <c r="AV52" s="67" t="str">
        <f t="shared" si="19"/>
        <v/>
      </c>
      <c r="AW52" s="15"/>
      <c r="AX52" s="15"/>
      <c r="AY52" s="47"/>
      <c r="AZ52" s="47"/>
      <c r="BA52" s="47"/>
      <c r="BB52" s="47"/>
      <c r="BE52" s="72" t="str">
        <f t="array" ref="BE52">IF(COUNTIF(Table911[Job],$I$3)&lt;ROWS($BE$2:BE52),"",INDEX(TimeSheets!$B$1:$B$359,SMALL(IF(Table911[Job]=$I$3,ROW(Table911[Job])),ROW(BA51))))</f>
        <v/>
      </c>
      <c r="BF52" s="72" t="str">
        <f t="array" ref="BF52">IF(COUNTIF(Table911[Job],$I$3)&lt;ROWS($BD$2:BD52),"",INDEX(TimeSheets!$H$1:$H$359,SMALL(IF(Table911[Job]=$I$3,ROW(Table911[Job])),ROW(BA51))))</f>
        <v/>
      </c>
      <c r="BG52" s="72" t="str">
        <f t="array" ref="BG52">IF(COUNTIF(Table912[Job],$I$3)&lt;ROWS($BG$2:BG52),"",INDEX(TimeSheets!$K$1:$K$359,SMALL(IF(Table912[Job]=$I$3,ROW(Table912[Job])),ROW(BA51))))</f>
        <v/>
      </c>
      <c r="BH52" s="72" t="str">
        <f t="array" ref="BH52">IF(COUNTIF(Table912[Job],$I$3)&lt;ROWS($BH$2:BH52),"",INDEX(TimeSheets!$Q$1:$Q$359,SMALL(IF(Table912[Job]=$I$3,ROW(Table912[Job])),ROW(BA51))))</f>
        <v/>
      </c>
      <c r="BI52" s="73" t="str">
        <f t="array" ref="BI52">IF(COUNTIF(Table914[Job],$I$3)&lt;ROWS($BI$2:BI52),"",INDEX(TimeSheets!$T$1:$T$359,SMALL(IF(Table914[Job]=$I$3,ROW(Table914[Job])),ROW(BA51))))</f>
        <v/>
      </c>
      <c r="BJ52" s="72" t="str">
        <f t="array" ref="BJ52">IF(COUNTIF(Table914[Job],$I$3)&lt;ROWS($BJ$2:BJ52),"",INDEX(TimeSheets!$Z$1:$Z$359,SMALL(IF(Table914[Job]=$I$3,ROW(Table914[Job])),ROW(BA51))))</f>
        <v/>
      </c>
      <c r="BK52" s="72" t="str">
        <f t="array" ref="BK52">IF(COUNTIF(Table91641[Job],$I$3)&lt;ROWS($BK$2:BK52),"",INDEX(TimeSheets!$AC$1:$AC$359,SMALL(IF(Table91641[Job]=$I$3,ROW(Table91641[Job])),ROW(BA51))))</f>
        <v/>
      </c>
      <c r="BL52" s="72" t="str">
        <f t="array" ref="BL52">IF(COUNTIF(Table91641[Job],$I$3)&lt;ROWS($BL$2:BL52),"",INDEX(TimeSheets!$AI$1:$AI$359,SMALL(IF(Table91641[Job]=$I$3,ROW(Table91641[Job])),ROW(BB51))))</f>
        <v/>
      </c>
    </row>
    <row r="53" spans="1:64" ht="21.95" customHeight="1" x14ac:dyDescent="0.25">
      <c r="A53" s="66"/>
      <c r="B53" s="67"/>
      <c r="C53" s="66"/>
      <c r="D53" s="67"/>
      <c r="E53" s="66"/>
      <c r="F53" s="67"/>
      <c r="G53" s="15"/>
      <c r="H53" s="66"/>
      <c r="I53" s="67"/>
      <c r="J53" s="66"/>
      <c r="K53" s="67"/>
      <c r="L53" s="66"/>
      <c r="M53" s="67"/>
      <c r="N53" s="15"/>
      <c r="O53" s="66"/>
      <c r="P53" s="67"/>
      <c r="Q53" s="66"/>
      <c r="R53" s="67"/>
      <c r="S53" s="66"/>
      <c r="T53" s="67"/>
      <c r="U53" s="15"/>
      <c r="V53" s="66" t="str">
        <f t="shared" si="0"/>
        <v/>
      </c>
      <c r="W53" s="67" t="str">
        <f t="shared" si="1"/>
        <v/>
      </c>
      <c r="X53" s="66" t="str">
        <f t="shared" si="2"/>
        <v/>
      </c>
      <c r="Y53" s="67" t="str">
        <f t="shared" si="3"/>
        <v/>
      </c>
      <c r="Z53" s="66" t="str">
        <f t="shared" si="4"/>
        <v/>
      </c>
      <c r="AA53" s="67" t="str">
        <f t="shared" si="5"/>
        <v/>
      </c>
      <c r="AB53" s="15"/>
      <c r="AC53" s="66" t="str">
        <f t="shared" si="6"/>
        <v/>
      </c>
      <c r="AD53" s="67" t="str">
        <f t="shared" si="20"/>
        <v/>
      </c>
      <c r="AE53" s="66" t="str">
        <f t="shared" si="7"/>
        <v/>
      </c>
      <c r="AF53" s="67" t="str">
        <f t="shared" si="8"/>
        <v/>
      </c>
      <c r="AG53" s="66" t="str">
        <f t="shared" si="9"/>
        <v/>
      </c>
      <c r="AH53" s="67" t="str">
        <f t="shared" si="10"/>
        <v/>
      </c>
      <c r="AI53" s="15"/>
      <c r="AJ53" s="66" t="str">
        <f t="shared" si="21"/>
        <v/>
      </c>
      <c r="AK53" s="67" t="str">
        <f t="shared" si="22"/>
        <v/>
      </c>
      <c r="AL53" s="66" t="str">
        <f t="shared" si="11"/>
        <v/>
      </c>
      <c r="AM53" s="67" t="str">
        <f t="shared" si="12"/>
        <v/>
      </c>
      <c r="AN53" s="66" t="str">
        <f t="shared" si="13"/>
        <v/>
      </c>
      <c r="AO53" s="67" t="str">
        <f t="shared" si="14"/>
        <v/>
      </c>
      <c r="AP53" s="15"/>
      <c r="AQ53" s="66" t="str">
        <f t="shared" si="23"/>
        <v/>
      </c>
      <c r="AR53" s="67" t="str">
        <f t="shared" si="15"/>
        <v/>
      </c>
      <c r="AS53" s="66" t="str">
        <f t="shared" si="16"/>
        <v/>
      </c>
      <c r="AT53" s="67" t="str">
        <f t="shared" si="17"/>
        <v/>
      </c>
      <c r="AU53" s="66" t="str">
        <f t="shared" si="18"/>
        <v/>
      </c>
      <c r="AV53" s="67" t="str">
        <f t="shared" si="19"/>
        <v/>
      </c>
      <c r="AW53" s="15"/>
      <c r="AX53" s="15"/>
      <c r="AY53" s="47"/>
      <c r="AZ53" s="47"/>
      <c r="BA53" s="47"/>
      <c r="BB53" s="47"/>
      <c r="BE53" s="72" t="str">
        <f t="array" ref="BE53">IF(COUNTIF(Table911[Job],$I$3)&lt;ROWS($BE$2:BE53),"",INDEX(TimeSheets!$B$1:$B$359,SMALL(IF(Table911[Job]=$I$3,ROW(Table911[Job])),ROW(BA52))))</f>
        <v/>
      </c>
      <c r="BF53" s="72" t="str">
        <f t="array" ref="BF53">IF(COUNTIF(Table911[Job],$I$3)&lt;ROWS($BD$2:BD53),"",INDEX(TimeSheets!$H$1:$H$359,SMALL(IF(Table911[Job]=$I$3,ROW(Table911[Job])),ROW(BA52))))</f>
        <v/>
      </c>
      <c r="BG53" s="72" t="str">
        <f t="array" ref="BG53">IF(COUNTIF(Table912[Job],$I$3)&lt;ROWS($BG$2:BG53),"",INDEX(TimeSheets!$K$1:$K$359,SMALL(IF(Table912[Job]=$I$3,ROW(Table912[Job])),ROW(BA52))))</f>
        <v/>
      </c>
      <c r="BH53" s="72" t="str">
        <f t="array" ref="BH53">IF(COUNTIF(Table912[Job],$I$3)&lt;ROWS($BH$2:BH53),"",INDEX(TimeSheets!$Q$1:$Q$359,SMALL(IF(Table912[Job]=$I$3,ROW(Table912[Job])),ROW(BA52))))</f>
        <v/>
      </c>
      <c r="BI53" s="73" t="str">
        <f t="array" ref="BI53">IF(COUNTIF(Table914[Job],$I$3)&lt;ROWS($BI$2:BI53),"",INDEX(TimeSheets!$T$1:$T$359,SMALL(IF(Table914[Job]=$I$3,ROW(Table914[Job])),ROW(BA52))))</f>
        <v/>
      </c>
      <c r="BJ53" s="72" t="str">
        <f t="array" ref="BJ53">IF(COUNTIF(Table914[Job],$I$3)&lt;ROWS($BJ$2:BJ53),"",INDEX(TimeSheets!$Z$1:$Z$359,SMALL(IF(Table914[Job]=$I$3,ROW(Table914[Job])),ROW(BA52))))</f>
        <v/>
      </c>
      <c r="BK53" s="72" t="str">
        <f t="array" ref="BK53">IF(COUNTIF(Table91641[Job],$I$3)&lt;ROWS($BK$2:BK53),"",INDEX(TimeSheets!$AC$1:$AC$359,SMALL(IF(Table91641[Job]=$I$3,ROW(Table91641[Job])),ROW(BA52))))</f>
        <v/>
      </c>
      <c r="BL53" s="72" t="str">
        <f t="array" ref="BL53">IF(COUNTIF(Table91641[Job],$I$3)&lt;ROWS($BL$2:BL53),"",INDEX(TimeSheets!$AI$1:$AI$359,SMALL(IF(Table91641[Job]=$I$3,ROW(Table91641[Job])),ROW(BB52))))</f>
        <v/>
      </c>
    </row>
    <row r="54" spans="1:64" ht="21.95" customHeight="1" x14ac:dyDescent="0.25">
      <c r="A54" s="66"/>
      <c r="B54" s="67"/>
      <c r="C54" s="66"/>
      <c r="D54" s="67"/>
      <c r="E54" s="66"/>
      <c r="F54" s="67"/>
      <c r="G54" s="15"/>
      <c r="H54" s="66"/>
      <c r="I54" s="67"/>
      <c r="J54" s="66"/>
      <c r="K54" s="67"/>
      <c r="L54" s="66"/>
      <c r="M54" s="67"/>
      <c r="N54" s="15"/>
      <c r="O54" s="66"/>
      <c r="P54" s="67"/>
      <c r="Q54" s="66"/>
      <c r="R54" s="67"/>
      <c r="S54" s="66"/>
      <c r="T54" s="67"/>
      <c r="U54" s="15"/>
      <c r="V54" s="66" t="str">
        <f t="shared" si="0"/>
        <v/>
      </c>
      <c r="W54" s="67" t="str">
        <f t="shared" si="1"/>
        <v/>
      </c>
      <c r="X54" s="66" t="str">
        <f t="shared" si="2"/>
        <v/>
      </c>
      <c r="Y54" s="67" t="str">
        <f t="shared" si="3"/>
        <v/>
      </c>
      <c r="Z54" s="66" t="str">
        <f t="shared" si="4"/>
        <v/>
      </c>
      <c r="AA54" s="67" t="str">
        <f t="shared" si="5"/>
        <v/>
      </c>
      <c r="AB54" s="15"/>
      <c r="AC54" s="66" t="str">
        <f t="shared" si="6"/>
        <v/>
      </c>
      <c r="AD54" s="67" t="str">
        <f t="shared" si="20"/>
        <v/>
      </c>
      <c r="AE54" s="66" t="str">
        <f t="shared" si="7"/>
        <v/>
      </c>
      <c r="AF54" s="67" t="str">
        <f t="shared" si="8"/>
        <v/>
      </c>
      <c r="AG54" s="66" t="str">
        <f t="shared" si="9"/>
        <v/>
      </c>
      <c r="AH54" s="67" t="str">
        <f t="shared" si="10"/>
        <v/>
      </c>
      <c r="AI54" s="15"/>
      <c r="AJ54" s="66" t="str">
        <f t="shared" si="21"/>
        <v/>
      </c>
      <c r="AK54" s="67" t="str">
        <f t="shared" si="22"/>
        <v/>
      </c>
      <c r="AL54" s="66" t="str">
        <f t="shared" si="11"/>
        <v/>
      </c>
      <c r="AM54" s="67" t="str">
        <f t="shared" si="12"/>
        <v/>
      </c>
      <c r="AN54" s="66" t="str">
        <f t="shared" si="13"/>
        <v/>
      </c>
      <c r="AO54" s="67" t="str">
        <f t="shared" si="14"/>
        <v/>
      </c>
      <c r="AP54" s="15"/>
      <c r="AQ54" s="66" t="str">
        <f t="shared" si="23"/>
        <v/>
      </c>
      <c r="AR54" s="67" t="str">
        <f t="shared" si="15"/>
        <v/>
      </c>
      <c r="AS54" s="66" t="str">
        <f t="shared" si="16"/>
        <v/>
      </c>
      <c r="AT54" s="67" t="str">
        <f t="shared" si="17"/>
        <v/>
      </c>
      <c r="AU54" s="66" t="str">
        <f t="shared" si="18"/>
        <v/>
      </c>
      <c r="AV54" s="67" t="str">
        <f t="shared" si="19"/>
        <v/>
      </c>
      <c r="AW54" s="15"/>
      <c r="AX54" s="15"/>
      <c r="AY54" s="47"/>
      <c r="AZ54" s="47"/>
      <c r="BA54" s="47"/>
      <c r="BB54" s="47"/>
      <c r="BE54" s="72" t="str">
        <f t="array" ref="BE54">IF(COUNTIF(Table911[Job],$I$3)&lt;ROWS($BE$2:BE54),"",INDEX(TimeSheets!$B$1:$B$359,SMALL(IF(Table911[Job]=$I$3,ROW(Table911[Job])),ROW(BA53))))</f>
        <v/>
      </c>
      <c r="BF54" s="72" t="str">
        <f t="array" ref="BF54">IF(COUNTIF(Table911[Job],$I$3)&lt;ROWS($BD$2:BD54),"",INDEX(TimeSheets!$H$1:$H$359,SMALL(IF(Table911[Job]=$I$3,ROW(Table911[Job])),ROW(BA53))))</f>
        <v/>
      </c>
      <c r="BG54" s="72" t="str">
        <f t="array" ref="BG54">IF(COUNTIF(Table912[Job],$I$3)&lt;ROWS($BG$2:BG54),"",INDEX(TimeSheets!$K$1:$K$359,SMALL(IF(Table912[Job]=$I$3,ROW(Table912[Job])),ROW(BA53))))</f>
        <v/>
      </c>
      <c r="BH54" s="72" t="str">
        <f t="array" ref="BH54">IF(COUNTIF(Table912[Job],$I$3)&lt;ROWS($BH$2:BH54),"",INDEX(TimeSheets!$Q$1:$Q$359,SMALL(IF(Table912[Job]=$I$3,ROW(Table912[Job])),ROW(BA53))))</f>
        <v/>
      </c>
      <c r="BI54" s="73" t="str">
        <f t="array" ref="BI54">IF(COUNTIF(Table914[Job],$I$3)&lt;ROWS($BI$2:BI54),"",INDEX(TimeSheets!$T$1:$T$359,SMALL(IF(Table914[Job]=$I$3,ROW(Table914[Job])),ROW(BA53))))</f>
        <v/>
      </c>
      <c r="BJ54" s="72" t="str">
        <f t="array" ref="BJ54">IF(COUNTIF(Table914[Job],$I$3)&lt;ROWS($BJ$2:BJ54),"",INDEX(TimeSheets!$Z$1:$Z$359,SMALL(IF(Table914[Job]=$I$3,ROW(Table914[Job])),ROW(BA53))))</f>
        <v/>
      </c>
      <c r="BK54" s="72" t="str">
        <f t="array" ref="BK54">IF(COUNTIF(Table91641[Job],$I$3)&lt;ROWS($BK$2:BK54),"",INDEX(TimeSheets!$AC$1:$AC$359,SMALL(IF(Table91641[Job]=$I$3,ROW(Table91641[Job])),ROW(BA53))))</f>
        <v/>
      </c>
      <c r="BL54" s="72" t="str">
        <f t="array" ref="BL54">IF(COUNTIF(Table91641[Job],$I$3)&lt;ROWS($BL$2:BL54),"",INDEX(TimeSheets!$AI$1:$AI$359,SMALL(IF(Table91641[Job]=$I$3,ROW(Table91641[Job])),ROW(BB53))))</f>
        <v/>
      </c>
    </row>
    <row r="55" spans="1:64" ht="21.95" customHeight="1" x14ac:dyDescent="0.25">
      <c r="A55" s="66"/>
      <c r="B55" s="67"/>
      <c r="C55" s="66"/>
      <c r="D55" s="67"/>
      <c r="E55" s="66"/>
      <c r="F55" s="67"/>
      <c r="G55" s="15"/>
      <c r="H55" s="66"/>
      <c r="I55" s="67"/>
      <c r="J55" s="66"/>
      <c r="K55" s="67"/>
      <c r="L55" s="66"/>
      <c r="M55" s="67"/>
      <c r="N55" s="15"/>
      <c r="O55" s="66"/>
      <c r="P55" s="67"/>
      <c r="Q55" s="66"/>
      <c r="R55" s="67"/>
      <c r="S55" s="66"/>
      <c r="T55" s="67"/>
      <c r="U55" s="15"/>
      <c r="V55" s="66" t="str">
        <f t="shared" si="0"/>
        <v/>
      </c>
      <c r="W55" s="67" t="str">
        <f t="shared" si="1"/>
        <v/>
      </c>
      <c r="X55" s="66" t="str">
        <f t="shared" si="2"/>
        <v/>
      </c>
      <c r="Y55" s="67" t="str">
        <f t="shared" si="3"/>
        <v/>
      </c>
      <c r="Z55" s="66" t="str">
        <f t="shared" si="4"/>
        <v/>
      </c>
      <c r="AA55" s="67" t="str">
        <f t="shared" si="5"/>
        <v/>
      </c>
      <c r="AB55" s="15"/>
      <c r="AC55" s="66" t="str">
        <f t="shared" si="6"/>
        <v/>
      </c>
      <c r="AD55" s="67" t="str">
        <f t="shared" si="20"/>
        <v/>
      </c>
      <c r="AE55" s="66" t="str">
        <f t="shared" si="7"/>
        <v/>
      </c>
      <c r="AF55" s="67" t="str">
        <f t="shared" si="8"/>
        <v/>
      </c>
      <c r="AG55" s="66" t="str">
        <f t="shared" si="9"/>
        <v/>
      </c>
      <c r="AH55" s="67" t="str">
        <f t="shared" si="10"/>
        <v/>
      </c>
      <c r="AI55" s="15"/>
      <c r="AJ55" s="66" t="str">
        <f t="shared" si="21"/>
        <v/>
      </c>
      <c r="AK55" s="67" t="str">
        <f t="shared" si="22"/>
        <v/>
      </c>
      <c r="AL55" s="66" t="str">
        <f t="shared" si="11"/>
        <v/>
      </c>
      <c r="AM55" s="67" t="str">
        <f t="shared" si="12"/>
        <v/>
      </c>
      <c r="AN55" s="66" t="str">
        <f t="shared" si="13"/>
        <v/>
      </c>
      <c r="AO55" s="67" t="str">
        <f t="shared" si="14"/>
        <v/>
      </c>
      <c r="AP55" s="15"/>
      <c r="AQ55" s="66" t="str">
        <f t="shared" si="23"/>
        <v/>
      </c>
      <c r="AR55" s="67" t="str">
        <f t="shared" si="15"/>
        <v/>
      </c>
      <c r="AS55" s="66" t="str">
        <f t="shared" si="16"/>
        <v/>
      </c>
      <c r="AT55" s="67" t="str">
        <f t="shared" si="17"/>
        <v/>
      </c>
      <c r="AU55" s="66" t="str">
        <f t="shared" si="18"/>
        <v/>
      </c>
      <c r="AV55" s="67" t="str">
        <f t="shared" si="19"/>
        <v/>
      </c>
      <c r="AW55" s="15"/>
      <c r="AX55" s="15"/>
      <c r="AY55" s="47"/>
      <c r="AZ55" s="47"/>
      <c r="BA55" s="47"/>
      <c r="BB55" s="47"/>
      <c r="BE55" s="72" t="str">
        <f t="array" ref="BE55">IF(COUNTIF(Table911[Job],$I$3)&lt;ROWS($BE$2:BE55),"",INDEX(TimeSheets!$B$1:$B$359,SMALL(IF(Table911[Job]=$I$3,ROW(Table911[Job])),ROW(BA54))))</f>
        <v/>
      </c>
      <c r="BF55" s="72" t="str">
        <f t="array" ref="BF55">IF(COUNTIF(Table911[Job],$I$3)&lt;ROWS($BD$2:BD55),"",INDEX(TimeSheets!$H$1:$H$359,SMALL(IF(Table911[Job]=$I$3,ROW(Table911[Job])),ROW(BA54))))</f>
        <v/>
      </c>
      <c r="BG55" s="72" t="str">
        <f t="array" ref="BG55">IF(COUNTIF(Table912[Job],$I$3)&lt;ROWS($BG$2:BG55),"",INDEX(TimeSheets!$K$1:$K$359,SMALL(IF(Table912[Job]=$I$3,ROW(Table912[Job])),ROW(BA54))))</f>
        <v/>
      </c>
      <c r="BH55" s="72" t="str">
        <f t="array" ref="BH55">IF(COUNTIF(Table912[Job],$I$3)&lt;ROWS($BH$2:BH55),"",INDEX(TimeSheets!$Q$1:$Q$359,SMALL(IF(Table912[Job]=$I$3,ROW(Table912[Job])),ROW(BA54))))</f>
        <v/>
      </c>
      <c r="BI55" s="73" t="str">
        <f t="array" ref="BI55">IF(COUNTIF(Table914[Job],$I$3)&lt;ROWS($BI$2:BI55),"",INDEX(TimeSheets!$T$1:$T$359,SMALL(IF(Table914[Job]=$I$3,ROW(Table914[Job])),ROW(BA54))))</f>
        <v/>
      </c>
      <c r="BJ55" s="72" t="str">
        <f t="array" ref="BJ55">IF(COUNTIF(Table914[Job],$I$3)&lt;ROWS($BJ$2:BJ55),"",INDEX(TimeSheets!$Z$1:$Z$359,SMALL(IF(Table914[Job]=$I$3,ROW(Table914[Job])),ROW(BA54))))</f>
        <v/>
      </c>
      <c r="BK55" s="72" t="str">
        <f t="array" ref="BK55">IF(COUNTIF(Table91641[Job],$I$3)&lt;ROWS($BK$2:BK55),"",INDEX(TimeSheets!$AC$1:$AC$359,SMALL(IF(Table91641[Job]=$I$3,ROW(Table91641[Job])),ROW(BA54))))</f>
        <v/>
      </c>
      <c r="BL55" s="72" t="str">
        <f t="array" ref="BL55">IF(COUNTIF(Table91641[Job],$I$3)&lt;ROWS($BL$2:BL55),"",INDEX(TimeSheets!$AI$1:$AI$359,SMALL(IF(Table91641[Job]=$I$3,ROW(Table91641[Job])),ROW(BB54))))</f>
        <v/>
      </c>
    </row>
    <row r="56" spans="1:64" ht="21.95" customHeight="1" x14ac:dyDescent="0.25">
      <c r="A56" s="66"/>
      <c r="B56" s="67"/>
      <c r="C56" s="66"/>
      <c r="D56" s="67"/>
      <c r="E56" s="66"/>
      <c r="F56" s="67"/>
      <c r="G56" s="15"/>
      <c r="H56" s="66"/>
      <c r="I56" s="67"/>
      <c r="J56" s="66"/>
      <c r="K56" s="67"/>
      <c r="L56" s="66"/>
      <c r="M56" s="67"/>
      <c r="N56" s="15"/>
      <c r="O56" s="66"/>
      <c r="P56" s="67"/>
      <c r="Q56" s="66"/>
      <c r="R56" s="67"/>
      <c r="S56" s="66"/>
      <c r="T56" s="67"/>
      <c r="U56" s="15"/>
      <c r="V56" s="66" t="str">
        <f t="shared" si="0"/>
        <v/>
      </c>
      <c r="W56" s="67" t="str">
        <f t="shared" si="1"/>
        <v/>
      </c>
      <c r="X56" s="66" t="str">
        <f t="shared" si="2"/>
        <v/>
      </c>
      <c r="Y56" s="67" t="str">
        <f t="shared" si="3"/>
        <v/>
      </c>
      <c r="Z56" s="66" t="str">
        <f t="shared" si="4"/>
        <v/>
      </c>
      <c r="AA56" s="67" t="str">
        <f t="shared" si="5"/>
        <v/>
      </c>
      <c r="AB56" s="15"/>
      <c r="AC56" s="66" t="str">
        <f t="shared" si="6"/>
        <v/>
      </c>
      <c r="AD56" s="67" t="str">
        <f t="shared" si="20"/>
        <v/>
      </c>
      <c r="AE56" s="66" t="str">
        <f t="shared" si="7"/>
        <v/>
      </c>
      <c r="AF56" s="67" t="str">
        <f t="shared" si="8"/>
        <v/>
      </c>
      <c r="AG56" s="66" t="str">
        <f t="shared" si="9"/>
        <v/>
      </c>
      <c r="AH56" s="67" t="str">
        <f t="shared" si="10"/>
        <v/>
      </c>
      <c r="AI56" s="15"/>
      <c r="AJ56" s="66" t="str">
        <f t="shared" si="21"/>
        <v/>
      </c>
      <c r="AK56" s="67" t="str">
        <f t="shared" si="22"/>
        <v/>
      </c>
      <c r="AL56" s="66" t="str">
        <f t="shared" si="11"/>
        <v/>
      </c>
      <c r="AM56" s="67" t="str">
        <f t="shared" si="12"/>
        <v/>
      </c>
      <c r="AN56" s="66" t="str">
        <f t="shared" si="13"/>
        <v/>
      </c>
      <c r="AO56" s="67" t="str">
        <f t="shared" si="14"/>
        <v/>
      </c>
      <c r="AP56" s="15"/>
      <c r="AQ56" s="66" t="str">
        <f t="shared" si="23"/>
        <v/>
      </c>
      <c r="AR56" s="67" t="str">
        <f t="shared" si="15"/>
        <v/>
      </c>
      <c r="AS56" s="66" t="str">
        <f t="shared" si="16"/>
        <v/>
      </c>
      <c r="AT56" s="67" t="str">
        <f t="shared" si="17"/>
        <v/>
      </c>
      <c r="AU56" s="66" t="str">
        <f t="shared" si="18"/>
        <v/>
      </c>
      <c r="AV56" s="67" t="str">
        <f t="shared" si="19"/>
        <v/>
      </c>
      <c r="AW56" s="15"/>
      <c r="AX56" s="15"/>
      <c r="AY56" s="47"/>
      <c r="AZ56" s="47"/>
      <c r="BA56" s="47"/>
      <c r="BB56" s="47"/>
      <c r="BE56" s="72" t="str">
        <f t="array" ref="BE56">IF(COUNTIF(Table911[Job],$I$3)&lt;ROWS($BE$2:BE56),"",INDEX(TimeSheets!$B$1:$B$359,SMALL(IF(Table911[Job]=$I$3,ROW(Table911[Job])),ROW(BA55))))</f>
        <v/>
      </c>
      <c r="BF56" s="72" t="str">
        <f t="array" ref="BF56">IF(COUNTIF(Table911[Job],$I$3)&lt;ROWS($BD$2:BD56),"",INDEX(TimeSheets!$H$1:$H$359,SMALL(IF(Table911[Job]=$I$3,ROW(Table911[Job])),ROW(BA55))))</f>
        <v/>
      </c>
      <c r="BG56" s="72" t="str">
        <f t="array" ref="BG56">IF(COUNTIF(Table912[Job],$I$3)&lt;ROWS($BG$2:BG56),"",INDEX(TimeSheets!$K$1:$K$359,SMALL(IF(Table912[Job]=$I$3,ROW(Table912[Job])),ROW(BA55))))</f>
        <v/>
      </c>
      <c r="BH56" s="72" t="str">
        <f t="array" ref="BH56">IF(COUNTIF(Table912[Job],$I$3)&lt;ROWS($BH$2:BH56),"",INDEX(TimeSheets!$Q$1:$Q$359,SMALL(IF(Table912[Job]=$I$3,ROW(Table912[Job])),ROW(BA55))))</f>
        <v/>
      </c>
      <c r="BI56" s="73" t="str">
        <f t="array" ref="BI56">IF(COUNTIF(Table914[Job],$I$3)&lt;ROWS($BI$2:BI56),"",INDEX(TimeSheets!$T$1:$T$359,SMALL(IF(Table914[Job]=$I$3,ROW(Table914[Job])),ROW(BA55))))</f>
        <v/>
      </c>
      <c r="BJ56" s="72" t="str">
        <f t="array" ref="BJ56">IF(COUNTIF(Table914[Job],$I$3)&lt;ROWS($BJ$2:BJ56),"",INDEX(TimeSheets!$Z$1:$Z$359,SMALL(IF(Table914[Job]=$I$3,ROW(Table914[Job])),ROW(BA55))))</f>
        <v/>
      </c>
      <c r="BK56" s="72" t="str">
        <f t="array" ref="BK56">IF(COUNTIF(Table91641[Job],$I$3)&lt;ROWS($BK$2:BK56),"",INDEX(TimeSheets!$AC$1:$AC$359,SMALL(IF(Table91641[Job]=$I$3,ROW(Table91641[Job])),ROW(BA55))))</f>
        <v/>
      </c>
      <c r="BL56" s="72" t="str">
        <f t="array" ref="BL56">IF(COUNTIF(Table91641[Job],$I$3)&lt;ROWS($BL$2:BL56),"",INDEX(TimeSheets!$AI$1:$AI$359,SMALL(IF(Table91641[Job]=$I$3,ROW(Table91641[Job])),ROW(BB55))))</f>
        <v/>
      </c>
    </row>
    <row r="57" spans="1:64" ht="21.95" customHeight="1" x14ac:dyDescent="0.25">
      <c r="A57" s="66"/>
      <c r="B57" s="67"/>
      <c r="C57" s="66"/>
      <c r="D57" s="67"/>
      <c r="E57" s="66"/>
      <c r="F57" s="67"/>
      <c r="G57" s="15"/>
      <c r="H57" s="66"/>
      <c r="I57" s="67"/>
      <c r="J57" s="66"/>
      <c r="K57" s="67"/>
      <c r="L57" s="66"/>
      <c r="M57" s="67"/>
      <c r="N57" s="15"/>
      <c r="O57" s="66"/>
      <c r="P57" s="67"/>
      <c r="Q57" s="66"/>
      <c r="R57" s="67"/>
      <c r="S57" s="66"/>
      <c r="T57" s="67"/>
      <c r="U57" s="15"/>
      <c r="V57" s="66" t="str">
        <f t="shared" si="0"/>
        <v/>
      </c>
      <c r="W57" s="67" t="str">
        <f t="shared" si="1"/>
        <v/>
      </c>
      <c r="X57" s="66" t="str">
        <f t="shared" si="2"/>
        <v/>
      </c>
      <c r="Y57" s="67" t="str">
        <f t="shared" si="3"/>
        <v/>
      </c>
      <c r="Z57" s="66" t="str">
        <f t="shared" si="4"/>
        <v/>
      </c>
      <c r="AA57" s="67" t="str">
        <f t="shared" si="5"/>
        <v/>
      </c>
      <c r="AB57" s="15"/>
      <c r="AC57" s="66" t="str">
        <f t="shared" si="6"/>
        <v/>
      </c>
      <c r="AD57" s="67" t="str">
        <f t="shared" si="20"/>
        <v/>
      </c>
      <c r="AE57" s="66" t="str">
        <f t="shared" si="7"/>
        <v/>
      </c>
      <c r="AF57" s="67" t="str">
        <f t="shared" si="8"/>
        <v/>
      </c>
      <c r="AG57" s="66" t="str">
        <f t="shared" si="9"/>
        <v/>
      </c>
      <c r="AH57" s="67" t="str">
        <f t="shared" si="10"/>
        <v/>
      </c>
      <c r="AI57" s="15"/>
      <c r="AJ57" s="66" t="str">
        <f t="shared" si="21"/>
        <v/>
      </c>
      <c r="AK57" s="67" t="str">
        <f t="shared" si="22"/>
        <v/>
      </c>
      <c r="AL57" s="66" t="str">
        <f t="shared" si="11"/>
        <v/>
      </c>
      <c r="AM57" s="67" t="str">
        <f t="shared" si="12"/>
        <v/>
      </c>
      <c r="AN57" s="66" t="str">
        <f t="shared" si="13"/>
        <v/>
      </c>
      <c r="AO57" s="67" t="str">
        <f t="shared" si="14"/>
        <v/>
      </c>
      <c r="AP57" s="15"/>
      <c r="AQ57" s="66" t="str">
        <f t="shared" si="23"/>
        <v/>
      </c>
      <c r="AR57" s="67" t="str">
        <f t="shared" si="15"/>
        <v/>
      </c>
      <c r="AS57" s="66" t="str">
        <f t="shared" si="16"/>
        <v/>
      </c>
      <c r="AT57" s="67" t="str">
        <f t="shared" si="17"/>
        <v/>
      </c>
      <c r="AU57" s="66" t="str">
        <f t="shared" si="18"/>
        <v/>
      </c>
      <c r="AV57" s="67" t="str">
        <f t="shared" si="19"/>
        <v/>
      </c>
      <c r="AW57" s="15"/>
      <c r="AX57" s="15"/>
      <c r="AY57" s="47"/>
      <c r="AZ57" s="47"/>
      <c r="BA57" s="47"/>
      <c r="BB57" s="47"/>
      <c r="BE57" s="72" t="str">
        <f t="array" ref="BE57">IF(COUNTIF(Table911[Job],$I$3)&lt;ROWS($BE$2:BE57),"",INDEX(TimeSheets!$B$1:$B$359,SMALL(IF(Table911[Job]=$I$3,ROW(Table911[Job])),ROW(BA56))))</f>
        <v/>
      </c>
      <c r="BF57" s="72" t="str">
        <f t="array" ref="BF57">IF(COUNTIF(Table911[Job],$I$3)&lt;ROWS($BD$2:BD57),"",INDEX(TimeSheets!$H$1:$H$359,SMALL(IF(Table911[Job]=$I$3,ROW(Table911[Job])),ROW(BA56))))</f>
        <v/>
      </c>
      <c r="BG57" s="72" t="str">
        <f t="array" ref="BG57">IF(COUNTIF(Table912[Job],$I$3)&lt;ROWS($BG$2:BG57),"",INDEX(TimeSheets!$K$1:$K$359,SMALL(IF(Table912[Job]=$I$3,ROW(Table912[Job])),ROW(BA56))))</f>
        <v/>
      </c>
      <c r="BH57" s="72" t="str">
        <f t="array" ref="BH57">IF(COUNTIF(Table912[Job],$I$3)&lt;ROWS($BH$2:BH57),"",INDEX(TimeSheets!$Q$1:$Q$359,SMALL(IF(Table912[Job]=$I$3,ROW(Table912[Job])),ROW(BA56))))</f>
        <v/>
      </c>
      <c r="BI57" s="73" t="str">
        <f t="array" ref="BI57">IF(COUNTIF(Table914[Job],$I$3)&lt;ROWS($BI$2:BI57),"",INDEX(TimeSheets!$T$1:$T$359,SMALL(IF(Table914[Job]=$I$3,ROW(Table914[Job])),ROW(BA56))))</f>
        <v/>
      </c>
      <c r="BJ57" s="72" t="str">
        <f t="array" ref="BJ57">IF(COUNTIF(Table914[Job],$I$3)&lt;ROWS($BJ$2:BJ57),"",INDEX(TimeSheets!$Z$1:$Z$359,SMALL(IF(Table914[Job]=$I$3,ROW(Table914[Job])),ROW(BA56))))</f>
        <v/>
      </c>
      <c r="BK57" s="72" t="str">
        <f t="array" ref="BK57">IF(COUNTIF(Table91641[Job],$I$3)&lt;ROWS($BK$2:BK57),"",INDEX(TimeSheets!$AC$1:$AC$359,SMALL(IF(Table91641[Job]=$I$3,ROW(Table91641[Job])),ROW(BA56))))</f>
        <v/>
      </c>
      <c r="BL57" s="72" t="str">
        <f t="array" ref="BL57">IF(COUNTIF(Table91641[Job],$I$3)&lt;ROWS($BL$2:BL57),"",INDEX(TimeSheets!$AI$1:$AI$359,SMALL(IF(Table91641[Job]=$I$3,ROW(Table91641[Job])),ROW(BB56))))</f>
        <v/>
      </c>
    </row>
    <row r="58" spans="1:64" ht="21.95" customHeight="1" x14ac:dyDescent="0.25">
      <c r="A58" s="66"/>
      <c r="B58" s="67"/>
      <c r="C58" s="66"/>
      <c r="D58" s="67"/>
      <c r="E58" s="66"/>
      <c r="F58" s="67"/>
      <c r="G58" s="15"/>
      <c r="H58" s="66"/>
      <c r="I58" s="67"/>
      <c r="J58" s="66"/>
      <c r="K58" s="67"/>
      <c r="L58" s="66"/>
      <c r="M58" s="67"/>
      <c r="N58" s="15"/>
      <c r="O58" s="66"/>
      <c r="P58" s="67"/>
      <c r="Q58" s="66"/>
      <c r="R58" s="67"/>
      <c r="S58" s="66"/>
      <c r="T58" s="67"/>
      <c r="U58" s="15"/>
      <c r="V58" s="66" t="str">
        <f t="shared" si="0"/>
        <v/>
      </c>
      <c r="W58" s="67" t="str">
        <f t="shared" si="1"/>
        <v/>
      </c>
      <c r="X58" s="66" t="str">
        <f t="shared" si="2"/>
        <v/>
      </c>
      <c r="Y58" s="67" t="str">
        <f t="shared" si="3"/>
        <v/>
      </c>
      <c r="Z58" s="66" t="str">
        <f t="shared" si="4"/>
        <v/>
      </c>
      <c r="AA58" s="67" t="str">
        <f t="shared" si="5"/>
        <v/>
      </c>
      <c r="AB58" s="15"/>
      <c r="AC58" s="66" t="str">
        <f t="shared" si="6"/>
        <v/>
      </c>
      <c r="AD58" s="67" t="str">
        <f t="shared" si="20"/>
        <v/>
      </c>
      <c r="AE58" s="66" t="str">
        <f t="shared" si="7"/>
        <v/>
      </c>
      <c r="AF58" s="67" t="str">
        <f t="shared" si="8"/>
        <v/>
      </c>
      <c r="AG58" s="66" t="str">
        <f t="shared" si="9"/>
        <v/>
      </c>
      <c r="AH58" s="67" t="str">
        <f t="shared" si="10"/>
        <v/>
      </c>
      <c r="AI58" s="15"/>
      <c r="AJ58" s="66" t="str">
        <f t="shared" si="21"/>
        <v/>
      </c>
      <c r="AK58" s="67" t="str">
        <f t="shared" si="22"/>
        <v/>
      </c>
      <c r="AL58" s="66" t="str">
        <f t="shared" si="11"/>
        <v/>
      </c>
      <c r="AM58" s="67" t="str">
        <f t="shared" si="12"/>
        <v/>
      </c>
      <c r="AN58" s="66" t="str">
        <f t="shared" si="13"/>
        <v/>
      </c>
      <c r="AO58" s="67" t="str">
        <f t="shared" si="14"/>
        <v/>
      </c>
      <c r="AP58" s="15"/>
      <c r="AQ58" s="66" t="str">
        <f t="shared" si="23"/>
        <v/>
      </c>
      <c r="AR58" s="67" t="str">
        <f t="shared" si="15"/>
        <v/>
      </c>
      <c r="AS58" s="66" t="str">
        <f t="shared" si="16"/>
        <v/>
      </c>
      <c r="AT58" s="67" t="str">
        <f t="shared" si="17"/>
        <v/>
      </c>
      <c r="AU58" s="66" t="str">
        <f t="shared" si="18"/>
        <v/>
      </c>
      <c r="AV58" s="67" t="str">
        <f t="shared" si="19"/>
        <v/>
      </c>
      <c r="AW58" s="15"/>
      <c r="AX58" s="15"/>
      <c r="AY58" s="47"/>
      <c r="AZ58" s="47"/>
      <c r="BA58" s="47"/>
      <c r="BB58" s="47"/>
      <c r="BE58" s="72" t="str">
        <f t="array" ref="BE58">IF(COUNTIF(Table911[Job],$I$3)&lt;ROWS($BE$2:BE58),"",INDEX(TimeSheets!$B$1:$B$359,SMALL(IF(Table911[Job]=$I$3,ROW(Table911[Job])),ROW(BA57))))</f>
        <v/>
      </c>
      <c r="BF58" s="72" t="str">
        <f t="array" ref="BF58">IF(COUNTIF(Table911[Job],$I$3)&lt;ROWS($BD$2:BD58),"",INDEX(TimeSheets!$H$1:$H$359,SMALL(IF(Table911[Job]=$I$3,ROW(Table911[Job])),ROW(BA57))))</f>
        <v/>
      </c>
      <c r="BG58" s="72" t="str">
        <f t="array" ref="BG58">IF(COUNTIF(Table912[Job],$I$3)&lt;ROWS($BG$2:BG58),"",INDEX(TimeSheets!$K$1:$K$359,SMALL(IF(Table912[Job]=$I$3,ROW(Table912[Job])),ROW(BA57))))</f>
        <v/>
      </c>
      <c r="BH58" s="72" t="str">
        <f t="array" ref="BH58">IF(COUNTIF(Table912[Job],$I$3)&lt;ROWS($BH$2:BH58),"",INDEX(TimeSheets!$Q$1:$Q$359,SMALL(IF(Table912[Job]=$I$3,ROW(Table912[Job])),ROW(BA57))))</f>
        <v/>
      </c>
      <c r="BI58" s="73" t="str">
        <f t="array" ref="BI58">IF(COUNTIF(Table914[Job],$I$3)&lt;ROWS($BI$2:BI58),"",INDEX(TimeSheets!$T$1:$T$359,SMALL(IF(Table914[Job]=$I$3,ROW(Table914[Job])),ROW(BA57))))</f>
        <v/>
      </c>
      <c r="BJ58" s="72" t="str">
        <f t="array" ref="BJ58">IF(COUNTIF(Table914[Job],$I$3)&lt;ROWS($BJ$2:BJ58),"",INDEX(TimeSheets!$Z$1:$Z$359,SMALL(IF(Table914[Job]=$I$3,ROW(Table914[Job])),ROW(BA57))))</f>
        <v/>
      </c>
      <c r="BK58" s="72" t="str">
        <f t="array" ref="BK58">IF(COUNTIF(Table91641[Job],$I$3)&lt;ROWS($BK$2:BK58),"",INDEX(TimeSheets!$AC$1:$AC$359,SMALL(IF(Table91641[Job]=$I$3,ROW(Table91641[Job])),ROW(BA57))))</f>
        <v/>
      </c>
      <c r="BL58" s="72" t="str">
        <f t="array" ref="BL58">IF(COUNTIF(Table91641[Job],$I$3)&lt;ROWS($BL$2:BL58),"",INDEX(TimeSheets!$AI$1:$AI$359,SMALL(IF(Table91641[Job]=$I$3,ROW(Table91641[Job])),ROW(BB57))))</f>
        <v/>
      </c>
    </row>
    <row r="59" spans="1:64" ht="21.95" customHeight="1" x14ac:dyDescent="0.25">
      <c r="A59" s="66"/>
      <c r="B59" s="67"/>
      <c r="C59" s="66"/>
      <c r="D59" s="67"/>
      <c r="E59" s="66"/>
      <c r="F59" s="67"/>
      <c r="G59" s="15"/>
      <c r="H59" s="66"/>
      <c r="I59" s="67"/>
      <c r="J59" s="66"/>
      <c r="K59" s="67"/>
      <c r="L59" s="66"/>
      <c r="M59" s="67"/>
      <c r="N59" s="15"/>
      <c r="O59" s="66"/>
      <c r="P59" s="67"/>
      <c r="Q59" s="66"/>
      <c r="R59" s="67"/>
      <c r="S59" s="66"/>
      <c r="T59" s="67"/>
      <c r="U59" s="15"/>
      <c r="V59" s="66" t="str">
        <f t="shared" si="0"/>
        <v/>
      </c>
      <c r="W59" s="67" t="str">
        <f t="shared" si="1"/>
        <v/>
      </c>
      <c r="X59" s="66" t="str">
        <f t="shared" si="2"/>
        <v/>
      </c>
      <c r="Y59" s="67" t="str">
        <f t="shared" si="3"/>
        <v/>
      </c>
      <c r="Z59" s="66" t="str">
        <f t="shared" si="4"/>
        <v/>
      </c>
      <c r="AA59" s="67" t="str">
        <f t="shared" si="5"/>
        <v/>
      </c>
      <c r="AB59" s="15"/>
      <c r="AC59" s="66" t="str">
        <f t="shared" si="6"/>
        <v/>
      </c>
      <c r="AD59" s="67" t="str">
        <f t="shared" si="20"/>
        <v/>
      </c>
      <c r="AE59" s="66" t="str">
        <f t="shared" si="7"/>
        <v/>
      </c>
      <c r="AF59" s="67" t="str">
        <f t="shared" si="8"/>
        <v/>
      </c>
      <c r="AG59" s="66" t="str">
        <f t="shared" si="9"/>
        <v/>
      </c>
      <c r="AH59" s="67" t="str">
        <f t="shared" si="10"/>
        <v/>
      </c>
      <c r="AI59" s="15"/>
      <c r="AJ59" s="66" t="str">
        <f t="shared" si="21"/>
        <v/>
      </c>
      <c r="AK59" s="67" t="str">
        <f t="shared" si="22"/>
        <v/>
      </c>
      <c r="AL59" s="66" t="str">
        <f t="shared" si="11"/>
        <v/>
      </c>
      <c r="AM59" s="67" t="str">
        <f t="shared" si="12"/>
        <v/>
      </c>
      <c r="AN59" s="66" t="str">
        <f t="shared" si="13"/>
        <v/>
      </c>
      <c r="AO59" s="67" t="str">
        <f t="shared" si="14"/>
        <v/>
      </c>
      <c r="AP59" s="15"/>
      <c r="AQ59" s="66" t="str">
        <f t="shared" si="23"/>
        <v/>
      </c>
      <c r="AR59" s="67" t="str">
        <f t="shared" si="15"/>
        <v/>
      </c>
      <c r="AS59" s="66" t="str">
        <f t="shared" si="16"/>
        <v/>
      </c>
      <c r="AT59" s="67" t="str">
        <f t="shared" si="17"/>
        <v/>
      </c>
      <c r="AU59" s="66" t="str">
        <f t="shared" si="18"/>
        <v/>
      </c>
      <c r="AV59" s="67" t="str">
        <f t="shared" si="19"/>
        <v/>
      </c>
      <c r="AW59" s="15"/>
      <c r="AX59" s="15"/>
      <c r="AY59" s="47"/>
      <c r="AZ59" s="47"/>
      <c r="BA59" s="47"/>
      <c r="BB59" s="47"/>
      <c r="BE59" s="72" t="str">
        <f t="array" ref="BE59">IF(COUNTIF(Table911[Job],$I$3)&lt;ROWS($BE$2:BE59),"",INDEX(TimeSheets!$B$1:$B$359,SMALL(IF(Table911[Job]=$I$3,ROW(Table911[Job])),ROW(BA58))))</f>
        <v/>
      </c>
      <c r="BF59" s="72" t="str">
        <f t="array" ref="BF59">IF(COUNTIF(Table911[Job],$I$3)&lt;ROWS($BD$2:BD59),"",INDEX(TimeSheets!$H$1:$H$359,SMALL(IF(Table911[Job]=$I$3,ROW(Table911[Job])),ROW(BA58))))</f>
        <v/>
      </c>
      <c r="BG59" s="72" t="str">
        <f t="array" ref="BG59">IF(COUNTIF(Table912[Job],$I$3)&lt;ROWS($BG$2:BG59),"",INDEX(TimeSheets!$K$1:$K$359,SMALL(IF(Table912[Job]=$I$3,ROW(Table912[Job])),ROW(BA58))))</f>
        <v/>
      </c>
      <c r="BH59" s="72" t="str">
        <f t="array" ref="BH59">IF(COUNTIF(Table912[Job],$I$3)&lt;ROWS($BH$2:BH59),"",INDEX(TimeSheets!$Q$1:$Q$359,SMALL(IF(Table912[Job]=$I$3,ROW(Table912[Job])),ROW(BA58))))</f>
        <v/>
      </c>
      <c r="BI59" s="73" t="str">
        <f t="array" ref="BI59">IF(COUNTIF(Table914[Job],$I$3)&lt;ROWS($BI$2:BI59),"",INDEX(TimeSheets!$T$1:$T$359,SMALL(IF(Table914[Job]=$I$3,ROW(Table914[Job])),ROW(BA58))))</f>
        <v/>
      </c>
      <c r="BJ59" s="72" t="str">
        <f t="array" ref="BJ59">IF(COUNTIF(Table914[Job],$I$3)&lt;ROWS($BJ$2:BJ59),"",INDEX(TimeSheets!$Z$1:$Z$359,SMALL(IF(Table914[Job]=$I$3,ROW(Table914[Job])),ROW(BA58))))</f>
        <v/>
      </c>
      <c r="BK59" s="72" t="str">
        <f t="array" ref="BK59">IF(COUNTIF(Table91641[Job],$I$3)&lt;ROWS($BK$2:BK59),"",INDEX(TimeSheets!$AC$1:$AC$359,SMALL(IF(Table91641[Job]=$I$3,ROW(Table91641[Job])),ROW(BA58))))</f>
        <v/>
      </c>
      <c r="BL59" s="72" t="str">
        <f t="array" ref="BL59">IF(COUNTIF(Table91641[Job],$I$3)&lt;ROWS($BL$2:BL59),"",INDEX(TimeSheets!$AI$1:$AI$359,SMALL(IF(Table91641[Job]=$I$3,ROW(Table91641[Job])),ROW(BB58))))</f>
        <v/>
      </c>
    </row>
    <row r="60" spans="1:64" x14ac:dyDescent="0.25">
      <c r="AX60" s="47"/>
      <c r="AY60" s="47"/>
      <c r="AZ60" s="47"/>
      <c r="BA60" s="47"/>
      <c r="BB60" s="47"/>
      <c r="BE60" s="72" t="str">
        <f t="array" ref="BE60">IF(COUNTIF(Table911[Job],$I$3)&lt;ROWS($BE$2:BE60),"",INDEX(TimeSheets!$B$1:$B$359,SMALL(IF(Table911[Job]=$I$3,ROW(Table911[Job])),ROW(BA59))))</f>
        <v/>
      </c>
      <c r="BF60" s="72" t="str">
        <f t="array" ref="BF60">IF(COUNTIF(Table911[Job],$I$3)&lt;ROWS($BD$2:BD60),"",INDEX(TimeSheets!$H$1:$H$359,SMALL(IF(Table911[Job]=$I$3,ROW(Table911[Job])),ROW(BA59))))</f>
        <v/>
      </c>
      <c r="BG60" s="72" t="str">
        <f t="array" ref="BG60">IF(COUNTIF(Table912[Job],$I$3)&lt;ROWS($BG$2:BG60),"",INDEX(TimeSheets!$K$1:$K$359,SMALL(IF(Table912[Job]=$I$3,ROW(Table912[Job])),ROW(BA59))))</f>
        <v/>
      </c>
      <c r="BH60" s="72" t="str">
        <f t="array" ref="BH60">IF(COUNTIF(Table912[Job],$I$3)&lt;ROWS($BH$2:BH60),"",INDEX(TimeSheets!$Q$1:$Q$359,SMALL(IF(Table912[Job]=$I$3,ROW(Table912[Job])),ROW(BA59))))</f>
        <v/>
      </c>
      <c r="BI60" s="73" t="str">
        <f t="array" ref="BI60">IF(COUNTIF(Table914[Job],$I$3)&lt;ROWS($BI$2:BI60),"",INDEX(TimeSheets!$T$1:$T$359,SMALL(IF(Table914[Job]=$I$3,ROW(Table914[Job])),ROW(BA59))))</f>
        <v/>
      </c>
      <c r="BJ60" s="72" t="str">
        <f t="array" ref="BJ60">IF(COUNTIF(Table914[Job],$I$3)&lt;ROWS($BJ$2:BJ60),"",INDEX(TimeSheets!$Z$1:$Z$359,SMALL(IF(Table914[Job]=$I$3,ROW(Table914[Job])),ROW(BA59))))</f>
        <v/>
      </c>
      <c r="BK60" s="72" t="str">
        <f t="array" ref="BK60">IF(COUNTIF(Table91641[Job],$I$3)&lt;ROWS($BK$2:BK60),"",INDEX(TimeSheets!$AC$1:$AC$359,SMALL(IF(Table91641[Job]=$I$3,ROW(Table91641[Job])),ROW(BA59))))</f>
        <v/>
      </c>
      <c r="BL60" s="72" t="str">
        <f t="array" ref="BL60">IF(COUNTIF(Table91641[Job],$I$3)&lt;ROWS($BL$2:BL60),"",INDEX(TimeSheets!$AI$1:$AI$359,SMALL(IF(Table91641[Job]=$I$3,ROW(Table91641[Job])),ROW(BB59))))</f>
        <v/>
      </c>
    </row>
    <row r="61" spans="1:64" x14ac:dyDescent="0.25">
      <c r="AX61" s="47"/>
      <c r="AY61" s="47"/>
      <c r="AZ61" s="47"/>
      <c r="BA61" s="47"/>
      <c r="BB61" s="47"/>
      <c r="BE61" s="72" t="str">
        <f t="array" ref="BE61">IF(COUNTIF(Table911[Job],$I$3)&lt;ROWS($BE$2:BE61),"",INDEX(TimeSheets!$B$1:$B$359,SMALL(IF(Table911[Job]=$I$3,ROW(Table911[Job])),ROW(BA60))))</f>
        <v/>
      </c>
      <c r="BF61" s="72" t="str">
        <f t="array" ref="BF61">IF(COUNTIF(Table911[Job],$I$3)&lt;ROWS($BD$2:BD61),"",INDEX(TimeSheets!$H$1:$H$359,SMALL(IF(Table911[Job]=$I$3,ROW(Table911[Job])),ROW(BA60))))</f>
        <v/>
      </c>
      <c r="BG61" s="72" t="str">
        <f t="array" ref="BG61">IF(COUNTIF(Table912[Job],$I$3)&lt;ROWS($BG$2:BG61),"",INDEX(TimeSheets!$K$1:$K$359,SMALL(IF(Table912[Job]=$I$3,ROW(Table912[Job])),ROW(BA60))))</f>
        <v/>
      </c>
      <c r="BH61" s="72" t="str">
        <f t="array" ref="BH61">IF(COUNTIF(Table912[Job],$I$3)&lt;ROWS($BH$2:BH61),"",INDEX(TimeSheets!$Q$1:$Q$359,SMALL(IF(Table912[Job]=$I$3,ROW(Table912[Job])),ROW(BA60))))</f>
        <v/>
      </c>
      <c r="BI61" s="73" t="str">
        <f t="array" ref="BI61">IF(COUNTIF(Table914[Job],$I$3)&lt;ROWS($BI$2:BI61),"",INDEX(TimeSheets!$T$1:$T$359,SMALL(IF(Table914[Job]=$I$3,ROW(Table914[Job])),ROW(BA60))))</f>
        <v/>
      </c>
      <c r="BJ61" s="72" t="str">
        <f t="array" ref="BJ61">IF(COUNTIF(Table914[Job],$I$3)&lt;ROWS($BJ$2:BJ61),"",INDEX(TimeSheets!$Z$1:$Z$359,SMALL(IF(Table914[Job]=$I$3,ROW(Table914[Job])),ROW(BA60))))</f>
        <v/>
      </c>
      <c r="BK61" s="72" t="str">
        <f t="array" ref="BK61">IF(COUNTIF(Table91641[Job],$I$3)&lt;ROWS($BK$2:BK61),"",INDEX(TimeSheets!$AC$1:$AC$359,SMALL(IF(Table91641[Job]=$I$3,ROW(Table91641[Job])),ROW(BA60))))</f>
        <v/>
      </c>
      <c r="BL61" s="72" t="str">
        <f t="array" ref="BL61">IF(COUNTIF(Table91641[Job],$I$3)&lt;ROWS($BL$2:BL61),"",INDEX(TimeSheets!$AI$1:$AI$359,SMALL(IF(Table91641[Job]=$I$3,ROW(Table91641[Job])),ROW(BB60))))</f>
        <v/>
      </c>
    </row>
    <row r="62" spans="1:64" x14ac:dyDescent="0.25">
      <c r="AX62" s="47"/>
      <c r="AY62" s="47"/>
      <c r="AZ62" s="47"/>
      <c r="BA62" s="47"/>
      <c r="BB62" s="47"/>
      <c r="BE62" s="72" t="str">
        <f t="array" ref="BE62">IF(COUNTIF(Table911[Job],$I$3)&lt;ROWS($BE$2:BE62),"",INDEX(TimeSheets!$B$1:$B$359,SMALL(IF(Table911[Job]=$I$3,ROW(Table911[Job])),ROW(BA61))))</f>
        <v/>
      </c>
      <c r="BF62" s="72" t="str">
        <f t="array" ref="BF62">IF(COUNTIF(Table911[Job],$I$3)&lt;ROWS($BD$2:BD62),"",INDEX(TimeSheets!$H$1:$H$359,SMALL(IF(Table911[Job]=$I$3,ROW(Table911[Job])),ROW(BA61))))</f>
        <v/>
      </c>
      <c r="BG62" s="72" t="str">
        <f t="array" ref="BG62">IF(COUNTIF(Table912[Job],$I$3)&lt;ROWS($BG$2:BG62),"",INDEX(TimeSheets!$K$1:$K$359,SMALL(IF(Table912[Job]=$I$3,ROW(Table912[Job])),ROW(BA61))))</f>
        <v/>
      </c>
      <c r="BH62" s="72" t="str">
        <f t="array" ref="BH62">IF(COUNTIF(Table912[Job],$I$3)&lt;ROWS($BH$2:BH62),"",INDEX(TimeSheets!$Q$1:$Q$359,SMALL(IF(Table912[Job]=$I$3,ROW(Table912[Job])),ROW(BA61))))</f>
        <v/>
      </c>
      <c r="BI62" s="73" t="str">
        <f t="array" ref="BI62">IF(COUNTIF(Table914[Job],$I$3)&lt;ROWS($BI$2:BI62),"",INDEX(TimeSheets!$T$1:$T$359,SMALL(IF(Table914[Job]=$I$3,ROW(Table914[Job])),ROW(BA61))))</f>
        <v/>
      </c>
      <c r="BJ62" s="72" t="str">
        <f t="array" ref="BJ62">IF(COUNTIF(Table914[Job],$I$3)&lt;ROWS($BJ$2:BJ62),"",INDEX(TimeSheets!$Z$1:$Z$359,SMALL(IF(Table914[Job]=$I$3,ROW(Table914[Job])),ROW(BA61))))</f>
        <v/>
      </c>
      <c r="BK62" s="72" t="str">
        <f t="array" ref="BK62">IF(COUNTIF(Table91641[Job],$I$3)&lt;ROWS($BK$2:BK62),"",INDEX(TimeSheets!$AC$1:$AC$359,SMALL(IF(Table91641[Job]=$I$3,ROW(Table91641[Job])),ROW(BA61))))</f>
        <v/>
      </c>
      <c r="BL62" s="72" t="str">
        <f t="array" ref="BL62">IF(COUNTIF(Table91641[Job],$I$3)&lt;ROWS($BL$2:BL62),"",INDEX(TimeSheets!$AI$1:$AI$359,SMALL(IF(Table91641[Job]=$I$3,ROW(Table91641[Job])),ROW(BB61))))</f>
        <v/>
      </c>
    </row>
    <row r="63" spans="1:64" x14ac:dyDescent="0.25">
      <c r="AX63" s="47"/>
      <c r="AY63" s="47"/>
      <c r="AZ63" s="47"/>
      <c r="BA63" s="47"/>
      <c r="BB63" s="47"/>
      <c r="BE63" s="72" t="str">
        <f t="array" ref="BE63">IF(COUNTIF(Table911[Job],$I$3)&lt;ROWS($BE$2:BE63),"",INDEX(TimeSheets!$B$1:$B$359,SMALL(IF(Table911[Job]=$I$3,ROW(Table911[Job])),ROW(BA62))))</f>
        <v/>
      </c>
      <c r="BF63" s="72" t="str">
        <f t="array" ref="BF63">IF(COUNTIF(Table911[Job],$I$3)&lt;ROWS($BD$2:BD63),"",INDEX(TimeSheets!$H$1:$H$359,SMALL(IF(Table911[Job]=$I$3,ROW(Table911[Job])),ROW(BA62))))</f>
        <v/>
      </c>
      <c r="BG63" s="72" t="str">
        <f t="array" ref="BG63">IF(COUNTIF(Table912[Job],$I$3)&lt;ROWS($BG$2:BG63),"",INDEX(TimeSheets!$K$1:$K$359,SMALL(IF(Table912[Job]=$I$3,ROW(Table912[Job])),ROW(BA62))))</f>
        <v/>
      </c>
      <c r="BH63" s="72" t="str">
        <f t="array" ref="BH63">IF(COUNTIF(Table912[Job],$I$3)&lt;ROWS($BH$2:BH63),"",INDEX(TimeSheets!$Q$1:$Q$359,SMALL(IF(Table912[Job]=$I$3,ROW(Table912[Job])),ROW(BA62))))</f>
        <v/>
      </c>
      <c r="BI63" s="73" t="str">
        <f t="array" ref="BI63">IF(COUNTIF(Table914[Job],$I$3)&lt;ROWS($BI$2:BI63),"",INDEX(TimeSheets!$T$1:$T$359,SMALL(IF(Table914[Job]=$I$3,ROW(Table914[Job])),ROW(BA62))))</f>
        <v/>
      </c>
      <c r="BJ63" s="72" t="str">
        <f t="array" ref="BJ63">IF(COUNTIF(Table914[Job],$I$3)&lt;ROWS($BJ$2:BJ63),"",INDEX(TimeSheets!$Z$1:$Z$359,SMALL(IF(Table914[Job]=$I$3,ROW(Table914[Job])),ROW(BA62))))</f>
        <v/>
      </c>
      <c r="BK63" s="72" t="str">
        <f t="array" ref="BK63">IF(COUNTIF(Table91641[Job],$I$3)&lt;ROWS($BK$2:BK63),"",INDEX(TimeSheets!$AC$1:$AC$359,SMALL(IF(Table91641[Job]=$I$3,ROW(Table91641[Job])),ROW(BA62))))</f>
        <v/>
      </c>
      <c r="BL63" s="72" t="str">
        <f t="array" ref="BL63">IF(COUNTIF(Table91641[Job],$I$3)&lt;ROWS($BL$2:BL63),"",INDEX(TimeSheets!$AI$1:$AI$359,SMALL(IF(Table91641[Job]=$I$3,ROW(Table91641[Job])),ROW(BB62))))</f>
        <v/>
      </c>
    </row>
    <row r="64" spans="1:64" x14ac:dyDescent="0.25">
      <c r="AX64" s="47"/>
      <c r="AY64" s="47"/>
      <c r="AZ64" s="47"/>
      <c r="BA64" s="47"/>
      <c r="BB64" s="47"/>
      <c r="BE64" s="72" t="str">
        <f t="array" ref="BE64">IF(COUNTIF(Table911[Job],$I$3)&lt;ROWS($BE$2:BE64),"",INDEX(TimeSheets!$B$1:$B$359,SMALL(IF(Table911[Job]=$I$3,ROW(Table911[Job])),ROW(BA63))))</f>
        <v/>
      </c>
      <c r="BF64" s="72" t="str">
        <f t="array" ref="BF64">IF(COUNTIF(Table911[Job],$I$3)&lt;ROWS($BD$2:BD64),"",INDEX(TimeSheets!$H$1:$H$359,SMALL(IF(Table911[Job]=$I$3,ROW(Table911[Job])),ROW(BA63))))</f>
        <v/>
      </c>
      <c r="BG64" s="72" t="str">
        <f t="array" ref="BG64">IF(COUNTIF(Table912[Job],$I$3)&lt;ROWS($BG$2:BG64),"",INDEX(TimeSheets!$K$1:$K$359,SMALL(IF(Table912[Job]=$I$3,ROW(Table912[Job])),ROW(BA63))))</f>
        <v/>
      </c>
      <c r="BH64" s="72" t="str">
        <f t="array" ref="BH64">IF(COUNTIF(Table912[Job],$I$3)&lt;ROWS($BH$2:BH64),"",INDEX(TimeSheets!$Q$1:$Q$359,SMALL(IF(Table912[Job]=$I$3,ROW(Table912[Job])),ROW(BA63))))</f>
        <v/>
      </c>
      <c r="BI64" s="73" t="str">
        <f t="array" ref="BI64">IF(COUNTIF(Table914[Job],$I$3)&lt;ROWS($BI$2:BI64),"",INDEX(TimeSheets!$T$1:$T$359,SMALL(IF(Table914[Job]=$I$3,ROW(Table914[Job])),ROW(BA63))))</f>
        <v/>
      </c>
      <c r="BJ64" s="72" t="str">
        <f t="array" ref="BJ64">IF(COUNTIF(Table914[Job],$I$3)&lt;ROWS($BJ$2:BJ64),"",INDEX(TimeSheets!$Z$1:$Z$359,SMALL(IF(Table914[Job]=$I$3,ROW(Table914[Job])),ROW(BA63))))</f>
        <v/>
      </c>
      <c r="BK64" s="72" t="str">
        <f t="array" ref="BK64">IF(COUNTIF(Table91641[Job],$I$3)&lt;ROWS($BK$2:BK64),"",INDEX(TimeSheets!$AC$1:$AC$359,SMALL(IF(Table91641[Job]=$I$3,ROW(Table91641[Job])),ROW(BA63))))</f>
        <v/>
      </c>
      <c r="BL64" s="72" t="str">
        <f t="array" ref="BL64">IF(COUNTIF(Table91641[Job],$I$3)&lt;ROWS($BL$2:BL64),"",INDEX(TimeSheets!$AI$1:$AI$359,SMALL(IF(Table91641[Job]=$I$3,ROW(Table91641[Job])),ROW(BB63))))</f>
        <v/>
      </c>
    </row>
    <row r="65" spans="50:64" x14ac:dyDescent="0.25">
      <c r="AX65" s="47"/>
      <c r="AY65" s="47"/>
      <c r="AZ65" s="47"/>
      <c r="BA65" s="47"/>
      <c r="BB65" s="47"/>
      <c r="BE65" s="72" t="str">
        <f t="array" ref="BE65">IF(COUNTIF(Table911[Job],$I$3)&lt;ROWS($BE$2:BE65),"",INDEX(TimeSheets!$B$1:$B$359,SMALL(IF(Table911[Job]=$I$3,ROW(Table911[Job])),ROW(BA64))))</f>
        <v/>
      </c>
      <c r="BF65" s="72" t="str">
        <f t="array" ref="BF65">IF(COUNTIF(Table911[Job],$I$3)&lt;ROWS($BD$2:BD65),"",INDEX(TimeSheets!$H$1:$H$359,SMALL(IF(Table911[Job]=$I$3,ROW(Table911[Job])),ROW(BA64))))</f>
        <v/>
      </c>
      <c r="BG65" s="72" t="str">
        <f t="array" ref="BG65">IF(COUNTIF(Table912[Job],$I$3)&lt;ROWS($BG$2:BG65),"",INDEX(TimeSheets!$K$1:$K$359,SMALL(IF(Table912[Job]=$I$3,ROW(Table912[Job])),ROW(BA64))))</f>
        <v/>
      </c>
      <c r="BH65" s="72" t="str">
        <f t="array" ref="BH65">IF(COUNTIF(Table912[Job],$I$3)&lt;ROWS($BH$2:BH65),"",INDEX(TimeSheets!$Q$1:$Q$359,SMALL(IF(Table912[Job]=$I$3,ROW(Table912[Job])),ROW(BA64))))</f>
        <v/>
      </c>
      <c r="BI65" s="73" t="str">
        <f t="array" ref="BI65">IF(COUNTIF(Table914[Job],$I$3)&lt;ROWS($BI$2:BI65),"",INDEX(TimeSheets!$T$1:$T$359,SMALL(IF(Table914[Job]=$I$3,ROW(Table914[Job])),ROW(BA64))))</f>
        <v/>
      </c>
      <c r="BJ65" s="72" t="str">
        <f t="array" ref="BJ65">IF(COUNTIF(Table914[Job],$I$3)&lt;ROWS($BJ$2:BJ65),"",INDEX(TimeSheets!$Z$1:$Z$359,SMALL(IF(Table914[Job]=$I$3,ROW(Table914[Job])),ROW(BA64))))</f>
        <v/>
      </c>
      <c r="BK65" s="72" t="str">
        <f t="array" ref="BK65">IF(COUNTIF(Table91641[Job],$I$3)&lt;ROWS($BK$2:BK65),"",INDEX(TimeSheets!$AC$1:$AC$359,SMALL(IF(Table91641[Job]=$I$3,ROW(Table91641[Job])),ROW(BA64))))</f>
        <v/>
      </c>
      <c r="BL65" s="72" t="str">
        <f t="array" ref="BL65">IF(COUNTIF(Table91641[Job],$I$3)&lt;ROWS($BL$2:BL65),"",INDEX(TimeSheets!$AI$1:$AI$359,SMALL(IF(Table91641[Job]=$I$3,ROW(Table91641[Job])),ROW(BB64))))</f>
        <v/>
      </c>
    </row>
    <row r="66" spans="50:64" x14ac:dyDescent="0.25">
      <c r="AX66" s="47"/>
      <c r="AY66" s="47"/>
      <c r="AZ66" s="47"/>
      <c r="BA66" s="47"/>
      <c r="BB66" s="47"/>
      <c r="BE66" s="72" t="str">
        <f t="array" ref="BE66">IF(COUNTIF(Table911[Job],$I$3)&lt;ROWS($BE$2:BE66),"",INDEX(TimeSheets!$B$1:$B$359,SMALL(IF(Table911[Job]=$I$3,ROW(Table911[Job])),ROW(BA65))))</f>
        <v/>
      </c>
      <c r="BF66" s="72" t="str">
        <f t="array" ref="BF66">IF(COUNTIF(Table911[Job],$I$3)&lt;ROWS($BD$2:BD66),"",INDEX(TimeSheets!$H$1:$H$359,SMALL(IF(Table911[Job]=$I$3,ROW(Table911[Job])),ROW(BA65))))</f>
        <v/>
      </c>
      <c r="BG66" s="72" t="str">
        <f t="array" ref="BG66">IF(COUNTIF(Table912[Job],$I$3)&lt;ROWS($BG$2:BG66),"",INDEX(TimeSheets!$K$1:$K$359,SMALL(IF(Table912[Job]=$I$3,ROW(Table912[Job])),ROW(BA65))))</f>
        <v/>
      </c>
      <c r="BH66" s="72" t="str">
        <f t="array" ref="BH66">IF(COUNTIF(Table912[Job],$I$3)&lt;ROWS($BH$2:BH66),"",INDEX(TimeSheets!$Q$1:$Q$359,SMALL(IF(Table912[Job]=$I$3,ROW(Table912[Job])),ROW(BA65))))</f>
        <v/>
      </c>
      <c r="BI66" s="73" t="str">
        <f t="array" ref="BI66">IF(COUNTIF(Table914[Job],$I$3)&lt;ROWS($BI$2:BI66),"",INDEX(TimeSheets!$T$1:$T$359,SMALL(IF(Table914[Job]=$I$3,ROW(Table914[Job])),ROW(BA65))))</f>
        <v/>
      </c>
      <c r="BJ66" s="72" t="str">
        <f t="array" ref="BJ66">IF(COUNTIF(Table914[Job],$I$3)&lt;ROWS($BJ$2:BJ66),"",INDEX(TimeSheets!$Z$1:$Z$359,SMALL(IF(Table914[Job]=$I$3,ROW(Table914[Job])),ROW(BA65))))</f>
        <v/>
      </c>
      <c r="BK66" s="72" t="str">
        <f t="array" ref="BK66">IF(COUNTIF(Table91641[Job],$I$3)&lt;ROWS($BK$2:BK66),"",INDEX(TimeSheets!$AC$1:$AC$359,SMALL(IF(Table91641[Job]=$I$3,ROW(Table91641[Job])),ROW(BA65))))</f>
        <v/>
      </c>
      <c r="BL66" s="72" t="str">
        <f t="array" ref="BL66">IF(COUNTIF(Table91641[Job],$I$3)&lt;ROWS($BL$2:BL66),"",INDEX(TimeSheets!$AI$1:$AI$359,SMALL(IF(Table91641[Job]=$I$3,ROW(Table91641[Job])),ROW(BB65))))</f>
        <v/>
      </c>
    </row>
    <row r="67" spans="50:64" x14ac:dyDescent="0.25">
      <c r="AX67" s="47"/>
      <c r="AY67" s="47"/>
      <c r="AZ67" s="47"/>
      <c r="BA67" s="47"/>
      <c r="BB67" s="47"/>
      <c r="BE67" s="72" t="str">
        <f t="array" ref="BE67">IF(COUNTIF(Table911[Job],$I$3)&lt;ROWS($BE$2:BE67),"",INDEX(TimeSheets!$B$1:$B$359,SMALL(IF(Table911[Job]=$I$3,ROW(Table911[Job])),ROW(BA66))))</f>
        <v/>
      </c>
      <c r="BF67" s="72" t="str">
        <f t="array" ref="BF67">IF(COUNTIF(Table911[Job],$I$3)&lt;ROWS($BD$2:BD67),"",INDEX(TimeSheets!$H$1:$H$359,SMALL(IF(Table911[Job]=$I$3,ROW(Table911[Job])),ROW(BA66))))</f>
        <v/>
      </c>
      <c r="BG67" s="72" t="str">
        <f t="array" ref="BG67">IF(COUNTIF(Table912[Job],$I$3)&lt;ROWS($BG$2:BG67),"",INDEX(TimeSheets!$K$1:$K$359,SMALL(IF(Table912[Job]=$I$3,ROW(Table912[Job])),ROW(BA66))))</f>
        <v/>
      </c>
      <c r="BH67" s="72" t="str">
        <f t="array" ref="BH67">IF(COUNTIF(Table912[Job],$I$3)&lt;ROWS($BH$2:BH67),"",INDEX(TimeSheets!$Q$1:$Q$359,SMALL(IF(Table912[Job]=$I$3,ROW(Table912[Job])),ROW(BA66))))</f>
        <v/>
      </c>
      <c r="BI67" s="73" t="str">
        <f t="array" ref="BI67">IF(COUNTIF(Table914[Job],$I$3)&lt;ROWS($BI$2:BI67),"",INDEX(TimeSheets!$T$1:$T$359,SMALL(IF(Table914[Job]=$I$3,ROW(Table914[Job])),ROW(BA66))))</f>
        <v/>
      </c>
      <c r="BJ67" s="72" t="str">
        <f t="array" ref="BJ67">IF(COUNTIF(Table914[Job],$I$3)&lt;ROWS($BJ$2:BJ67),"",INDEX(TimeSheets!$Z$1:$Z$359,SMALL(IF(Table914[Job]=$I$3,ROW(Table914[Job])),ROW(BA66))))</f>
        <v/>
      </c>
      <c r="BK67" s="72" t="str">
        <f t="array" ref="BK67">IF(COUNTIF(Table91641[Job],$I$3)&lt;ROWS($BK$2:BK67),"",INDEX(TimeSheets!$AC$1:$AC$359,SMALL(IF(Table91641[Job]=$I$3,ROW(Table91641[Job])),ROW(BA66))))</f>
        <v/>
      </c>
      <c r="BL67" s="72" t="str">
        <f t="array" ref="BL67">IF(COUNTIF(Table91641[Job],$I$3)&lt;ROWS($BL$2:BL67),"",INDEX(TimeSheets!$AI$1:$AI$359,SMALL(IF(Table91641[Job]=$I$3,ROW(Table91641[Job])),ROW(BB66))))</f>
        <v/>
      </c>
    </row>
    <row r="68" spans="50:64" x14ac:dyDescent="0.25">
      <c r="AX68" s="47"/>
      <c r="AY68" s="47"/>
      <c r="AZ68" s="47"/>
      <c r="BA68" s="47"/>
      <c r="BB68" s="47"/>
      <c r="BE68" s="72" t="str">
        <f t="array" ref="BE68">IF(COUNTIF(Table911[Job],$I$3)&lt;ROWS($BE$2:BE68),"",INDEX(TimeSheets!$B$1:$B$359,SMALL(IF(Table911[Job]=$I$3,ROW(Table911[Job])),ROW(BA67))))</f>
        <v/>
      </c>
      <c r="BF68" s="72" t="str">
        <f t="array" ref="BF68">IF(COUNTIF(Table911[Job],$I$3)&lt;ROWS($BD$2:BD68),"",INDEX(TimeSheets!$H$1:$H$359,SMALL(IF(Table911[Job]=$I$3,ROW(Table911[Job])),ROW(BA67))))</f>
        <v/>
      </c>
      <c r="BG68" s="72" t="str">
        <f t="array" ref="BG68">IF(COUNTIF(Table912[Job],$I$3)&lt;ROWS($BG$2:BG68),"",INDEX(TimeSheets!$K$1:$K$359,SMALL(IF(Table912[Job]=$I$3,ROW(Table912[Job])),ROW(BA67))))</f>
        <v/>
      </c>
      <c r="BH68" s="72" t="str">
        <f t="array" ref="BH68">IF(COUNTIF(Table912[Job],$I$3)&lt;ROWS($BH$2:BH68),"",INDEX(TimeSheets!$Q$1:$Q$359,SMALL(IF(Table912[Job]=$I$3,ROW(Table912[Job])),ROW(BA67))))</f>
        <v/>
      </c>
      <c r="BI68" s="73" t="str">
        <f t="array" ref="BI68">IF(COUNTIF(Table914[Job],$I$3)&lt;ROWS($BI$2:BI68),"",INDEX(TimeSheets!$T$1:$T$359,SMALL(IF(Table914[Job]=$I$3,ROW(Table914[Job])),ROW(BA67))))</f>
        <v/>
      </c>
      <c r="BJ68" s="72" t="str">
        <f t="array" ref="BJ68">IF(COUNTIF(Table914[Job],$I$3)&lt;ROWS($BJ$2:BJ68),"",INDEX(TimeSheets!$Z$1:$Z$359,SMALL(IF(Table914[Job]=$I$3,ROW(Table914[Job])),ROW(BA67))))</f>
        <v/>
      </c>
      <c r="BK68" s="72" t="str">
        <f t="array" ref="BK68">IF(COUNTIF(Table91641[Job],$I$3)&lt;ROWS($BK$2:BK68),"",INDEX(TimeSheets!$AC$1:$AC$359,SMALL(IF(Table91641[Job]=$I$3,ROW(Table91641[Job])),ROW(BA67))))</f>
        <v/>
      </c>
      <c r="BL68" s="72" t="str">
        <f t="array" ref="BL68">IF(COUNTIF(Table91641[Job],$I$3)&lt;ROWS($BL$2:BL68),"",INDEX(TimeSheets!$AI$1:$AI$359,SMALL(IF(Table91641[Job]=$I$3,ROW(Table91641[Job])),ROW(BB67))))</f>
        <v/>
      </c>
    </row>
    <row r="69" spans="50:64" x14ac:dyDescent="0.25">
      <c r="AX69" s="47"/>
      <c r="AY69" s="47"/>
      <c r="AZ69" s="47"/>
      <c r="BA69" s="47"/>
      <c r="BB69" s="47"/>
      <c r="BE69" s="72" t="str">
        <f t="array" ref="BE69">IF(COUNTIF(Table911[Job],$I$3)&lt;ROWS($BE$2:BE69),"",INDEX(TimeSheets!$B$1:$B$359,SMALL(IF(Table911[Job]=$I$3,ROW(Table911[Job])),ROW(BA68))))</f>
        <v/>
      </c>
      <c r="BF69" s="72" t="str">
        <f t="array" ref="BF69">IF(COUNTIF(Table911[Job],$I$3)&lt;ROWS($BD$2:BD69),"",INDEX(TimeSheets!$H$1:$H$359,SMALL(IF(Table911[Job]=$I$3,ROW(Table911[Job])),ROW(BA68))))</f>
        <v/>
      </c>
      <c r="BG69" s="72" t="str">
        <f t="array" ref="BG69">IF(COUNTIF(Table912[Job],$I$3)&lt;ROWS($BG$2:BG69),"",INDEX(TimeSheets!$K$1:$K$359,SMALL(IF(Table912[Job]=$I$3,ROW(Table912[Job])),ROW(BA68))))</f>
        <v/>
      </c>
      <c r="BH69" s="72" t="str">
        <f t="array" ref="BH69">IF(COUNTIF(Table912[Job],$I$3)&lt;ROWS($BH$2:BH69),"",INDEX(TimeSheets!$Q$1:$Q$359,SMALL(IF(Table912[Job]=$I$3,ROW(Table912[Job])),ROW(BA68))))</f>
        <v/>
      </c>
      <c r="BI69" s="73" t="str">
        <f t="array" ref="BI69">IF(COUNTIF(Table914[Job],$I$3)&lt;ROWS($BI$2:BI69),"",INDEX(TimeSheets!$T$1:$T$359,SMALL(IF(Table914[Job]=$I$3,ROW(Table914[Job])),ROW(BA68))))</f>
        <v/>
      </c>
      <c r="BJ69" s="72" t="str">
        <f t="array" ref="BJ69">IF(COUNTIF(Table914[Job],$I$3)&lt;ROWS($BJ$2:BJ69),"",INDEX(TimeSheets!$Z$1:$Z$359,SMALL(IF(Table914[Job]=$I$3,ROW(Table914[Job])),ROW(BA68))))</f>
        <v/>
      </c>
      <c r="BK69" s="72" t="str">
        <f t="array" ref="BK69">IF(COUNTIF(Table91641[Job],$I$3)&lt;ROWS($BK$2:BK69),"",INDEX(TimeSheets!$AC$1:$AC$359,SMALL(IF(Table91641[Job]=$I$3,ROW(Table91641[Job])),ROW(BA68))))</f>
        <v/>
      </c>
      <c r="BL69" s="72" t="str">
        <f t="array" ref="BL69">IF(COUNTIF(Table91641[Job],$I$3)&lt;ROWS($BL$2:BL69),"",INDEX(TimeSheets!$AI$1:$AI$359,SMALL(IF(Table91641[Job]=$I$3,ROW(Table91641[Job])),ROW(BB68))))</f>
        <v/>
      </c>
    </row>
    <row r="70" spans="50:64" x14ac:dyDescent="0.25">
      <c r="AX70" s="47"/>
      <c r="AY70" s="47"/>
      <c r="AZ70" s="47"/>
      <c r="BA70" s="47"/>
      <c r="BB70" s="47"/>
      <c r="BE70" s="72" t="str">
        <f t="array" ref="BE70">IF(COUNTIF(Table911[Job],$I$3)&lt;ROWS($BE$2:BE70),"",INDEX(TimeSheets!$B$1:$B$359,SMALL(IF(Table911[Job]=$I$3,ROW(Table911[Job])),ROW(BA69))))</f>
        <v/>
      </c>
      <c r="BF70" s="72" t="str">
        <f t="array" ref="BF70">IF(COUNTIF(Table911[Job],$I$3)&lt;ROWS($BD$2:BD70),"",INDEX(TimeSheets!$H$1:$H$359,SMALL(IF(Table911[Job]=$I$3,ROW(Table911[Job])),ROW(BA69))))</f>
        <v/>
      </c>
      <c r="BG70" s="72" t="str">
        <f t="array" ref="BG70">IF(COUNTIF(Table912[Job],$I$3)&lt;ROWS($BG$2:BG70),"",INDEX(TimeSheets!$K$1:$K$359,SMALL(IF(Table912[Job]=$I$3,ROW(Table912[Job])),ROW(BA69))))</f>
        <v/>
      </c>
      <c r="BH70" s="72" t="str">
        <f t="array" ref="BH70">IF(COUNTIF(Table912[Job],$I$3)&lt;ROWS($BH$2:BH70),"",INDEX(TimeSheets!$Q$1:$Q$359,SMALL(IF(Table912[Job]=$I$3,ROW(Table912[Job])),ROW(BA69))))</f>
        <v/>
      </c>
      <c r="BI70" s="73" t="str">
        <f t="array" ref="BI70">IF(COUNTIF(Table914[Job],$I$3)&lt;ROWS($BI$2:BI70),"",INDEX(TimeSheets!$T$1:$T$359,SMALL(IF(Table914[Job]=$I$3,ROW(Table914[Job])),ROW(BA69))))</f>
        <v/>
      </c>
      <c r="BJ70" s="72" t="str">
        <f t="array" ref="BJ70">IF(COUNTIF(Table914[Job],$I$3)&lt;ROWS($BJ$2:BJ70),"",INDEX(TimeSheets!$Z$1:$Z$359,SMALL(IF(Table914[Job]=$I$3,ROW(Table914[Job])),ROW(BA69))))</f>
        <v/>
      </c>
      <c r="BK70" s="72" t="str">
        <f t="array" ref="BK70">IF(COUNTIF(Table91641[Job],$I$3)&lt;ROWS($BK$2:BK70),"",INDEX(TimeSheets!$AC$1:$AC$359,SMALL(IF(Table91641[Job]=$I$3,ROW(Table91641[Job])),ROW(BA69))))</f>
        <v/>
      </c>
      <c r="BL70" s="72" t="str">
        <f t="array" ref="BL70">IF(COUNTIF(Table91641[Job],$I$3)&lt;ROWS($BL$2:BL70),"",INDEX(TimeSheets!$AI$1:$AI$359,SMALL(IF(Table91641[Job]=$I$3,ROW(Table91641[Job])),ROW(BB69))))</f>
        <v/>
      </c>
    </row>
    <row r="71" spans="50:64" x14ac:dyDescent="0.25">
      <c r="AX71" s="47"/>
      <c r="AY71" s="47"/>
      <c r="AZ71" s="47"/>
      <c r="BA71" s="47"/>
      <c r="BB71" s="47"/>
      <c r="BE71" s="72" t="str">
        <f t="array" ref="BE71">IF(COUNTIF(Table911[Job],$I$3)&lt;ROWS($BE$2:BE71),"",INDEX(TimeSheets!$B$1:$B$359,SMALL(IF(Table911[Job]=$I$3,ROW(Table911[Job])),ROW(BA70))))</f>
        <v/>
      </c>
      <c r="BF71" s="72" t="str">
        <f t="array" ref="BF71">IF(COUNTIF(Table911[Job],$I$3)&lt;ROWS($BD$2:BD71),"",INDEX(TimeSheets!$H$1:$H$359,SMALL(IF(Table911[Job]=$I$3,ROW(Table911[Job])),ROW(BA70))))</f>
        <v/>
      </c>
      <c r="BG71" s="72" t="str">
        <f t="array" ref="BG71">IF(COUNTIF(Table912[Job],$I$3)&lt;ROWS($BG$2:BG71),"",INDEX(TimeSheets!$K$1:$K$359,SMALL(IF(Table912[Job]=$I$3,ROW(Table912[Job])),ROW(BA70))))</f>
        <v/>
      </c>
      <c r="BH71" s="72" t="str">
        <f t="array" ref="BH71">IF(COUNTIF(Table912[Job],$I$3)&lt;ROWS($BH$2:BH71),"",INDEX(TimeSheets!$Q$1:$Q$359,SMALL(IF(Table912[Job]=$I$3,ROW(Table912[Job])),ROW(BA70))))</f>
        <v/>
      </c>
      <c r="BI71" s="73" t="str">
        <f t="array" ref="BI71">IF(COUNTIF(Table914[Job],$I$3)&lt;ROWS($BI$2:BI71),"",INDEX(TimeSheets!$T$1:$T$359,SMALL(IF(Table914[Job]=$I$3,ROW(Table914[Job])),ROW(BA70))))</f>
        <v/>
      </c>
      <c r="BJ71" s="72" t="str">
        <f t="array" ref="BJ71">IF(COUNTIF(Table914[Job],$I$3)&lt;ROWS($BJ$2:BJ71),"",INDEX(TimeSheets!$Z$1:$Z$359,SMALL(IF(Table914[Job]=$I$3,ROW(Table914[Job])),ROW(BA70))))</f>
        <v/>
      </c>
      <c r="BK71" s="72" t="str">
        <f t="array" ref="BK71">IF(COUNTIF(Table91641[Job],$I$3)&lt;ROWS($BK$2:BK71),"",INDEX(TimeSheets!$AC$1:$AC$359,SMALL(IF(Table91641[Job]=$I$3,ROW(Table91641[Job])),ROW(BA70))))</f>
        <v/>
      </c>
      <c r="BL71" s="72" t="str">
        <f t="array" ref="BL71">IF(COUNTIF(Table91641[Job],$I$3)&lt;ROWS($BL$2:BL71),"",INDEX(TimeSheets!$AI$1:$AI$359,SMALL(IF(Table91641[Job]=$I$3,ROW(Table91641[Job])),ROW(BB70))))</f>
        <v/>
      </c>
    </row>
    <row r="72" spans="50:64" x14ac:dyDescent="0.25">
      <c r="AX72" s="47"/>
      <c r="AY72" s="47"/>
      <c r="AZ72" s="47"/>
      <c r="BA72" s="47"/>
      <c r="BB72" s="47"/>
      <c r="BE72" s="72" t="str">
        <f t="array" ref="BE72">IF(COUNTIF(Table911[Job],$I$3)&lt;ROWS($BE$2:BE72),"",INDEX(TimeSheets!$B$1:$B$359,SMALL(IF(Table911[Job]=$I$3,ROW(Table911[Job])),ROW(BA71))))</f>
        <v/>
      </c>
      <c r="BF72" s="72" t="str">
        <f t="array" ref="BF72">IF(COUNTIF(Table911[Job],$I$3)&lt;ROWS($BD$2:BD72),"",INDEX(TimeSheets!$H$1:$H$359,SMALL(IF(Table911[Job]=$I$3,ROW(Table911[Job])),ROW(BA71))))</f>
        <v/>
      </c>
      <c r="BG72" s="72" t="str">
        <f t="array" ref="BG72">IF(COUNTIF(Table912[Job],$I$3)&lt;ROWS($BG$2:BG72),"",INDEX(TimeSheets!$K$1:$K$359,SMALL(IF(Table912[Job]=$I$3,ROW(Table912[Job])),ROW(BA71))))</f>
        <v/>
      </c>
      <c r="BH72" s="72" t="str">
        <f t="array" ref="BH72">IF(COUNTIF(Table912[Job],$I$3)&lt;ROWS($BH$2:BH72),"",INDEX(TimeSheets!$Q$1:$Q$359,SMALL(IF(Table912[Job]=$I$3,ROW(Table912[Job])),ROW(BA71))))</f>
        <v/>
      </c>
      <c r="BI72" s="73" t="str">
        <f t="array" ref="BI72">IF(COUNTIF(Table914[Job],$I$3)&lt;ROWS($BI$2:BI72),"",INDEX(TimeSheets!$T$1:$T$359,SMALL(IF(Table914[Job]=$I$3,ROW(Table914[Job])),ROW(BA71))))</f>
        <v/>
      </c>
      <c r="BJ72" s="72" t="str">
        <f t="array" ref="BJ72">IF(COUNTIF(Table914[Job],$I$3)&lt;ROWS($BJ$2:BJ72),"",INDEX(TimeSheets!$Z$1:$Z$359,SMALL(IF(Table914[Job]=$I$3,ROW(Table914[Job])),ROW(BA71))))</f>
        <v/>
      </c>
      <c r="BK72" s="72" t="str">
        <f t="array" ref="BK72">IF(COUNTIF(Table91641[Job],$I$3)&lt;ROWS($BK$2:BK72),"",INDEX(TimeSheets!$AC$1:$AC$359,SMALL(IF(Table91641[Job]=$I$3,ROW(Table91641[Job])),ROW(BA71))))</f>
        <v/>
      </c>
      <c r="BL72" s="72" t="str">
        <f t="array" ref="BL72">IF(COUNTIF(Table91641[Job],$I$3)&lt;ROWS($BL$2:BL72),"",INDEX(TimeSheets!$AI$1:$AI$359,SMALL(IF(Table91641[Job]=$I$3,ROW(Table91641[Job])),ROW(BB71))))</f>
        <v/>
      </c>
    </row>
    <row r="73" spans="50:64" x14ac:dyDescent="0.25">
      <c r="AX73" s="47"/>
      <c r="AY73" s="47"/>
      <c r="AZ73" s="47"/>
      <c r="BA73" s="47"/>
      <c r="BB73" s="47"/>
      <c r="BE73" s="72" t="str">
        <f t="array" ref="BE73">IF(COUNTIF(Table911[Job],$I$3)&lt;ROWS($BE$2:BE73),"",INDEX(TimeSheets!$B$1:$B$359,SMALL(IF(Table911[Job]=$I$3,ROW(Table911[Job])),ROW(BA72))))</f>
        <v/>
      </c>
      <c r="BF73" s="72" t="str">
        <f t="array" ref="BF73">IF(COUNTIF(Table911[Job],$I$3)&lt;ROWS($BD$2:BD73),"",INDEX(TimeSheets!$H$1:$H$359,SMALL(IF(Table911[Job]=$I$3,ROW(Table911[Job])),ROW(BA72))))</f>
        <v/>
      </c>
      <c r="BG73" s="72" t="str">
        <f t="array" ref="BG73">IF(COUNTIF(Table912[Job],$I$3)&lt;ROWS($BG$2:BG73),"",INDEX(TimeSheets!$K$1:$K$359,SMALL(IF(Table912[Job]=$I$3,ROW(Table912[Job])),ROW(BA72))))</f>
        <v/>
      </c>
      <c r="BH73" s="72" t="str">
        <f t="array" ref="BH73">IF(COUNTIF(Table912[Job],$I$3)&lt;ROWS($BH$2:BH73),"",INDEX(TimeSheets!$Q$1:$Q$359,SMALL(IF(Table912[Job]=$I$3,ROW(Table912[Job])),ROW(BA72))))</f>
        <v/>
      </c>
      <c r="BI73" s="73" t="str">
        <f t="array" ref="BI73">IF(COUNTIF(Table914[Job],$I$3)&lt;ROWS($BI$2:BI73),"",INDEX(TimeSheets!$T$1:$T$359,SMALL(IF(Table914[Job]=$I$3,ROW(Table914[Job])),ROW(BA72))))</f>
        <v/>
      </c>
      <c r="BJ73" s="72" t="str">
        <f t="array" ref="BJ73">IF(COUNTIF(Table914[Job],$I$3)&lt;ROWS($BJ$2:BJ73),"",INDEX(TimeSheets!$Z$1:$Z$359,SMALL(IF(Table914[Job]=$I$3,ROW(Table914[Job])),ROW(BA72))))</f>
        <v/>
      </c>
      <c r="BK73" s="72" t="str">
        <f t="array" ref="BK73">IF(COUNTIF(Table91641[Job],$I$3)&lt;ROWS($BK$2:BK73),"",INDEX(TimeSheets!$AC$1:$AC$359,SMALL(IF(Table91641[Job]=$I$3,ROW(Table91641[Job])),ROW(BA72))))</f>
        <v/>
      </c>
      <c r="BL73" s="72" t="str">
        <f t="array" ref="BL73">IF(COUNTIF(Table91641[Job],$I$3)&lt;ROWS($BL$2:BL73),"",INDEX(TimeSheets!$AI$1:$AI$359,SMALL(IF(Table91641[Job]=$I$3,ROW(Table91641[Job])),ROW(BB72))))</f>
        <v/>
      </c>
    </row>
    <row r="74" spans="50:64" x14ac:dyDescent="0.25">
      <c r="AX74" s="47"/>
      <c r="AY74" s="47"/>
      <c r="AZ74" s="47"/>
      <c r="BA74" s="47"/>
      <c r="BB74" s="47"/>
      <c r="BE74" s="72" t="str">
        <f t="array" ref="BE74">IF(COUNTIF(Table911[Job],$I$3)&lt;ROWS($BE$2:BE74),"",INDEX(TimeSheets!$B$1:$B$359,SMALL(IF(Table911[Job]=$I$3,ROW(Table911[Job])),ROW(BA73))))</f>
        <v/>
      </c>
      <c r="BF74" s="72" t="str">
        <f t="array" ref="BF74">IF(COUNTIF(Table911[Job],$I$3)&lt;ROWS($BD$2:BD74),"",INDEX(TimeSheets!$H$1:$H$359,SMALL(IF(Table911[Job]=$I$3,ROW(Table911[Job])),ROW(BA73))))</f>
        <v/>
      </c>
      <c r="BG74" s="72" t="str">
        <f t="array" ref="BG74">IF(COUNTIF(Table912[Job],$I$3)&lt;ROWS($BG$2:BG74),"",INDEX(TimeSheets!$K$1:$K$359,SMALL(IF(Table912[Job]=$I$3,ROW(Table912[Job])),ROW(BA73))))</f>
        <v/>
      </c>
      <c r="BH74" s="72" t="str">
        <f t="array" ref="BH74">IF(COUNTIF(Table912[Job],$I$3)&lt;ROWS($BH$2:BH74),"",INDEX(TimeSheets!$Q$1:$Q$359,SMALL(IF(Table912[Job]=$I$3,ROW(Table912[Job])),ROW(BA73))))</f>
        <v/>
      </c>
      <c r="BI74" s="73" t="str">
        <f t="array" ref="BI74">IF(COUNTIF(Table914[Job],$I$3)&lt;ROWS($BI$2:BI74),"",INDEX(TimeSheets!$T$1:$T$359,SMALL(IF(Table914[Job]=$I$3,ROW(Table914[Job])),ROW(BA73))))</f>
        <v/>
      </c>
      <c r="BJ74" s="72" t="str">
        <f t="array" ref="BJ74">IF(COUNTIF(Table914[Job],$I$3)&lt;ROWS($BJ$2:BJ74),"",INDEX(TimeSheets!$Z$1:$Z$359,SMALL(IF(Table914[Job]=$I$3,ROW(Table914[Job])),ROW(BA73))))</f>
        <v/>
      </c>
      <c r="BK74" s="72" t="str">
        <f t="array" ref="BK74">IF(COUNTIF(Table91641[Job],$I$3)&lt;ROWS($BK$2:BK74),"",INDEX(TimeSheets!$AC$1:$AC$359,SMALL(IF(Table91641[Job]=$I$3,ROW(Table91641[Job])),ROW(BA73))))</f>
        <v/>
      </c>
      <c r="BL74" s="72" t="str">
        <f t="array" ref="BL74">IF(COUNTIF(Table91641[Job],$I$3)&lt;ROWS($BL$2:BL74),"",INDEX(TimeSheets!$AI$1:$AI$359,SMALL(IF(Table91641[Job]=$I$3,ROW(Table91641[Job])),ROW(BB73))))</f>
        <v/>
      </c>
    </row>
    <row r="75" spans="50:64" x14ac:dyDescent="0.25">
      <c r="AX75" s="47"/>
      <c r="AY75" s="47"/>
      <c r="AZ75" s="47"/>
      <c r="BA75" s="47"/>
      <c r="BB75" s="47"/>
      <c r="BE75" s="72" t="str">
        <f t="array" ref="BE75">IF(COUNTIF(Table911[Job],$I$3)&lt;ROWS($BE$2:BE75),"",INDEX(TimeSheets!$B$1:$B$359,SMALL(IF(Table911[Job]=$I$3,ROW(Table911[Job])),ROW(BA74))))</f>
        <v/>
      </c>
      <c r="BF75" s="72" t="str">
        <f t="array" ref="BF75">IF(COUNTIF(Table911[Job],$I$3)&lt;ROWS($BD$2:BD75),"",INDEX(TimeSheets!$H$1:$H$359,SMALL(IF(Table911[Job]=$I$3,ROW(Table911[Job])),ROW(BA74))))</f>
        <v/>
      </c>
      <c r="BG75" s="72" t="str">
        <f t="array" ref="BG75">IF(COUNTIF(Table912[Job],$I$3)&lt;ROWS($BG$2:BG75),"",INDEX(TimeSheets!$K$1:$K$359,SMALL(IF(Table912[Job]=$I$3,ROW(Table912[Job])),ROW(BA74))))</f>
        <v/>
      </c>
      <c r="BH75" s="72" t="str">
        <f t="array" ref="BH75">IF(COUNTIF(Table912[Job],$I$3)&lt;ROWS($BH$2:BH75),"",INDEX(TimeSheets!$Q$1:$Q$359,SMALL(IF(Table912[Job]=$I$3,ROW(Table912[Job])),ROW(BA74))))</f>
        <v/>
      </c>
      <c r="BI75" s="73" t="str">
        <f t="array" ref="BI75">IF(COUNTIF(Table914[Job],$I$3)&lt;ROWS($BI$2:BI75),"",INDEX(TimeSheets!$T$1:$T$359,SMALL(IF(Table914[Job]=$I$3,ROW(Table914[Job])),ROW(BA74))))</f>
        <v/>
      </c>
      <c r="BJ75" s="72" t="str">
        <f t="array" ref="BJ75">IF(COUNTIF(Table914[Job],$I$3)&lt;ROWS($BJ$2:BJ75),"",INDEX(TimeSheets!$Z$1:$Z$359,SMALL(IF(Table914[Job]=$I$3,ROW(Table914[Job])),ROW(BA74))))</f>
        <v/>
      </c>
      <c r="BK75" s="72" t="str">
        <f t="array" ref="BK75">IF(COUNTIF(Table91641[Job],$I$3)&lt;ROWS($BK$2:BK75),"",INDEX(TimeSheets!$AC$1:$AC$359,SMALL(IF(Table91641[Job]=$I$3,ROW(Table91641[Job])),ROW(BA74))))</f>
        <v/>
      </c>
      <c r="BL75" s="72" t="str">
        <f t="array" ref="BL75">IF(COUNTIF(Table91641[Job],$I$3)&lt;ROWS($BL$2:BL75),"",INDEX(TimeSheets!$AI$1:$AI$359,SMALL(IF(Table91641[Job]=$I$3,ROW(Table91641[Job])),ROW(BB74))))</f>
        <v/>
      </c>
    </row>
    <row r="76" spans="50:64" x14ac:dyDescent="0.25">
      <c r="AX76" s="47"/>
      <c r="AY76" s="47"/>
      <c r="AZ76" s="47"/>
      <c r="BA76" s="47"/>
      <c r="BB76" s="47"/>
      <c r="BE76" s="72" t="str">
        <f t="array" ref="BE76">IF(COUNTIF(Table911[Job],$I$3)&lt;ROWS($BE$2:BE76),"",INDEX(TimeSheets!$B$1:$B$359,SMALL(IF(Table911[Job]=$I$3,ROW(Table911[Job])),ROW(BA75))))</f>
        <v/>
      </c>
      <c r="BF76" s="72" t="str">
        <f t="array" ref="BF76">IF(COUNTIF(Table911[Job],$I$3)&lt;ROWS($BD$2:BD76),"",INDEX(TimeSheets!$H$1:$H$359,SMALL(IF(Table911[Job]=$I$3,ROW(Table911[Job])),ROW(BA75))))</f>
        <v/>
      </c>
      <c r="BG76" s="72" t="str">
        <f t="array" ref="BG76">IF(COUNTIF(Table912[Job],$I$3)&lt;ROWS($BG$2:BG76),"",INDEX(TimeSheets!$K$1:$K$359,SMALL(IF(Table912[Job]=$I$3,ROW(Table912[Job])),ROW(BA75))))</f>
        <v/>
      </c>
      <c r="BH76" s="72" t="str">
        <f t="array" ref="BH76">IF(COUNTIF(Table912[Job],$I$3)&lt;ROWS($BH$2:BH76),"",INDEX(TimeSheets!$Q$1:$Q$359,SMALL(IF(Table912[Job]=$I$3,ROW(Table912[Job])),ROW(BA75))))</f>
        <v/>
      </c>
      <c r="BI76" s="73" t="str">
        <f t="array" ref="BI76">IF(COUNTIF(Table914[Job],$I$3)&lt;ROWS($BI$2:BI76),"",INDEX(TimeSheets!$T$1:$T$359,SMALL(IF(Table914[Job]=$I$3,ROW(Table914[Job])),ROW(BA75))))</f>
        <v/>
      </c>
      <c r="BJ76" s="72" t="str">
        <f t="array" ref="BJ76">IF(COUNTIF(Table914[Job],$I$3)&lt;ROWS($BJ$2:BJ76),"",INDEX(TimeSheets!$Z$1:$Z$359,SMALL(IF(Table914[Job]=$I$3,ROW(Table914[Job])),ROW(BA75))))</f>
        <v/>
      </c>
      <c r="BK76" s="72" t="str">
        <f t="array" ref="BK76">IF(COUNTIF(Table91641[Job],$I$3)&lt;ROWS($BK$2:BK76),"",INDEX(TimeSheets!$AC$1:$AC$359,SMALL(IF(Table91641[Job]=$I$3,ROW(Table91641[Job])),ROW(BA75))))</f>
        <v/>
      </c>
      <c r="BL76" s="72" t="str">
        <f t="array" ref="BL76">IF(COUNTIF(Table91641[Job],$I$3)&lt;ROWS($BL$2:BL76),"",INDEX(TimeSheets!$AI$1:$AI$359,SMALL(IF(Table91641[Job]=$I$3,ROW(Table91641[Job])),ROW(BB75))))</f>
        <v/>
      </c>
    </row>
    <row r="77" spans="50:64" x14ac:dyDescent="0.25">
      <c r="AX77" s="47"/>
      <c r="AY77" s="47"/>
      <c r="AZ77" s="47"/>
      <c r="BA77" s="47"/>
      <c r="BB77" s="47"/>
      <c r="BE77" s="72" t="str">
        <f t="array" ref="BE77">IF(COUNTIF(Table911[Job],$I$3)&lt;ROWS($BE$2:BE77),"",INDEX(TimeSheets!$B$1:$B$359,SMALL(IF(Table911[Job]=$I$3,ROW(Table911[Job])),ROW(BA76))))</f>
        <v/>
      </c>
      <c r="BF77" s="72" t="str">
        <f t="array" ref="BF77">IF(COUNTIF(Table911[Job],$I$3)&lt;ROWS($BD$2:BD77),"",INDEX(TimeSheets!$H$1:$H$359,SMALL(IF(Table911[Job]=$I$3,ROW(Table911[Job])),ROW(BA76))))</f>
        <v/>
      </c>
      <c r="BG77" s="72" t="str">
        <f t="array" ref="BG77">IF(COUNTIF(Table912[Job],$I$3)&lt;ROWS($BG$2:BG77),"",INDEX(TimeSheets!$K$1:$K$359,SMALL(IF(Table912[Job]=$I$3,ROW(Table912[Job])),ROW(BA76))))</f>
        <v/>
      </c>
      <c r="BH77" s="72" t="str">
        <f t="array" ref="BH77">IF(COUNTIF(Table912[Job],$I$3)&lt;ROWS($BH$2:BH77),"",INDEX(TimeSheets!$Q$1:$Q$359,SMALL(IF(Table912[Job]=$I$3,ROW(Table912[Job])),ROW(BA76))))</f>
        <v/>
      </c>
      <c r="BI77" s="73" t="str">
        <f t="array" ref="BI77">IF(COUNTIF(Table914[Job],$I$3)&lt;ROWS($BI$2:BI77),"",INDEX(TimeSheets!$T$1:$T$359,SMALL(IF(Table914[Job]=$I$3,ROW(Table914[Job])),ROW(BA76))))</f>
        <v/>
      </c>
      <c r="BJ77" s="72" t="str">
        <f t="array" ref="BJ77">IF(COUNTIF(Table914[Job],$I$3)&lt;ROWS($BJ$2:BJ77),"",INDEX(TimeSheets!$Z$1:$Z$359,SMALL(IF(Table914[Job]=$I$3,ROW(Table914[Job])),ROW(BA76))))</f>
        <v/>
      </c>
      <c r="BK77" s="72" t="str">
        <f t="array" ref="BK77">IF(COUNTIF(Table91641[Job],$I$3)&lt;ROWS($BK$2:BK77),"",INDEX(TimeSheets!$AC$1:$AC$359,SMALL(IF(Table91641[Job]=$I$3,ROW(Table91641[Job])),ROW(BA76))))</f>
        <v/>
      </c>
      <c r="BL77" s="72" t="str">
        <f t="array" ref="BL77">IF(COUNTIF(Table91641[Job],$I$3)&lt;ROWS($BL$2:BL77),"",INDEX(TimeSheets!$AI$1:$AI$359,SMALL(IF(Table91641[Job]=$I$3,ROW(Table91641[Job])),ROW(BB76))))</f>
        <v/>
      </c>
    </row>
    <row r="78" spans="50:64" x14ac:dyDescent="0.25">
      <c r="AX78" s="47"/>
      <c r="AY78" s="47"/>
      <c r="AZ78" s="47"/>
      <c r="BA78" s="47"/>
      <c r="BB78" s="47"/>
      <c r="BE78" s="72" t="str">
        <f t="array" ref="BE78">IF(COUNTIF(Table911[Job],$I$3)&lt;ROWS($BE$2:BE78),"",INDEX(TimeSheets!$B$1:$B$359,SMALL(IF(Table911[Job]=$I$3,ROW(Table911[Job])),ROW(BA77))))</f>
        <v/>
      </c>
      <c r="BF78" s="72" t="str">
        <f t="array" ref="BF78">IF(COUNTIF(Table911[Job],$I$3)&lt;ROWS($BD$2:BD78),"",INDEX(TimeSheets!$H$1:$H$359,SMALL(IF(Table911[Job]=$I$3,ROW(Table911[Job])),ROW(BA77))))</f>
        <v/>
      </c>
      <c r="BG78" s="72" t="str">
        <f t="array" ref="BG78">IF(COUNTIF(Table912[Job],$I$3)&lt;ROWS($BG$2:BG78),"",INDEX(TimeSheets!$K$1:$K$359,SMALL(IF(Table912[Job]=$I$3,ROW(Table912[Job])),ROW(BA77))))</f>
        <v/>
      </c>
      <c r="BH78" s="72" t="str">
        <f t="array" ref="BH78">IF(COUNTIF(Table912[Job],$I$3)&lt;ROWS($BH$2:BH78),"",INDEX(TimeSheets!$Q$1:$Q$359,SMALL(IF(Table912[Job]=$I$3,ROW(Table912[Job])),ROW(BA77))))</f>
        <v/>
      </c>
      <c r="BI78" s="73" t="str">
        <f t="array" ref="BI78">IF(COUNTIF(Table914[Job],$I$3)&lt;ROWS($BI$2:BI78),"",INDEX(TimeSheets!$T$1:$T$359,SMALL(IF(Table914[Job]=$I$3,ROW(Table914[Job])),ROW(BA77))))</f>
        <v/>
      </c>
      <c r="BJ78" s="72" t="str">
        <f t="array" ref="BJ78">IF(COUNTIF(Table914[Job],$I$3)&lt;ROWS($BJ$2:BJ78),"",INDEX(TimeSheets!$Z$1:$Z$359,SMALL(IF(Table914[Job]=$I$3,ROW(Table914[Job])),ROW(BA77))))</f>
        <v/>
      </c>
      <c r="BK78" s="72" t="str">
        <f t="array" ref="BK78">IF(COUNTIF(Table91641[Job],$I$3)&lt;ROWS($BK$2:BK78),"",INDEX(TimeSheets!$AC$1:$AC$359,SMALL(IF(Table91641[Job]=$I$3,ROW(Table91641[Job])),ROW(BA77))))</f>
        <v/>
      </c>
      <c r="BL78" s="72" t="str">
        <f t="array" ref="BL78">IF(COUNTIF(Table91641[Job],$I$3)&lt;ROWS($BL$2:BL78),"",INDEX(TimeSheets!$AI$1:$AI$359,SMALL(IF(Table91641[Job]=$I$3,ROW(Table91641[Job])),ROW(BB77))))</f>
        <v/>
      </c>
    </row>
    <row r="79" spans="50:64" x14ac:dyDescent="0.25">
      <c r="AX79" s="47"/>
      <c r="AY79" s="47"/>
      <c r="AZ79" s="47"/>
      <c r="BA79" s="47"/>
      <c r="BB79" s="47"/>
      <c r="BE79" s="72" t="str">
        <f t="array" ref="BE79">IF(COUNTIF(Table911[Job],$I$3)&lt;ROWS($BE$2:BE79),"",INDEX(TimeSheets!$B$1:$B$359,SMALL(IF(Table911[Job]=$I$3,ROW(Table911[Job])),ROW(BA78))))</f>
        <v/>
      </c>
      <c r="BF79" s="72" t="str">
        <f t="array" ref="BF79">IF(COUNTIF(Table911[Job],$I$3)&lt;ROWS($BD$2:BD79),"",INDEX(TimeSheets!$H$1:$H$359,SMALL(IF(Table911[Job]=$I$3,ROW(Table911[Job])),ROW(BA78))))</f>
        <v/>
      </c>
      <c r="BG79" s="72" t="str">
        <f t="array" ref="BG79">IF(COUNTIF(Table912[Job],$I$3)&lt;ROWS($BG$2:BG79),"",INDEX(TimeSheets!$K$1:$K$359,SMALL(IF(Table912[Job]=$I$3,ROW(Table912[Job])),ROW(BA78))))</f>
        <v/>
      </c>
      <c r="BH79" s="72" t="str">
        <f t="array" ref="BH79">IF(COUNTIF(Table912[Job],$I$3)&lt;ROWS($BH$2:BH79),"",INDEX(TimeSheets!$Q$1:$Q$359,SMALL(IF(Table912[Job]=$I$3,ROW(Table912[Job])),ROW(BA78))))</f>
        <v/>
      </c>
      <c r="BI79" s="73" t="str">
        <f t="array" ref="BI79">IF(COUNTIF(Table914[Job],$I$3)&lt;ROWS($BI$2:BI79),"",INDEX(TimeSheets!$T$1:$T$359,SMALL(IF(Table914[Job]=$I$3,ROW(Table914[Job])),ROW(BA78))))</f>
        <v/>
      </c>
      <c r="BJ79" s="72" t="str">
        <f t="array" ref="BJ79">IF(COUNTIF(Table914[Job],$I$3)&lt;ROWS($BJ$2:BJ79),"",INDEX(TimeSheets!$Z$1:$Z$359,SMALL(IF(Table914[Job]=$I$3,ROW(Table914[Job])),ROW(BA78))))</f>
        <v/>
      </c>
      <c r="BK79" s="72" t="str">
        <f t="array" ref="BK79">IF(COUNTIF(Table91641[Job],$I$3)&lt;ROWS($BK$2:BK79),"",INDEX(TimeSheets!$AC$1:$AC$359,SMALL(IF(Table91641[Job]=$I$3,ROW(Table91641[Job])),ROW(BA78))))</f>
        <v/>
      </c>
      <c r="BL79" s="72" t="str">
        <f t="array" ref="BL79">IF(COUNTIF(Table91641[Job],$I$3)&lt;ROWS($BL$2:BL79),"",INDEX(TimeSheets!$AI$1:$AI$359,SMALL(IF(Table91641[Job]=$I$3,ROW(Table91641[Job])),ROW(BB78))))</f>
        <v/>
      </c>
    </row>
    <row r="80" spans="50:64" x14ac:dyDescent="0.25">
      <c r="AX80" s="47"/>
      <c r="AY80" s="47"/>
      <c r="AZ80" s="47"/>
      <c r="BA80" s="47"/>
      <c r="BB80" s="47"/>
      <c r="BE80" s="72" t="str">
        <f t="array" ref="BE80">IF(COUNTIF(Table911[Job],$I$3)&lt;ROWS($BE$2:BE80),"",INDEX(TimeSheets!$B$1:$B$359,SMALL(IF(Table911[Job]=$I$3,ROW(Table911[Job])),ROW(BA79))))</f>
        <v/>
      </c>
      <c r="BF80" s="72" t="str">
        <f t="array" ref="BF80">IF(COUNTIF(Table911[Job],$I$3)&lt;ROWS($BD$2:BD80),"",INDEX(TimeSheets!$H$1:$H$359,SMALL(IF(Table911[Job]=$I$3,ROW(Table911[Job])),ROW(BA79))))</f>
        <v/>
      </c>
      <c r="BG80" s="72" t="str">
        <f t="array" ref="BG80">IF(COUNTIF(Table912[Job],$I$3)&lt;ROWS($BG$2:BG80),"",INDEX(TimeSheets!$K$1:$K$359,SMALL(IF(Table912[Job]=$I$3,ROW(Table912[Job])),ROW(BA79))))</f>
        <v/>
      </c>
      <c r="BH80" s="72" t="str">
        <f t="array" ref="BH80">IF(COUNTIF(Table912[Job],$I$3)&lt;ROWS($BH$2:BH80),"",INDEX(TimeSheets!$Q$1:$Q$359,SMALL(IF(Table912[Job]=$I$3,ROW(Table912[Job])),ROW(BA79))))</f>
        <v/>
      </c>
      <c r="BI80" s="73" t="str">
        <f t="array" ref="BI80">IF(COUNTIF(Table914[Job],$I$3)&lt;ROWS($BI$2:BI80),"",INDEX(TimeSheets!$T$1:$T$359,SMALL(IF(Table914[Job]=$I$3,ROW(Table914[Job])),ROW(BA79))))</f>
        <v/>
      </c>
      <c r="BJ80" s="72" t="str">
        <f t="array" ref="BJ80">IF(COUNTIF(Table914[Job],$I$3)&lt;ROWS($BJ$2:BJ80),"",INDEX(TimeSheets!$Z$1:$Z$359,SMALL(IF(Table914[Job]=$I$3,ROW(Table914[Job])),ROW(BA79))))</f>
        <v/>
      </c>
      <c r="BK80" s="72" t="str">
        <f t="array" ref="BK80">IF(COUNTIF(Table91641[Job],$I$3)&lt;ROWS($BK$2:BK80),"",INDEX(TimeSheets!$AC$1:$AC$359,SMALL(IF(Table91641[Job]=$I$3,ROW(Table91641[Job])),ROW(BA79))))</f>
        <v/>
      </c>
      <c r="BL80" s="72" t="str">
        <f t="array" ref="BL80">IF(COUNTIF(Table91641[Job],$I$3)&lt;ROWS($BL$2:BL80),"",INDEX(TimeSheets!$AI$1:$AI$359,SMALL(IF(Table91641[Job]=$I$3,ROW(Table91641[Job])),ROW(BB79))))</f>
        <v/>
      </c>
    </row>
    <row r="81" spans="50:64" x14ac:dyDescent="0.25">
      <c r="AX81" s="47"/>
      <c r="AY81" s="47"/>
      <c r="AZ81" s="47"/>
      <c r="BA81" s="47"/>
      <c r="BB81" s="47"/>
      <c r="BE81" s="72" t="str">
        <f t="array" ref="BE81">IF(COUNTIF(Table911[Job],$I$3)&lt;ROWS($BE$2:BE81),"",INDEX(TimeSheets!$B$1:$B$359,SMALL(IF(Table911[Job]=$I$3,ROW(Table911[Job])),ROW(BA80))))</f>
        <v/>
      </c>
      <c r="BF81" s="72" t="str">
        <f t="array" ref="BF81">IF(COUNTIF(Table911[Job],$I$3)&lt;ROWS($BD$2:BD81),"",INDEX(TimeSheets!$H$1:$H$359,SMALL(IF(Table911[Job]=$I$3,ROW(Table911[Job])),ROW(BA80))))</f>
        <v/>
      </c>
      <c r="BG81" s="72" t="str">
        <f t="array" ref="BG81">IF(COUNTIF(Table912[Job],$I$3)&lt;ROWS($BG$2:BG81),"",INDEX(TimeSheets!$K$1:$K$359,SMALL(IF(Table912[Job]=$I$3,ROW(Table912[Job])),ROW(BA80))))</f>
        <v/>
      </c>
      <c r="BH81" s="72" t="str">
        <f t="array" ref="BH81">IF(COUNTIF(Table912[Job],$I$3)&lt;ROWS($BH$2:BH81),"",INDEX(TimeSheets!$Q$1:$Q$359,SMALL(IF(Table912[Job]=$I$3,ROW(Table912[Job])),ROW(BA80))))</f>
        <v/>
      </c>
      <c r="BI81" s="73" t="str">
        <f t="array" ref="BI81">IF(COUNTIF(Table914[Job],$I$3)&lt;ROWS($BI$2:BI81),"",INDEX(TimeSheets!$T$1:$T$359,SMALL(IF(Table914[Job]=$I$3,ROW(Table914[Job])),ROW(BA80))))</f>
        <v/>
      </c>
      <c r="BJ81" s="72" t="str">
        <f t="array" ref="BJ81">IF(COUNTIF(Table914[Job],$I$3)&lt;ROWS($BJ$2:BJ81),"",INDEX(TimeSheets!$Z$1:$Z$359,SMALL(IF(Table914[Job]=$I$3,ROW(Table914[Job])),ROW(BA80))))</f>
        <v/>
      </c>
      <c r="BK81" s="72" t="str">
        <f t="array" ref="BK81">IF(COUNTIF(Table91641[Job],$I$3)&lt;ROWS($BK$2:BK81),"",INDEX(TimeSheets!$AC$1:$AC$359,SMALL(IF(Table91641[Job]=$I$3,ROW(Table91641[Job])),ROW(BA80))))</f>
        <v/>
      </c>
      <c r="BL81" s="72" t="str">
        <f t="array" ref="BL81">IF(COUNTIF(Table91641[Job],$I$3)&lt;ROWS($BL$2:BL81),"",INDEX(TimeSheets!$AI$1:$AI$359,SMALL(IF(Table91641[Job]=$I$3,ROW(Table91641[Job])),ROW(BB80))))</f>
        <v/>
      </c>
    </row>
    <row r="82" spans="50:64" x14ac:dyDescent="0.25">
      <c r="AX82" s="47"/>
      <c r="AY82" s="47"/>
      <c r="AZ82" s="47"/>
      <c r="BA82" s="47"/>
      <c r="BB82" s="47"/>
      <c r="BE82" s="72" t="str">
        <f t="array" ref="BE82">IF(COUNTIF(Table911[Job],$I$3)&lt;ROWS($BE$2:BE82),"",INDEX(TimeSheets!$B$1:$B$359,SMALL(IF(Table911[Job]=$I$3,ROW(Table911[Job])),ROW(BA81))))</f>
        <v/>
      </c>
      <c r="BF82" s="72" t="str">
        <f t="array" ref="BF82">IF(COUNTIF(Table911[Job],$I$3)&lt;ROWS($BD$2:BD82),"",INDEX(TimeSheets!$H$1:$H$359,SMALL(IF(Table911[Job]=$I$3,ROW(Table911[Job])),ROW(BA81))))</f>
        <v/>
      </c>
      <c r="BG82" s="72" t="str">
        <f t="array" ref="BG82">IF(COUNTIF(Table912[Job],$I$3)&lt;ROWS($BG$2:BG82),"",INDEX(TimeSheets!$K$1:$K$359,SMALL(IF(Table912[Job]=$I$3,ROW(Table912[Job])),ROW(BA81))))</f>
        <v/>
      </c>
      <c r="BH82" s="72" t="str">
        <f t="array" ref="BH82">IF(COUNTIF(Table912[Job],$I$3)&lt;ROWS($BH$2:BH82),"",INDEX(TimeSheets!$Q$1:$Q$359,SMALL(IF(Table912[Job]=$I$3,ROW(Table912[Job])),ROW(BA81))))</f>
        <v/>
      </c>
      <c r="BI82" s="73" t="str">
        <f t="array" ref="BI82">IF(COUNTIF(Table914[Job],$I$3)&lt;ROWS($BI$2:BI82),"",INDEX(TimeSheets!$T$1:$T$359,SMALL(IF(Table914[Job]=$I$3,ROW(Table914[Job])),ROW(BA81))))</f>
        <v/>
      </c>
      <c r="BJ82" s="72" t="str">
        <f t="array" ref="BJ82">IF(COUNTIF(Table914[Job],$I$3)&lt;ROWS($BJ$2:BJ82),"",INDEX(TimeSheets!$Z$1:$Z$359,SMALL(IF(Table914[Job]=$I$3,ROW(Table914[Job])),ROW(BA81))))</f>
        <v/>
      </c>
      <c r="BK82" s="72" t="str">
        <f t="array" ref="BK82">IF(COUNTIF(Table91641[Job],$I$3)&lt;ROWS($BK$2:BK82),"",INDEX(TimeSheets!$AC$1:$AC$359,SMALL(IF(Table91641[Job]=$I$3,ROW(Table91641[Job])),ROW(BA81))))</f>
        <v/>
      </c>
      <c r="BL82" s="72" t="str">
        <f t="array" ref="BL82">IF(COUNTIF(Table91641[Job],$I$3)&lt;ROWS($BL$2:BL82),"",INDEX(TimeSheets!$AI$1:$AI$359,SMALL(IF(Table91641[Job]=$I$3,ROW(Table91641[Job])),ROW(BB81))))</f>
        <v/>
      </c>
    </row>
    <row r="83" spans="50:64" x14ac:dyDescent="0.25">
      <c r="AX83" s="47"/>
      <c r="AY83" s="47"/>
      <c r="AZ83" s="47"/>
      <c r="BA83" s="47"/>
      <c r="BB83" s="47"/>
      <c r="BE83" s="72" t="str">
        <f t="array" ref="BE83">IF(COUNTIF(Table911[Job],$I$3)&lt;ROWS($BE$2:BE83),"",INDEX(TimeSheets!$B$1:$B$359,SMALL(IF(Table911[Job]=$I$3,ROW(Table911[Job])),ROW(BA82))))</f>
        <v/>
      </c>
      <c r="BF83" s="72" t="str">
        <f t="array" ref="BF83">IF(COUNTIF(Table911[Job],$I$3)&lt;ROWS($BD$2:BD83),"",INDEX(TimeSheets!$H$1:$H$359,SMALL(IF(Table911[Job]=$I$3,ROW(Table911[Job])),ROW(BA82))))</f>
        <v/>
      </c>
      <c r="BG83" s="72" t="str">
        <f t="array" ref="BG83">IF(COUNTIF(Table912[Job],$I$3)&lt;ROWS($BG$2:BG83),"",INDEX(TimeSheets!$K$1:$K$359,SMALL(IF(Table912[Job]=$I$3,ROW(Table912[Job])),ROW(BA82))))</f>
        <v/>
      </c>
      <c r="BH83" s="72" t="str">
        <f t="array" ref="BH83">IF(COUNTIF(Table912[Job],$I$3)&lt;ROWS($BH$2:BH83),"",INDEX(TimeSheets!$Q$1:$Q$359,SMALL(IF(Table912[Job]=$I$3,ROW(Table912[Job])),ROW(BA82))))</f>
        <v/>
      </c>
      <c r="BI83" s="73" t="str">
        <f t="array" ref="BI83">IF(COUNTIF(Table914[Job],$I$3)&lt;ROWS($BI$2:BI83),"",INDEX(TimeSheets!$T$1:$T$359,SMALL(IF(Table914[Job]=$I$3,ROW(Table914[Job])),ROW(BA82))))</f>
        <v/>
      </c>
      <c r="BJ83" s="72" t="str">
        <f t="array" ref="BJ83">IF(COUNTIF(Table914[Job],$I$3)&lt;ROWS($BJ$2:BJ83),"",INDEX(TimeSheets!$Z$1:$Z$359,SMALL(IF(Table914[Job]=$I$3,ROW(Table914[Job])),ROW(BA82))))</f>
        <v/>
      </c>
      <c r="BK83" s="72" t="str">
        <f t="array" ref="BK83">IF(COUNTIF(Table91641[Job],$I$3)&lt;ROWS($BK$2:BK83),"",INDEX(TimeSheets!$AC$1:$AC$359,SMALL(IF(Table91641[Job]=$I$3,ROW(Table91641[Job])),ROW(BA82))))</f>
        <v/>
      </c>
      <c r="BL83" s="72" t="str">
        <f t="array" ref="BL83">IF(COUNTIF(Table91641[Job],$I$3)&lt;ROWS($BL$2:BL83),"",INDEX(TimeSheets!$AI$1:$AI$359,SMALL(IF(Table91641[Job]=$I$3,ROW(Table91641[Job])),ROW(BB82))))</f>
        <v/>
      </c>
    </row>
    <row r="84" spans="50:64" x14ac:dyDescent="0.25">
      <c r="AX84" s="47"/>
      <c r="AY84" s="47"/>
      <c r="AZ84" s="47"/>
      <c r="BA84" s="47"/>
      <c r="BB84" s="47"/>
      <c r="BE84" s="72" t="str">
        <f t="array" ref="BE84">IF(COUNTIF(Table911[Job],$I$3)&lt;ROWS($BE$2:BE84),"",INDEX(TimeSheets!$B$1:$B$359,SMALL(IF(Table911[Job]=$I$3,ROW(Table911[Job])),ROW(BA83))))</f>
        <v/>
      </c>
      <c r="BF84" s="72" t="str">
        <f t="array" ref="BF84">IF(COUNTIF(Table911[Job],$I$3)&lt;ROWS($BD$2:BD84),"",INDEX(TimeSheets!$H$1:$H$359,SMALL(IF(Table911[Job]=$I$3,ROW(Table911[Job])),ROW(BA83))))</f>
        <v/>
      </c>
      <c r="BG84" s="72" t="str">
        <f t="array" ref="BG84">IF(COUNTIF(Table912[Job],$I$3)&lt;ROWS($BG$2:BG84),"",INDEX(TimeSheets!$K$1:$K$359,SMALL(IF(Table912[Job]=$I$3,ROW(Table912[Job])),ROW(BA83))))</f>
        <v/>
      </c>
      <c r="BH84" s="72" t="str">
        <f t="array" ref="BH84">IF(COUNTIF(Table912[Job],$I$3)&lt;ROWS($BH$2:BH84),"",INDEX(TimeSheets!$Q$1:$Q$359,SMALL(IF(Table912[Job]=$I$3,ROW(Table912[Job])),ROW(BA83))))</f>
        <v/>
      </c>
      <c r="BI84" s="73" t="str">
        <f t="array" ref="BI84">IF(COUNTIF(Table914[Job],$I$3)&lt;ROWS($BI$2:BI84),"",INDEX(TimeSheets!$T$1:$T$359,SMALL(IF(Table914[Job]=$I$3,ROW(Table914[Job])),ROW(BA83))))</f>
        <v/>
      </c>
      <c r="BJ84" s="72" t="str">
        <f t="array" ref="BJ84">IF(COUNTIF(Table914[Job],$I$3)&lt;ROWS($BJ$2:BJ84),"",INDEX(TimeSheets!$Z$1:$Z$359,SMALL(IF(Table914[Job]=$I$3,ROW(Table914[Job])),ROW(BA83))))</f>
        <v/>
      </c>
      <c r="BK84" s="72" t="str">
        <f t="array" ref="BK84">IF(COUNTIF(Table91641[Job],$I$3)&lt;ROWS($BK$2:BK84),"",INDEX(TimeSheets!$AC$1:$AC$359,SMALL(IF(Table91641[Job]=$I$3,ROW(Table91641[Job])),ROW(BA83))))</f>
        <v/>
      </c>
      <c r="BL84" s="72" t="str">
        <f t="array" ref="BL84">IF(COUNTIF(Table91641[Job],$I$3)&lt;ROWS($BL$2:BL84),"",INDEX(TimeSheets!$AI$1:$AI$359,SMALL(IF(Table91641[Job]=$I$3,ROW(Table91641[Job])),ROW(BB83))))</f>
        <v/>
      </c>
    </row>
    <row r="85" spans="50:64" x14ac:dyDescent="0.25">
      <c r="AX85" s="47"/>
      <c r="AY85" s="47"/>
      <c r="AZ85" s="47"/>
      <c r="BA85" s="47"/>
      <c r="BB85" s="47"/>
      <c r="BE85" s="72" t="str">
        <f t="array" ref="BE85">IF(COUNTIF(Table911[Job],$I$3)&lt;ROWS($BE$2:BE85),"",INDEX(TimeSheets!$B$1:$B$359,SMALL(IF(Table911[Job]=$I$3,ROW(Table911[Job])),ROW(BA84))))</f>
        <v/>
      </c>
      <c r="BF85" s="72" t="str">
        <f t="array" ref="BF85">IF(COUNTIF(Table911[Job],$I$3)&lt;ROWS($BD$2:BD85),"",INDEX(TimeSheets!$H$1:$H$359,SMALL(IF(Table911[Job]=$I$3,ROW(Table911[Job])),ROW(BA84))))</f>
        <v/>
      </c>
      <c r="BG85" s="72" t="str">
        <f t="array" ref="BG85">IF(COUNTIF(Table912[Job],$I$3)&lt;ROWS($BG$2:BG85),"",INDEX(TimeSheets!$K$1:$K$359,SMALL(IF(Table912[Job]=$I$3,ROW(Table912[Job])),ROW(BA84))))</f>
        <v/>
      </c>
      <c r="BH85" s="72" t="str">
        <f t="array" ref="BH85">IF(COUNTIF(Table912[Job],$I$3)&lt;ROWS($BH$2:BH85),"",INDEX(TimeSheets!$Q$1:$Q$359,SMALL(IF(Table912[Job]=$I$3,ROW(Table912[Job])),ROW(BA84))))</f>
        <v/>
      </c>
      <c r="BI85" s="73" t="str">
        <f t="array" ref="BI85">IF(COUNTIF(Table914[Job],$I$3)&lt;ROWS($BI$2:BI85),"",INDEX(TimeSheets!$T$1:$T$359,SMALL(IF(Table914[Job]=$I$3,ROW(Table914[Job])),ROW(BA84))))</f>
        <v/>
      </c>
      <c r="BJ85" s="72" t="str">
        <f t="array" ref="BJ85">IF(COUNTIF(Table914[Job],$I$3)&lt;ROWS($BJ$2:BJ85),"",INDEX(TimeSheets!$Z$1:$Z$359,SMALL(IF(Table914[Job]=$I$3,ROW(Table914[Job])),ROW(BA84))))</f>
        <v/>
      </c>
      <c r="BK85" s="72" t="str">
        <f t="array" ref="BK85">IF(COUNTIF(Table91641[Job],$I$3)&lt;ROWS($BK$2:BK85),"",INDEX(TimeSheets!$AC$1:$AC$359,SMALL(IF(Table91641[Job]=$I$3,ROW(Table91641[Job])),ROW(BA84))))</f>
        <v/>
      </c>
      <c r="BL85" s="72" t="str">
        <f t="array" ref="BL85">IF(COUNTIF(Table91641[Job],$I$3)&lt;ROWS($BL$2:BL85),"",INDEX(TimeSheets!$AI$1:$AI$359,SMALL(IF(Table91641[Job]=$I$3,ROW(Table91641[Job])),ROW(BB84))))</f>
        <v/>
      </c>
    </row>
    <row r="86" spans="50:64" x14ac:dyDescent="0.25">
      <c r="AX86" s="47"/>
      <c r="AY86" s="47"/>
      <c r="AZ86" s="47"/>
      <c r="BA86" s="47"/>
      <c r="BB86" s="47"/>
      <c r="BE86" s="72" t="str">
        <f t="array" ref="BE86">IF(COUNTIF(Table911[Job],$I$3)&lt;ROWS($BE$2:BE86),"",INDEX(TimeSheets!$B$1:$B$359,SMALL(IF(Table911[Job]=$I$3,ROW(Table911[Job])),ROW(BA85))))</f>
        <v/>
      </c>
      <c r="BF86" s="72" t="str">
        <f t="array" ref="BF86">IF(COUNTIF(Table911[Job],$I$3)&lt;ROWS($BD$2:BD86),"",INDEX(TimeSheets!$H$1:$H$359,SMALL(IF(Table911[Job]=$I$3,ROW(Table911[Job])),ROW(BA85))))</f>
        <v/>
      </c>
      <c r="BG86" s="72" t="str">
        <f t="array" ref="BG86">IF(COUNTIF(Table912[Job],$I$3)&lt;ROWS($BG$2:BG86),"",INDEX(TimeSheets!$K$1:$K$359,SMALL(IF(Table912[Job]=$I$3,ROW(Table912[Job])),ROW(BA85))))</f>
        <v/>
      </c>
      <c r="BH86" s="72" t="str">
        <f t="array" ref="BH86">IF(COUNTIF(Table912[Job],$I$3)&lt;ROWS($BH$2:BH86),"",INDEX(TimeSheets!$Q$1:$Q$359,SMALL(IF(Table912[Job]=$I$3,ROW(Table912[Job])),ROW(BA85))))</f>
        <v/>
      </c>
      <c r="BI86" s="73" t="str">
        <f t="array" ref="BI86">IF(COUNTIF(Table914[Job],$I$3)&lt;ROWS($BI$2:BI86),"",INDEX(TimeSheets!$T$1:$T$359,SMALL(IF(Table914[Job]=$I$3,ROW(Table914[Job])),ROW(BA85))))</f>
        <v/>
      </c>
      <c r="BJ86" s="72" t="str">
        <f t="array" ref="BJ86">IF(COUNTIF(Table914[Job],$I$3)&lt;ROWS($BJ$2:BJ86),"",INDEX(TimeSheets!$Z$1:$Z$359,SMALL(IF(Table914[Job]=$I$3,ROW(Table914[Job])),ROW(BA85))))</f>
        <v/>
      </c>
      <c r="BK86" s="72" t="str">
        <f t="array" ref="BK86">IF(COUNTIF(Table91641[Job],$I$3)&lt;ROWS($BK$2:BK86),"",INDEX(TimeSheets!$AC$1:$AC$359,SMALL(IF(Table91641[Job]=$I$3,ROW(Table91641[Job])),ROW(BA85))))</f>
        <v/>
      </c>
      <c r="BL86" s="72" t="str">
        <f t="array" ref="BL86">IF(COUNTIF(Table91641[Job],$I$3)&lt;ROWS($BL$2:BL86),"",INDEX(TimeSheets!$AI$1:$AI$359,SMALL(IF(Table91641[Job]=$I$3,ROW(Table91641[Job])),ROW(BB85))))</f>
        <v/>
      </c>
    </row>
    <row r="87" spans="50:64" x14ac:dyDescent="0.25">
      <c r="AX87" s="47"/>
      <c r="AY87" s="47"/>
      <c r="AZ87" s="47"/>
      <c r="BA87" s="47"/>
      <c r="BB87" s="47"/>
      <c r="BE87" s="72" t="str">
        <f t="array" ref="BE87">IF(COUNTIF(Table911[Job],$I$3)&lt;ROWS($BE$2:BE87),"",INDEX(TimeSheets!$B$1:$B$359,SMALL(IF(Table911[Job]=$I$3,ROW(Table911[Job])),ROW(BA86))))</f>
        <v/>
      </c>
      <c r="BF87" s="72" t="str">
        <f t="array" ref="BF87">IF(COUNTIF(Table911[Job],$I$3)&lt;ROWS($BD$2:BD87),"",INDEX(TimeSheets!$H$1:$H$359,SMALL(IF(Table911[Job]=$I$3,ROW(Table911[Job])),ROW(BA86))))</f>
        <v/>
      </c>
      <c r="BG87" s="72" t="str">
        <f t="array" ref="BG87">IF(COUNTIF(Table912[Job],$I$3)&lt;ROWS($BG$2:BG87),"",INDEX(TimeSheets!$K$1:$K$359,SMALL(IF(Table912[Job]=$I$3,ROW(Table912[Job])),ROW(BA86))))</f>
        <v/>
      </c>
      <c r="BH87" s="72" t="str">
        <f t="array" ref="BH87">IF(COUNTIF(Table912[Job],$I$3)&lt;ROWS($BH$2:BH87),"",INDEX(TimeSheets!$Q$1:$Q$359,SMALL(IF(Table912[Job]=$I$3,ROW(Table912[Job])),ROW(BA86))))</f>
        <v/>
      </c>
      <c r="BI87" s="73" t="str">
        <f t="array" ref="BI87">IF(COUNTIF(Table914[Job],$I$3)&lt;ROWS($BI$2:BI87),"",INDEX(TimeSheets!$T$1:$T$359,SMALL(IF(Table914[Job]=$I$3,ROW(Table914[Job])),ROW(BA86))))</f>
        <v/>
      </c>
      <c r="BJ87" s="72" t="str">
        <f t="array" ref="BJ87">IF(COUNTIF(Table914[Job],$I$3)&lt;ROWS($BJ$2:BJ87),"",INDEX(TimeSheets!$Z$1:$Z$359,SMALL(IF(Table914[Job]=$I$3,ROW(Table914[Job])),ROW(BA86))))</f>
        <v/>
      </c>
      <c r="BK87" s="72" t="str">
        <f t="array" ref="BK87">IF(COUNTIF(Table91641[Job],$I$3)&lt;ROWS($BK$2:BK87),"",INDEX(TimeSheets!$AC$1:$AC$359,SMALL(IF(Table91641[Job]=$I$3,ROW(Table91641[Job])),ROW(BA86))))</f>
        <v/>
      </c>
      <c r="BL87" s="72" t="str">
        <f t="array" ref="BL87">IF(COUNTIF(Table91641[Job],$I$3)&lt;ROWS($BL$2:BL87),"",INDEX(TimeSheets!$AI$1:$AI$359,SMALL(IF(Table91641[Job]=$I$3,ROW(Table91641[Job])),ROW(BB86))))</f>
        <v/>
      </c>
    </row>
    <row r="88" spans="50:64" x14ac:dyDescent="0.25">
      <c r="AX88" s="47"/>
      <c r="AY88" s="47"/>
      <c r="AZ88" s="47"/>
      <c r="BA88" s="47"/>
      <c r="BB88" s="47"/>
      <c r="BE88" s="72" t="str">
        <f t="array" ref="BE88">IF(COUNTIF(Table911[Job],$I$3)&lt;ROWS($BE$2:BE88),"",INDEX(TimeSheets!$B$1:$B$359,SMALL(IF(Table911[Job]=$I$3,ROW(Table911[Job])),ROW(BA87))))</f>
        <v/>
      </c>
      <c r="BF88" s="72" t="str">
        <f t="array" ref="BF88">IF(COUNTIF(Table911[Job],$I$3)&lt;ROWS($BD$2:BD88),"",INDEX(TimeSheets!$H$1:$H$359,SMALL(IF(Table911[Job]=$I$3,ROW(Table911[Job])),ROW(BA87))))</f>
        <v/>
      </c>
      <c r="BG88" s="72" t="str">
        <f t="array" ref="BG88">IF(COUNTIF(Table912[Job],$I$3)&lt;ROWS($BG$2:BG88),"",INDEX(TimeSheets!$K$1:$K$359,SMALL(IF(Table912[Job]=$I$3,ROW(Table912[Job])),ROW(BA87))))</f>
        <v/>
      </c>
      <c r="BH88" s="72" t="str">
        <f t="array" ref="BH88">IF(COUNTIF(Table912[Job],$I$3)&lt;ROWS($BH$2:BH88),"",INDEX(TimeSheets!$Q$1:$Q$359,SMALL(IF(Table912[Job]=$I$3,ROW(Table912[Job])),ROW(BA87))))</f>
        <v/>
      </c>
      <c r="BI88" s="73" t="str">
        <f t="array" ref="BI88">IF(COUNTIF(Table914[Job],$I$3)&lt;ROWS($BI$2:BI88),"",INDEX(TimeSheets!$T$1:$T$359,SMALL(IF(Table914[Job]=$I$3,ROW(Table914[Job])),ROW(BA87))))</f>
        <v/>
      </c>
      <c r="BJ88" s="72" t="str">
        <f t="array" ref="BJ88">IF(COUNTIF(Table914[Job],$I$3)&lt;ROWS($BJ$2:BJ88),"",INDEX(TimeSheets!$Z$1:$Z$359,SMALL(IF(Table914[Job]=$I$3,ROW(Table914[Job])),ROW(BA87))))</f>
        <v/>
      </c>
      <c r="BK88" s="72" t="str">
        <f t="array" ref="BK88">IF(COUNTIF(Table91641[Job],$I$3)&lt;ROWS($BK$2:BK88),"",INDEX(TimeSheets!$AC$1:$AC$359,SMALL(IF(Table91641[Job]=$I$3,ROW(Table91641[Job])),ROW(BA87))))</f>
        <v/>
      </c>
      <c r="BL88" s="72" t="str">
        <f t="array" ref="BL88">IF(COUNTIF(Table91641[Job],$I$3)&lt;ROWS($BL$2:BL88),"",INDEX(TimeSheets!$AI$1:$AI$359,SMALL(IF(Table91641[Job]=$I$3,ROW(Table91641[Job])),ROW(BB87))))</f>
        <v/>
      </c>
    </row>
    <row r="89" spans="50:64" x14ac:dyDescent="0.25">
      <c r="AX89" s="47"/>
      <c r="AY89" s="47"/>
      <c r="AZ89" s="47"/>
      <c r="BA89" s="47"/>
      <c r="BB89" s="47"/>
      <c r="BE89" s="72" t="str">
        <f t="array" ref="BE89">IF(COUNTIF(Table911[Job],$I$3)&lt;ROWS($BE$2:BE89),"",INDEX(TimeSheets!$B$1:$B$359,SMALL(IF(Table911[Job]=$I$3,ROW(Table911[Job])),ROW(BA88))))</f>
        <v/>
      </c>
      <c r="BF89" s="72" t="str">
        <f t="array" ref="BF89">IF(COUNTIF(Table911[Job],$I$3)&lt;ROWS($BD$2:BD89),"",INDEX(TimeSheets!$H$1:$H$359,SMALL(IF(Table911[Job]=$I$3,ROW(Table911[Job])),ROW(BA88))))</f>
        <v/>
      </c>
      <c r="BG89" s="72" t="str">
        <f t="array" ref="BG89">IF(COUNTIF(Table912[Job],$I$3)&lt;ROWS($BG$2:BG89),"",INDEX(TimeSheets!$K$1:$K$359,SMALL(IF(Table912[Job]=$I$3,ROW(Table912[Job])),ROW(BA88))))</f>
        <v/>
      </c>
      <c r="BH89" s="72" t="str">
        <f t="array" ref="BH89">IF(COUNTIF(Table912[Job],$I$3)&lt;ROWS($BH$2:BH89),"",INDEX(TimeSheets!$Q$1:$Q$359,SMALL(IF(Table912[Job]=$I$3,ROW(Table912[Job])),ROW(BA88))))</f>
        <v/>
      </c>
      <c r="BI89" s="73" t="str">
        <f t="array" ref="BI89">IF(COUNTIF(Table914[Job],$I$3)&lt;ROWS($BI$2:BI89),"",INDEX(TimeSheets!$T$1:$T$359,SMALL(IF(Table914[Job]=$I$3,ROW(Table914[Job])),ROW(BA88))))</f>
        <v/>
      </c>
      <c r="BJ89" s="72" t="str">
        <f t="array" ref="BJ89">IF(COUNTIF(Table914[Job],$I$3)&lt;ROWS($BJ$2:BJ89),"",INDEX(TimeSheets!$Z$1:$Z$359,SMALL(IF(Table914[Job]=$I$3,ROW(Table914[Job])),ROW(BA88))))</f>
        <v/>
      </c>
      <c r="BK89" s="72" t="str">
        <f t="array" ref="BK89">IF(COUNTIF(Table91641[Job],$I$3)&lt;ROWS($BK$2:BK89),"",INDEX(TimeSheets!$AC$1:$AC$359,SMALL(IF(Table91641[Job]=$I$3,ROW(Table91641[Job])),ROW(BA88))))</f>
        <v/>
      </c>
      <c r="BL89" s="72" t="str">
        <f t="array" ref="BL89">IF(COUNTIF(Table91641[Job],$I$3)&lt;ROWS($BL$2:BL89),"",INDEX(TimeSheets!$AI$1:$AI$359,SMALL(IF(Table91641[Job]=$I$3,ROW(Table91641[Job])),ROW(BB88))))</f>
        <v/>
      </c>
    </row>
    <row r="90" spans="50:64" x14ac:dyDescent="0.25">
      <c r="AX90" s="47"/>
      <c r="AY90" s="47"/>
      <c r="AZ90" s="47"/>
      <c r="BA90" s="47"/>
      <c r="BB90" s="47"/>
      <c r="BE90" s="72" t="str">
        <f t="array" ref="BE90">IF(COUNTIF(Table911[Job],$I$3)&lt;ROWS($BE$2:BE90),"",INDEX(TimeSheets!$B$1:$B$359,SMALL(IF(Table911[Job]=$I$3,ROW(Table911[Job])),ROW(BA89))))</f>
        <v/>
      </c>
      <c r="BF90" s="72" t="str">
        <f t="array" ref="BF90">IF(COUNTIF(Table911[Job],$I$3)&lt;ROWS($BD$2:BD90),"",INDEX(TimeSheets!$H$1:$H$359,SMALL(IF(Table911[Job]=$I$3,ROW(Table911[Job])),ROW(BA89))))</f>
        <v/>
      </c>
      <c r="BG90" s="72" t="str">
        <f t="array" ref="BG90">IF(COUNTIF(Table912[Job],$I$3)&lt;ROWS($BG$2:BG90),"",INDEX(TimeSheets!$K$1:$K$359,SMALL(IF(Table912[Job]=$I$3,ROW(Table912[Job])),ROW(BA89))))</f>
        <v/>
      </c>
      <c r="BH90" s="72" t="str">
        <f t="array" ref="BH90">IF(COUNTIF(Table912[Job],$I$3)&lt;ROWS($BH$2:BH90),"",INDEX(TimeSheets!$Q$1:$Q$359,SMALL(IF(Table912[Job]=$I$3,ROW(Table912[Job])),ROW(BA89))))</f>
        <v/>
      </c>
      <c r="BI90" s="73" t="str">
        <f t="array" ref="BI90">IF(COUNTIF(Table914[Job],$I$3)&lt;ROWS($BI$2:BI90),"",INDEX(TimeSheets!$T$1:$T$359,SMALL(IF(Table914[Job]=$I$3,ROW(Table914[Job])),ROW(BA89))))</f>
        <v/>
      </c>
      <c r="BJ90" s="72" t="str">
        <f t="array" ref="BJ90">IF(COUNTIF(Table914[Job],$I$3)&lt;ROWS($BJ$2:BJ90),"",INDEX(TimeSheets!$Z$1:$Z$359,SMALL(IF(Table914[Job]=$I$3,ROW(Table914[Job])),ROW(BA89))))</f>
        <v/>
      </c>
      <c r="BK90" s="72" t="str">
        <f t="array" ref="BK90">IF(COUNTIF(Table91641[Job],$I$3)&lt;ROWS($BK$2:BK90),"",INDEX(TimeSheets!$AC$1:$AC$359,SMALL(IF(Table91641[Job]=$I$3,ROW(Table91641[Job])),ROW(BA89))))</f>
        <v/>
      </c>
      <c r="BL90" s="72" t="str">
        <f t="array" ref="BL90">IF(COUNTIF(Table91641[Job],$I$3)&lt;ROWS($BL$2:BL90),"",INDEX(TimeSheets!$AI$1:$AI$359,SMALL(IF(Table91641[Job]=$I$3,ROW(Table91641[Job])),ROW(BB89))))</f>
        <v/>
      </c>
    </row>
    <row r="91" spans="50:64" x14ac:dyDescent="0.25">
      <c r="AX91" s="47"/>
      <c r="AY91" s="47"/>
      <c r="AZ91" s="47"/>
      <c r="BA91" s="47"/>
      <c r="BB91" s="47"/>
      <c r="BE91" s="72" t="str">
        <f t="array" ref="BE91">IF(COUNTIF(Table911[Job],$I$3)&lt;ROWS($BE$2:BE91),"",INDEX(TimeSheets!$B$1:$B$359,SMALL(IF(Table911[Job]=$I$3,ROW(Table911[Job])),ROW(BA90))))</f>
        <v/>
      </c>
      <c r="BF91" s="72" t="str">
        <f t="array" ref="BF91">IF(COUNTIF(Table911[Job],$I$3)&lt;ROWS($BD$2:BD91),"",INDEX(TimeSheets!$H$1:$H$359,SMALL(IF(Table911[Job]=$I$3,ROW(Table911[Job])),ROW(BA90))))</f>
        <v/>
      </c>
      <c r="BG91" s="72" t="str">
        <f t="array" ref="BG91">IF(COUNTIF(Table912[Job],$I$3)&lt;ROWS($BG$2:BG91),"",INDEX(TimeSheets!$K$1:$K$359,SMALL(IF(Table912[Job]=$I$3,ROW(Table912[Job])),ROW(BA90))))</f>
        <v/>
      </c>
      <c r="BH91" s="72" t="str">
        <f t="array" ref="BH91">IF(COUNTIF(Table912[Job],$I$3)&lt;ROWS($BH$2:BH91),"",INDEX(TimeSheets!$Q$1:$Q$359,SMALL(IF(Table912[Job]=$I$3,ROW(Table912[Job])),ROW(BA90))))</f>
        <v/>
      </c>
      <c r="BI91" s="73" t="str">
        <f t="array" ref="BI91">IF(COUNTIF(Table914[Job],$I$3)&lt;ROWS($BI$2:BI91),"",INDEX(TimeSheets!$T$1:$T$359,SMALL(IF(Table914[Job]=$I$3,ROW(Table914[Job])),ROW(BA90))))</f>
        <v/>
      </c>
      <c r="BJ91" s="72" t="str">
        <f t="array" ref="BJ91">IF(COUNTIF(Table914[Job],$I$3)&lt;ROWS($BJ$2:BJ91),"",INDEX(TimeSheets!$Z$1:$Z$359,SMALL(IF(Table914[Job]=$I$3,ROW(Table914[Job])),ROW(BA90))))</f>
        <v/>
      </c>
      <c r="BK91" s="72" t="str">
        <f t="array" ref="BK91">IF(COUNTIF(Table91641[Job],$I$3)&lt;ROWS($BK$2:BK91),"",INDEX(TimeSheets!$AC$1:$AC$359,SMALL(IF(Table91641[Job]=$I$3,ROW(Table91641[Job])),ROW(BA90))))</f>
        <v/>
      </c>
      <c r="BL91" s="72" t="str">
        <f t="array" ref="BL91">IF(COUNTIF(Table91641[Job],$I$3)&lt;ROWS($BL$2:BL91),"",INDEX(TimeSheets!$AI$1:$AI$359,SMALL(IF(Table91641[Job]=$I$3,ROW(Table91641[Job])),ROW(BB90))))</f>
        <v/>
      </c>
    </row>
    <row r="92" spans="50:64" x14ac:dyDescent="0.25">
      <c r="AX92" s="47"/>
      <c r="AY92" s="47"/>
      <c r="AZ92" s="47"/>
      <c r="BA92" s="47"/>
      <c r="BB92" s="47"/>
      <c r="BE92" s="72" t="str">
        <f t="array" ref="BE92">IF(COUNTIF(Table911[Job],$I$3)&lt;ROWS($BE$2:BE92),"",INDEX(TimeSheets!$B$1:$B$359,SMALL(IF(Table911[Job]=$I$3,ROW(Table911[Job])),ROW(BA91))))</f>
        <v/>
      </c>
      <c r="BF92" s="72" t="str">
        <f t="array" ref="BF92">IF(COUNTIF(Table911[Job],$I$3)&lt;ROWS($BD$2:BD92),"",INDEX(TimeSheets!$H$1:$H$359,SMALL(IF(Table911[Job]=$I$3,ROW(Table911[Job])),ROW(BA91))))</f>
        <v/>
      </c>
      <c r="BG92" s="72" t="str">
        <f t="array" ref="BG92">IF(COUNTIF(Table912[Job],$I$3)&lt;ROWS($BG$2:BG92),"",INDEX(TimeSheets!$K$1:$K$359,SMALL(IF(Table912[Job]=$I$3,ROW(Table912[Job])),ROW(BA91))))</f>
        <v/>
      </c>
      <c r="BH92" s="72" t="str">
        <f t="array" ref="BH92">IF(COUNTIF(Table912[Job],$I$3)&lt;ROWS($BH$2:BH92),"",INDEX(TimeSheets!$Q$1:$Q$359,SMALL(IF(Table912[Job]=$I$3,ROW(Table912[Job])),ROW(BA91))))</f>
        <v/>
      </c>
      <c r="BI92" s="73" t="str">
        <f t="array" ref="BI92">IF(COUNTIF(Table914[Job],$I$3)&lt;ROWS($BI$2:BI92),"",INDEX(TimeSheets!$T$1:$T$359,SMALL(IF(Table914[Job]=$I$3,ROW(Table914[Job])),ROW(BA91))))</f>
        <v/>
      </c>
      <c r="BJ92" s="72" t="str">
        <f t="array" ref="BJ92">IF(COUNTIF(Table914[Job],$I$3)&lt;ROWS($BJ$2:BJ92),"",INDEX(TimeSheets!$Z$1:$Z$359,SMALL(IF(Table914[Job]=$I$3,ROW(Table914[Job])),ROW(BA91))))</f>
        <v/>
      </c>
      <c r="BK92" s="72" t="str">
        <f t="array" ref="BK92">IF(COUNTIF(Table91641[Job],$I$3)&lt;ROWS($BK$2:BK92),"",INDEX(TimeSheets!$AC$1:$AC$359,SMALL(IF(Table91641[Job]=$I$3,ROW(Table91641[Job])),ROW(BA91))))</f>
        <v/>
      </c>
      <c r="BL92" s="72" t="str">
        <f t="array" ref="BL92">IF(COUNTIF(Table91641[Job],$I$3)&lt;ROWS($BL$2:BL92),"",INDEX(TimeSheets!$AI$1:$AI$359,SMALL(IF(Table91641[Job]=$I$3,ROW(Table91641[Job])),ROW(BB91))))</f>
        <v/>
      </c>
    </row>
    <row r="93" spans="50:64" x14ac:dyDescent="0.25">
      <c r="AX93" s="47"/>
      <c r="AY93" s="47"/>
      <c r="AZ93" s="47"/>
      <c r="BA93" s="47"/>
      <c r="BB93" s="47"/>
      <c r="BE93" s="72" t="str">
        <f t="array" ref="BE93">IF(COUNTIF(Table911[Job],$I$3)&lt;ROWS($BE$2:BE93),"",INDEX(TimeSheets!$B$1:$B$359,SMALL(IF(Table911[Job]=$I$3,ROW(Table911[Job])),ROW(BA92))))</f>
        <v/>
      </c>
      <c r="BF93" s="72" t="str">
        <f t="array" ref="BF93">IF(COUNTIF(Table911[Job],$I$3)&lt;ROWS($BD$2:BD93),"",INDEX(TimeSheets!$H$1:$H$359,SMALL(IF(Table911[Job]=$I$3,ROW(Table911[Job])),ROW(BA92))))</f>
        <v/>
      </c>
      <c r="BG93" s="72" t="str">
        <f t="array" ref="BG93">IF(COUNTIF(Table912[Job],$I$3)&lt;ROWS($BG$2:BG93),"",INDEX(TimeSheets!$K$1:$K$359,SMALL(IF(Table912[Job]=$I$3,ROW(Table912[Job])),ROW(BA92))))</f>
        <v/>
      </c>
      <c r="BH93" s="72" t="str">
        <f t="array" ref="BH93">IF(COUNTIF(Table912[Job],$I$3)&lt;ROWS($BH$2:BH93),"",INDEX(TimeSheets!$Q$1:$Q$359,SMALL(IF(Table912[Job]=$I$3,ROW(Table912[Job])),ROW(BA92))))</f>
        <v/>
      </c>
      <c r="BI93" s="73" t="str">
        <f t="array" ref="BI93">IF(COUNTIF(Table914[Job],$I$3)&lt;ROWS($BI$2:BI93),"",INDEX(TimeSheets!$T$1:$T$359,SMALL(IF(Table914[Job]=$I$3,ROW(Table914[Job])),ROW(BA92))))</f>
        <v/>
      </c>
      <c r="BJ93" s="72" t="str">
        <f t="array" ref="BJ93">IF(COUNTIF(Table914[Job],$I$3)&lt;ROWS($BJ$2:BJ93),"",INDEX(TimeSheets!$Z$1:$Z$359,SMALL(IF(Table914[Job]=$I$3,ROW(Table914[Job])),ROW(BA92))))</f>
        <v/>
      </c>
      <c r="BK93" s="72" t="str">
        <f t="array" ref="BK93">IF(COUNTIF(Table91641[Job],$I$3)&lt;ROWS($BK$2:BK93),"",INDEX(TimeSheets!$AC$1:$AC$359,SMALL(IF(Table91641[Job]=$I$3,ROW(Table91641[Job])),ROW(BA92))))</f>
        <v/>
      </c>
      <c r="BL93" s="72" t="str">
        <f t="array" ref="BL93">IF(COUNTIF(Table91641[Job],$I$3)&lt;ROWS($BL$2:BL93),"",INDEX(TimeSheets!$AI$1:$AI$359,SMALL(IF(Table91641[Job]=$I$3,ROW(Table91641[Job])),ROW(BB92))))</f>
        <v/>
      </c>
    </row>
    <row r="94" spans="50:64" x14ac:dyDescent="0.25">
      <c r="AX94" s="47"/>
      <c r="AY94" s="47"/>
      <c r="AZ94" s="47"/>
      <c r="BA94" s="47"/>
      <c r="BB94" s="47"/>
      <c r="BE94" s="72" t="str">
        <f t="array" ref="BE94">IF(COUNTIF(Table911[Job],$I$3)&lt;ROWS($BE$2:BE94),"",INDEX(TimeSheets!$B$1:$B$359,SMALL(IF(Table911[Job]=$I$3,ROW(Table911[Job])),ROW(BA93))))</f>
        <v/>
      </c>
      <c r="BF94" s="72" t="str">
        <f t="array" ref="BF94">IF(COUNTIF(Table911[Job],$I$3)&lt;ROWS($BD$2:BD94),"",INDEX(TimeSheets!$H$1:$H$359,SMALL(IF(Table911[Job]=$I$3,ROW(Table911[Job])),ROW(BA93))))</f>
        <v/>
      </c>
      <c r="BG94" s="72" t="str">
        <f t="array" ref="BG94">IF(COUNTIF(Table912[Job],$I$3)&lt;ROWS($BG$2:BG94),"",INDEX(TimeSheets!$K$1:$K$359,SMALL(IF(Table912[Job]=$I$3,ROW(Table912[Job])),ROW(BA93))))</f>
        <v/>
      </c>
      <c r="BH94" s="72" t="str">
        <f t="array" ref="BH94">IF(COUNTIF(Table912[Job],$I$3)&lt;ROWS($BH$2:BH94),"",INDEX(TimeSheets!$Q$1:$Q$359,SMALL(IF(Table912[Job]=$I$3,ROW(Table912[Job])),ROW(BA93))))</f>
        <v/>
      </c>
      <c r="BI94" s="73" t="str">
        <f t="array" ref="BI94">IF(COUNTIF(Table914[Job],$I$3)&lt;ROWS($BI$2:BI94),"",INDEX(TimeSheets!$T$1:$T$359,SMALL(IF(Table914[Job]=$I$3,ROW(Table914[Job])),ROW(BA93))))</f>
        <v/>
      </c>
      <c r="BJ94" s="72" t="str">
        <f t="array" ref="BJ94">IF(COUNTIF(Table914[Job],$I$3)&lt;ROWS($BJ$2:BJ94),"",INDEX(TimeSheets!$Z$1:$Z$359,SMALL(IF(Table914[Job]=$I$3,ROW(Table914[Job])),ROW(BA93))))</f>
        <v/>
      </c>
      <c r="BK94" s="72" t="str">
        <f t="array" ref="BK94">IF(COUNTIF(Table91641[Job],$I$3)&lt;ROWS($BK$2:BK94),"",INDEX(TimeSheets!$AC$1:$AC$359,SMALL(IF(Table91641[Job]=$I$3,ROW(Table91641[Job])),ROW(BA93))))</f>
        <v/>
      </c>
      <c r="BL94" s="72" t="str">
        <f t="array" ref="BL94">IF(COUNTIF(Table91641[Job],$I$3)&lt;ROWS($BL$2:BL94),"",INDEX(TimeSheets!$AI$1:$AI$359,SMALL(IF(Table91641[Job]=$I$3,ROW(Table91641[Job])),ROW(BB93))))</f>
        <v/>
      </c>
    </row>
    <row r="95" spans="50:64" x14ac:dyDescent="0.25">
      <c r="AX95" s="47"/>
      <c r="AY95" s="47"/>
      <c r="AZ95" s="47"/>
      <c r="BA95" s="47"/>
      <c r="BB95" s="47"/>
      <c r="BE95" s="72" t="str">
        <f t="array" ref="BE95">IF(COUNTIF(Table911[Job],$I$3)&lt;ROWS($BE$2:BE95),"",INDEX(TimeSheets!$B$1:$B$359,SMALL(IF(Table911[Job]=$I$3,ROW(Table911[Job])),ROW(BA94))))</f>
        <v/>
      </c>
      <c r="BF95" s="72" t="str">
        <f t="array" ref="BF95">IF(COUNTIF(Table911[Job],$I$3)&lt;ROWS($BD$2:BD95),"",INDEX(TimeSheets!$H$1:$H$359,SMALL(IF(Table911[Job]=$I$3,ROW(Table911[Job])),ROW(BA94))))</f>
        <v/>
      </c>
      <c r="BG95" s="72" t="str">
        <f t="array" ref="BG95">IF(COUNTIF(Table912[Job],$I$3)&lt;ROWS($BG$2:BG95),"",INDEX(TimeSheets!$K$1:$K$359,SMALL(IF(Table912[Job]=$I$3,ROW(Table912[Job])),ROW(BA94))))</f>
        <v/>
      </c>
      <c r="BH95" s="72" t="str">
        <f t="array" ref="BH95">IF(COUNTIF(Table912[Job],$I$3)&lt;ROWS($BH$2:BH95),"",INDEX(TimeSheets!$Q$1:$Q$359,SMALL(IF(Table912[Job]=$I$3,ROW(Table912[Job])),ROW(BA94))))</f>
        <v/>
      </c>
      <c r="BI95" s="73" t="str">
        <f t="array" ref="BI95">IF(COUNTIF(Table914[Job],$I$3)&lt;ROWS($BI$2:BI95),"",INDEX(TimeSheets!$T$1:$T$359,SMALL(IF(Table914[Job]=$I$3,ROW(Table914[Job])),ROW(BA94))))</f>
        <v/>
      </c>
      <c r="BJ95" s="72" t="str">
        <f t="array" ref="BJ95">IF(COUNTIF(Table914[Job],$I$3)&lt;ROWS($BJ$2:BJ95),"",INDEX(TimeSheets!$Z$1:$Z$359,SMALL(IF(Table914[Job]=$I$3,ROW(Table914[Job])),ROW(BA94))))</f>
        <v/>
      </c>
      <c r="BK95" s="72" t="str">
        <f t="array" ref="BK95">IF(COUNTIF(Table91641[Job],$I$3)&lt;ROWS($BK$2:BK95),"",INDEX(TimeSheets!$AC$1:$AC$359,SMALL(IF(Table91641[Job]=$I$3,ROW(Table91641[Job])),ROW(BA94))))</f>
        <v/>
      </c>
      <c r="BL95" s="72" t="str">
        <f t="array" ref="BL95">IF(COUNTIF(Table91641[Job],$I$3)&lt;ROWS($BL$2:BL95),"",INDEX(TimeSheets!$AI$1:$AI$359,SMALL(IF(Table91641[Job]=$I$3,ROW(Table91641[Job])),ROW(BB94))))</f>
        <v/>
      </c>
    </row>
    <row r="96" spans="50:64" x14ac:dyDescent="0.25">
      <c r="AX96" s="47"/>
      <c r="AY96" s="47"/>
      <c r="AZ96" s="47"/>
      <c r="BA96" s="47"/>
      <c r="BB96" s="47"/>
      <c r="BE96" s="72" t="str">
        <f t="array" ref="BE96">IF(COUNTIF(Table911[Job],$I$3)&lt;ROWS($BE$2:BE96),"",INDEX(TimeSheets!$B$1:$B$359,SMALL(IF(Table911[Job]=$I$3,ROW(Table911[Job])),ROW(BA95))))</f>
        <v/>
      </c>
      <c r="BF96" s="72" t="str">
        <f t="array" ref="BF96">IF(COUNTIF(Table911[Job],$I$3)&lt;ROWS($BD$2:BD96),"",INDEX(TimeSheets!$H$1:$H$359,SMALL(IF(Table911[Job]=$I$3,ROW(Table911[Job])),ROW(BA95))))</f>
        <v/>
      </c>
      <c r="BG96" s="72" t="str">
        <f t="array" ref="BG96">IF(COUNTIF(Table912[Job],$I$3)&lt;ROWS($BG$2:BG96),"",INDEX(TimeSheets!$K$1:$K$359,SMALL(IF(Table912[Job]=$I$3,ROW(Table912[Job])),ROW(BA95))))</f>
        <v/>
      </c>
      <c r="BH96" s="72" t="str">
        <f t="array" ref="BH96">IF(COUNTIF(Table912[Job],$I$3)&lt;ROWS($BH$2:BH96),"",INDEX(TimeSheets!$Q$1:$Q$359,SMALL(IF(Table912[Job]=$I$3,ROW(Table912[Job])),ROW(BA95))))</f>
        <v/>
      </c>
      <c r="BI96" s="73" t="str">
        <f t="array" ref="BI96">IF(COUNTIF(Table914[Job],$I$3)&lt;ROWS($BI$2:BI96),"",INDEX(TimeSheets!$T$1:$T$359,SMALL(IF(Table914[Job]=$I$3,ROW(Table914[Job])),ROW(BA95))))</f>
        <v/>
      </c>
      <c r="BJ96" s="72" t="str">
        <f t="array" ref="BJ96">IF(COUNTIF(Table914[Job],$I$3)&lt;ROWS($BJ$2:BJ96),"",INDEX(TimeSheets!$Z$1:$Z$359,SMALL(IF(Table914[Job]=$I$3,ROW(Table914[Job])),ROW(BA95))))</f>
        <v/>
      </c>
      <c r="BK96" s="72" t="str">
        <f t="array" ref="BK96">IF(COUNTIF(Table91641[Job],$I$3)&lt;ROWS($BK$2:BK96),"",INDEX(TimeSheets!$AC$1:$AC$359,SMALL(IF(Table91641[Job]=$I$3,ROW(Table91641[Job])),ROW(BA95))))</f>
        <v/>
      </c>
      <c r="BL96" s="72" t="str">
        <f t="array" ref="BL96">IF(COUNTIF(Table91641[Job],$I$3)&lt;ROWS($BL$2:BL96),"",INDEX(TimeSheets!$AI$1:$AI$359,SMALL(IF(Table91641[Job]=$I$3,ROW(Table91641[Job])),ROW(BB95))))</f>
        <v/>
      </c>
    </row>
    <row r="97" spans="50:64" x14ac:dyDescent="0.25">
      <c r="AX97" s="47"/>
      <c r="AY97" s="47"/>
      <c r="AZ97" s="47"/>
      <c r="BA97" s="47"/>
      <c r="BB97" s="47"/>
      <c r="BE97" s="72" t="str">
        <f t="array" ref="BE97">IF(COUNTIF(Table911[Job],$I$3)&lt;ROWS($BE$2:BE97),"",INDEX(TimeSheets!$B$1:$B$359,SMALL(IF(Table911[Job]=$I$3,ROW(Table911[Job])),ROW(BA96))))</f>
        <v/>
      </c>
      <c r="BF97" s="72" t="str">
        <f t="array" ref="BF97">IF(COUNTIF(Table911[Job],$I$3)&lt;ROWS($BD$2:BD97),"",INDEX(TimeSheets!$H$1:$H$359,SMALL(IF(Table911[Job]=$I$3,ROW(Table911[Job])),ROW(BA96))))</f>
        <v/>
      </c>
      <c r="BG97" s="72" t="str">
        <f t="array" ref="BG97">IF(COUNTIF(Table912[Job],$I$3)&lt;ROWS($BG$2:BG97),"",INDEX(TimeSheets!$K$1:$K$359,SMALL(IF(Table912[Job]=$I$3,ROW(Table912[Job])),ROW(BA96))))</f>
        <v/>
      </c>
      <c r="BH97" s="72" t="str">
        <f t="array" ref="BH97">IF(COUNTIF(Table912[Job],$I$3)&lt;ROWS($BH$2:BH97),"",INDEX(TimeSheets!$Q$1:$Q$359,SMALL(IF(Table912[Job]=$I$3,ROW(Table912[Job])),ROW(BA96))))</f>
        <v/>
      </c>
      <c r="BI97" s="73" t="str">
        <f t="array" ref="BI97">IF(COUNTIF(Table914[Job],$I$3)&lt;ROWS($BI$2:BI97),"",INDEX(TimeSheets!$T$1:$T$359,SMALL(IF(Table914[Job]=$I$3,ROW(Table914[Job])),ROW(BA96))))</f>
        <v/>
      </c>
      <c r="BJ97" s="72" t="str">
        <f t="array" ref="BJ97">IF(COUNTIF(Table914[Job],$I$3)&lt;ROWS($BJ$2:BJ97),"",INDEX(TimeSheets!$Z$1:$Z$359,SMALL(IF(Table914[Job]=$I$3,ROW(Table914[Job])),ROW(BA96))))</f>
        <v/>
      </c>
      <c r="BK97" s="72" t="str">
        <f t="array" ref="BK97">IF(COUNTIF(Table91641[Job],$I$3)&lt;ROWS($BK$2:BK97),"",INDEX(TimeSheets!$AC$1:$AC$359,SMALL(IF(Table91641[Job]=$I$3,ROW(Table91641[Job])),ROW(BA96))))</f>
        <v/>
      </c>
      <c r="BL97" s="72" t="str">
        <f t="array" ref="BL97">IF(COUNTIF(Table91641[Job],$I$3)&lt;ROWS($BL$2:BL97),"",INDEX(TimeSheets!$AI$1:$AI$359,SMALL(IF(Table91641[Job]=$I$3,ROW(Table91641[Job])),ROW(BB96))))</f>
        <v/>
      </c>
    </row>
    <row r="98" spans="50:64" x14ac:dyDescent="0.25">
      <c r="AX98" s="47"/>
      <c r="AY98" s="47"/>
      <c r="AZ98" s="47"/>
      <c r="BA98" s="47"/>
      <c r="BB98" s="47"/>
      <c r="BE98" s="72" t="str">
        <f t="array" ref="BE98">IF(COUNTIF(Table911[Job],$I$3)&lt;ROWS($BE$2:BE98),"",INDEX(TimeSheets!$B$1:$B$359,SMALL(IF(Table911[Job]=$I$3,ROW(Table911[Job])),ROW(BA97))))</f>
        <v/>
      </c>
      <c r="BF98" s="72" t="str">
        <f t="array" ref="BF98">IF(COUNTIF(Table911[Job],$I$3)&lt;ROWS($BD$2:BD98),"",INDEX(TimeSheets!$H$1:$H$359,SMALL(IF(Table911[Job]=$I$3,ROW(Table911[Job])),ROW(BA97))))</f>
        <v/>
      </c>
      <c r="BG98" s="72" t="str">
        <f t="array" ref="BG98">IF(COUNTIF(Table912[Job],$I$3)&lt;ROWS($BG$2:BG98),"",INDEX(TimeSheets!$K$1:$K$359,SMALL(IF(Table912[Job]=$I$3,ROW(Table912[Job])),ROW(BA97))))</f>
        <v/>
      </c>
      <c r="BH98" s="72" t="str">
        <f t="array" ref="BH98">IF(COUNTIF(Table912[Job],$I$3)&lt;ROWS($BH$2:BH98),"",INDEX(TimeSheets!$Q$1:$Q$359,SMALL(IF(Table912[Job]=$I$3,ROW(Table912[Job])),ROW(BA97))))</f>
        <v/>
      </c>
      <c r="BI98" s="73" t="str">
        <f t="array" ref="BI98">IF(COUNTIF(Table914[Job],$I$3)&lt;ROWS($BI$2:BI98),"",INDEX(TimeSheets!$T$1:$T$359,SMALL(IF(Table914[Job]=$I$3,ROW(Table914[Job])),ROW(BA97))))</f>
        <v/>
      </c>
      <c r="BJ98" s="72" t="str">
        <f t="array" ref="BJ98">IF(COUNTIF(Table914[Job],$I$3)&lt;ROWS($BJ$2:BJ98),"",INDEX(TimeSheets!$Z$1:$Z$359,SMALL(IF(Table914[Job]=$I$3,ROW(Table914[Job])),ROW(BA97))))</f>
        <v/>
      </c>
      <c r="BK98" s="72" t="str">
        <f t="array" ref="BK98">IF(COUNTIF(Table91641[Job],$I$3)&lt;ROWS($BK$2:BK98),"",INDEX(TimeSheets!$AC$1:$AC$359,SMALL(IF(Table91641[Job]=$I$3,ROW(Table91641[Job])),ROW(BA97))))</f>
        <v/>
      </c>
      <c r="BL98" s="72" t="str">
        <f t="array" ref="BL98">IF(COUNTIF(Table91641[Job],$I$3)&lt;ROWS($BL$2:BL98),"",INDEX(TimeSheets!$AI$1:$AI$359,SMALL(IF(Table91641[Job]=$I$3,ROW(Table91641[Job])),ROW(BB97))))</f>
        <v/>
      </c>
    </row>
    <row r="99" spans="50:64" x14ac:dyDescent="0.25">
      <c r="AX99" s="47"/>
      <c r="AY99" s="47"/>
      <c r="AZ99" s="47"/>
      <c r="BA99" s="47"/>
      <c r="BB99" s="47"/>
      <c r="BE99" s="72" t="str">
        <f t="array" ref="BE99">IF(COUNTIF(Table911[Job],$I$3)&lt;ROWS($BE$2:BE99),"",INDEX(TimeSheets!$B$1:$B$359,SMALL(IF(Table911[Job]=$I$3,ROW(Table911[Job])),ROW(BA98))))</f>
        <v/>
      </c>
      <c r="BF99" s="72" t="str">
        <f t="array" ref="BF99">IF(COUNTIF(Table911[Job],$I$3)&lt;ROWS($BD$2:BD99),"",INDEX(TimeSheets!$H$1:$H$359,SMALL(IF(Table911[Job]=$I$3,ROW(Table911[Job])),ROW(BA98))))</f>
        <v/>
      </c>
      <c r="BG99" s="72" t="str">
        <f t="array" ref="BG99">IF(COUNTIF(Table912[Job],$I$3)&lt;ROWS($BG$2:BG99),"",INDEX(TimeSheets!$K$1:$K$359,SMALL(IF(Table912[Job]=$I$3,ROW(Table912[Job])),ROW(BA98))))</f>
        <v/>
      </c>
      <c r="BH99" s="72" t="str">
        <f t="array" ref="BH99">IF(COUNTIF(Table912[Job],$I$3)&lt;ROWS($BH$2:BH99),"",INDEX(TimeSheets!$Q$1:$Q$359,SMALL(IF(Table912[Job]=$I$3,ROW(Table912[Job])),ROW(BA98))))</f>
        <v/>
      </c>
      <c r="BI99" s="73" t="str">
        <f t="array" ref="BI99">IF(COUNTIF(Table914[Job],$I$3)&lt;ROWS($BI$2:BI99),"",INDEX(TimeSheets!$T$1:$T$359,SMALL(IF(Table914[Job]=$I$3,ROW(Table914[Job])),ROW(BA98))))</f>
        <v/>
      </c>
      <c r="BJ99" s="72" t="str">
        <f t="array" ref="BJ99">IF(COUNTIF(Table914[Job],$I$3)&lt;ROWS($BJ$2:BJ99),"",INDEX(TimeSheets!$Z$1:$Z$359,SMALL(IF(Table914[Job]=$I$3,ROW(Table914[Job])),ROW(BA98))))</f>
        <v/>
      </c>
      <c r="BK99" s="72" t="str">
        <f t="array" ref="BK99">IF(COUNTIF(Table91641[Job],$I$3)&lt;ROWS($BK$2:BK99),"",INDEX(TimeSheets!$AC$1:$AC$359,SMALL(IF(Table91641[Job]=$I$3,ROW(Table91641[Job])),ROW(BA98))))</f>
        <v/>
      </c>
      <c r="BL99" s="72" t="str">
        <f t="array" ref="BL99">IF(COUNTIF(Table91641[Job],$I$3)&lt;ROWS($BL$2:BL99),"",INDEX(TimeSheets!$AI$1:$AI$359,SMALL(IF(Table91641[Job]=$I$3,ROW(Table91641[Job])),ROW(BB98))))</f>
        <v/>
      </c>
    </row>
    <row r="100" spans="50:64" x14ac:dyDescent="0.25">
      <c r="AX100" s="47"/>
      <c r="AY100" s="47"/>
      <c r="AZ100" s="47"/>
      <c r="BA100" s="47"/>
      <c r="BB100" s="47"/>
      <c r="BE100" s="72" t="str">
        <f t="array" ref="BE100">IF(COUNTIF(Table911[Job],$I$3)&lt;ROWS($BE$2:BE100),"",INDEX(TimeSheets!$B$1:$B$359,SMALL(IF(Table911[Job]=$I$3,ROW(Table911[Job])),ROW(BA99))))</f>
        <v/>
      </c>
      <c r="BF100" s="72" t="str">
        <f t="array" ref="BF100">IF(COUNTIF(Table911[Job],$I$3)&lt;ROWS($BD$2:BD100),"",INDEX(TimeSheets!$H$1:$H$359,SMALL(IF(Table911[Job]=$I$3,ROW(Table911[Job])),ROW(BA99))))</f>
        <v/>
      </c>
      <c r="BG100" s="72" t="str">
        <f t="array" ref="BG100">IF(COUNTIF(Table912[Job],$I$3)&lt;ROWS($BG$2:BG100),"",INDEX(TimeSheets!$K$1:$K$359,SMALL(IF(Table912[Job]=$I$3,ROW(Table912[Job])),ROW(BA99))))</f>
        <v/>
      </c>
      <c r="BH100" s="72" t="str">
        <f t="array" ref="BH100">IF(COUNTIF(Table912[Job],$I$3)&lt;ROWS($BH$2:BH100),"",INDEX(TimeSheets!$Q$1:$Q$359,SMALL(IF(Table912[Job]=$I$3,ROW(Table912[Job])),ROW(BA99))))</f>
        <v/>
      </c>
      <c r="BI100" s="73" t="str">
        <f t="array" ref="BI100">IF(COUNTIF(Table914[Job],$I$3)&lt;ROWS($BI$2:BI100),"",INDEX(TimeSheets!$T$1:$T$359,SMALL(IF(Table914[Job]=$I$3,ROW(Table914[Job])),ROW(BA99))))</f>
        <v/>
      </c>
      <c r="BJ100" s="72" t="str">
        <f t="array" ref="BJ100">IF(COUNTIF(Table914[Job],$I$3)&lt;ROWS($BJ$2:BJ100),"",INDEX(TimeSheets!$Z$1:$Z$359,SMALL(IF(Table914[Job]=$I$3,ROW(Table914[Job])),ROW(BA99))))</f>
        <v/>
      </c>
      <c r="BK100" s="72" t="str">
        <f t="array" ref="BK100">IF(COUNTIF(Table91641[Job],$I$3)&lt;ROWS($BK$2:BK100),"",INDEX(TimeSheets!$AC$1:$AC$359,SMALL(IF(Table91641[Job]=$I$3,ROW(Table91641[Job])),ROW(BA99))))</f>
        <v/>
      </c>
      <c r="BL100" s="72" t="str">
        <f t="array" ref="BL100">IF(COUNTIF(Table91641[Job],$I$3)&lt;ROWS($BL$2:BL100),"",INDEX(TimeSheets!$AI$1:$AI$359,SMALL(IF(Table91641[Job]=$I$3,ROW(Table91641[Job])),ROW(BB99))))</f>
        <v/>
      </c>
    </row>
    <row r="101" spans="50:64" x14ac:dyDescent="0.25">
      <c r="AX101" s="47"/>
      <c r="AY101" s="47"/>
      <c r="AZ101" s="47"/>
      <c r="BA101" s="47"/>
      <c r="BB101" s="47"/>
      <c r="BE101" s="72" t="str">
        <f t="array" ref="BE101">IF(COUNTIF(Table911[Job],$I$3)&lt;ROWS($BE$2:BE101),"",INDEX(TimeSheets!$B$1:$B$359,SMALL(IF(Table911[Job]=$I$3,ROW(Table911[Job])),ROW(BA100))))</f>
        <v/>
      </c>
      <c r="BF101" s="72" t="str">
        <f t="array" ref="BF101">IF(COUNTIF(Table911[Job],$I$3)&lt;ROWS($BD$2:BD101),"",INDEX(TimeSheets!$H$1:$H$359,SMALL(IF(Table911[Job]=$I$3,ROW(Table911[Job])),ROW(BA100))))</f>
        <v/>
      </c>
      <c r="BG101" s="72" t="str">
        <f t="array" ref="BG101">IF(COUNTIF(Table912[Job],$I$3)&lt;ROWS($BG$2:BG101),"",INDEX(TimeSheets!$K$1:$K$359,SMALL(IF(Table912[Job]=$I$3,ROW(Table912[Job])),ROW(BA100))))</f>
        <v/>
      </c>
      <c r="BH101" s="72" t="str">
        <f t="array" ref="BH101">IF(COUNTIF(Table912[Job],$I$3)&lt;ROWS($BH$2:BH101),"",INDEX(TimeSheets!$Q$1:$Q$359,SMALL(IF(Table912[Job]=$I$3,ROW(Table912[Job])),ROW(BA100))))</f>
        <v/>
      </c>
      <c r="BI101" s="73" t="str">
        <f t="array" ref="BI101">IF(COUNTIF(Table914[Job],$I$3)&lt;ROWS($BI$2:BI101),"",INDEX(TimeSheets!$T$1:$T$359,SMALL(IF(Table914[Job]=$I$3,ROW(Table914[Job])),ROW(BA100))))</f>
        <v/>
      </c>
      <c r="BJ101" s="72" t="str">
        <f t="array" ref="BJ101">IF(COUNTIF(Table914[Job],$I$3)&lt;ROWS($BJ$2:BJ101),"",INDEX(TimeSheets!$Z$1:$Z$359,SMALL(IF(Table914[Job]=$I$3,ROW(Table914[Job])),ROW(BA100))))</f>
        <v/>
      </c>
      <c r="BK101" s="72" t="str">
        <f t="array" ref="BK101">IF(COUNTIF(Table91641[Job],$I$3)&lt;ROWS($BK$2:BK101),"",INDEX(TimeSheets!$AC$1:$AC$359,SMALL(IF(Table91641[Job]=$I$3,ROW(Table91641[Job])),ROW(BA100))))</f>
        <v/>
      </c>
      <c r="BL101" s="72" t="str">
        <f t="array" ref="BL101">IF(COUNTIF(Table91641[Job],$I$3)&lt;ROWS($BL$2:BL101),"",INDEX(TimeSheets!$AI$1:$AI$359,SMALL(IF(Table91641[Job]=$I$3,ROW(Table91641[Job])),ROW(BB100))))</f>
        <v/>
      </c>
    </row>
    <row r="102" spans="50:64" x14ac:dyDescent="0.25">
      <c r="AX102" s="47"/>
      <c r="AY102" s="47"/>
      <c r="AZ102" s="47"/>
      <c r="BA102" s="47"/>
      <c r="BB102" s="47"/>
      <c r="BE102" s="72" t="str">
        <f t="array" ref="BE102">IF(COUNTIF(Table911[Job],$I$3)&lt;ROWS($BE$2:BE102),"",INDEX(TimeSheets!$B$1:$B$359,SMALL(IF(Table911[Job]=$I$3,ROW(Table911[Job])),ROW(BA101))))</f>
        <v/>
      </c>
      <c r="BF102" s="72" t="str">
        <f t="array" ref="BF102">IF(COUNTIF(Table911[Job],$I$3)&lt;ROWS($BD$2:BD102),"",INDEX(TimeSheets!$H$1:$H$359,SMALL(IF(Table911[Job]=$I$3,ROW(Table911[Job])),ROW(BA101))))</f>
        <v/>
      </c>
      <c r="BG102" s="72" t="str">
        <f t="array" ref="BG102">IF(COUNTIF(Table912[Job],$I$3)&lt;ROWS($BG$2:BG102),"",INDEX(TimeSheets!$K$1:$K$359,SMALL(IF(Table912[Job]=$I$3,ROW(Table912[Job])),ROW(BA101))))</f>
        <v/>
      </c>
      <c r="BH102" s="72" t="str">
        <f t="array" ref="BH102">IF(COUNTIF(Table912[Job],$I$3)&lt;ROWS($BH$2:BH102),"",INDEX(TimeSheets!$Q$1:$Q$359,SMALL(IF(Table912[Job]=$I$3,ROW(Table912[Job])),ROW(BA101))))</f>
        <v/>
      </c>
      <c r="BI102" s="73" t="str">
        <f t="array" ref="BI102">IF(COUNTIF(Table914[Job],$I$3)&lt;ROWS($BI$2:BI102),"",INDEX(TimeSheets!$T$1:$T$359,SMALL(IF(Table914[Job]=$I$3,ROW(Table914[Job])),ROW(BA101))))</f>
        <v/>
      </c>
      <c r="BJ102" s="72" t="str">
        <f t="array" ref="BJ102">IF(COUNTIF(Table914[Job],$I$3)&lt;ROWS($BJ$2:BJ102),"",INDEX(TimeSheets!$Z$1:$Z$359,SMALL(IF(Table914[Job]=$I$3,ROW(Table914[Job])),ROW(BA101))))</f>
        <v/>
      </c>
      <c r="BK102" s="72" t="str">
        <f t="array" ref="BK102">IF(COUNTIF(Table91641[Job],$I$3)&lt;ROWS($BK$2:BK102),"",INDEX(TimeSheets!$AC$1:$AC$359,SMALL(IF(Table91641[Job]=$I$3,ROW(Table91641[Job])),ROW(BA101))))</f>
        <v/>
      </c>
      <c r="BL102" s="72" t="str">
        <f t="array" ref="BL102">IF(COUNTIF(Table91641[Job],$I$3)&lt;ROWS($BL$2:BL102),"",INDEX(TimeSheets!$AI$1:$AI$359,SMALL(IF(Table91641[Job]=$I$3,ROW(Table91641[Job])),ROW(BB101))))</f>
        <v/>
      </c>
    </row>
    <row r="103" spans="50:64" x14ac:dyDescent="0.25">
      <c r="AX103" s="47"/>
      <c r="AY103" s="47"/>
      <c r="AZ103" s="47"/>
      <c r="BA103" s="47"/>
      <c r="BB103" s="47"/>
      <c r="BE103" s="72" t="str">
        <f t="array" ref="BE103">IF(COUNTIF(Table911[Job],$I$3)&lt;ROWS($BE$2:BE103),"",INDEX(TimeSheets!$B$1:$B$359,SMALL(IF(Table911[Job]=$I$3,ROW(Table911[Job])),ROW(BA102))))</f>
        <v/>
      </c>
      <c r="BF103" s="72" t="str">
        <f t="array" ref="BF103">IF(COUNTIF(Table911[Job],$I$3)&lt;ROWS($BD$2:BD103),"",INDEX(TimeSheets!$H$1:$H$359,SMALL(IF(Table911[Job]=$I$3,ROW(Table911[Job])),ROW(BA102))))</f>
        <v/>
      </c>
      <c r="BG103" s="72" t="str">
        <f t="array" ref="BG103">IF(COUNTIF(Table912[Job],$I$3)&lt;ROWS($BG$2:BG103),"",INDEX(TimeSheets!$K$1:$K$359,SMALL(IF(Table912[Job]=$I$3,ROW(Table912[Job])),ROW(BA102))))</f>
        <v/>
      </c>
      <c r="BH103" s="72" t="str">
        <f t="array" ref="BH103">IF(COUNTIF(Table912[Job],$I$3)&lt;ROWS($BH$2:BH103),"",INDEX(TimeSheets!$Q$1:$Q$359,SMALL(IF(Table912[Job]=$I$3,ROW(Table912[Job])),ROW(BA102))))</f>
        <v/>
      </c>
      <c r="BI103" s="73" t="str">
        <f t="array" ref="BI103">IF(COUNTIF(Table914[Job],$I$3)&lt;ROWS($BI$2:BI103),"",INDEX(TimeSheets!$T$1:$T$359,SMALL(IF(Table914[Job]=$I$3,ROW(Table914[Job])),ROW(BA102))))</f>
        <v/>
      </c>
      <c r="BJ103" s="72" t="str">
        <f t="array" ref="BJ103">IF(COUNTIF(Table914[Job],$I$3)&lt;ROWS($BJ$2:BJ103),"",INDEX(TimeSheets!$Z$1:$Z$359,SMALL(IF(Table914[Job]=$I$3,ROW(Table914[Job])),ROW(BA102))))</f>
        <v/>
      </c>
      <c r="BK103" s="72" t="str">
        <f t="array" ref="BK103">IF(COUNTIF(Table91641[Job],$I$3)&lt;ROWS($BK$2:BK103),"",INDEX(TimeSheets!$AC$1:$AC$359,SMALL(IF(Table91641[Job]=$I$3,ROW(Table91641[Job])),ROW(BA102))))</f>
        <v/>
      </c>
      <c r="BL103" s="72" t="str">
        <f t="array" ref="BL103">IF(COUNTIF(Table91641[Job],$I$3)&lt;ROWS($BL$2:BL103),"",INDEX(TimeSheets!$AI$1:$AI$359,SMALL(IF(Table91641[Job]=$I$3,ROW(Table91641[Job])),ROW(BB102))))</f>
        <v/>
      </c>
    </row>
    <row r="104" spans="50:64" x14ac:dyDescent="0.25">
      <c r="AX104" s="47"/>
      <c r="AY104" s="47"/>
      <c r="AZ104" s="47"/>
      <c r="BA104" s="47"/>
      <c r="BB104" s="47"/>
      <c r="BE104" s="72" t="str">
        <f t="array" ref="BE104">IF(COUNTIF(Table911[Job],$I$3)&lt;ROWS($BE$2:BE104),"",INDEX(TimeSheets!$B$1:$B$359,SMALL(IF(Table911[Job]=$I$3,ROW(Table911[Job])),ROW(BA103))))</f>
        <v/>
      </c>
      <c r="BF104" s="72" t="str">
        <f t="array" ref="BF104">IF(COUNTIF(Table911[Job],$I$3)&lt;ROWS($BD$2:BD104),"",INDEX(TimeSheets!$H$1:$H$359,SMALL(IF(Table911[Job]=$I$3,ROW(Table911[Job])),ROW(BA103))))</f>
        <v/>
      </c>
      <c r="BG104" s="72" t="str">
        <f t="array" ref="BG104">IF(COUNTIF(Table912[Job],$I$3)&lt;ROWS($BG$2:BG104),"",INDEX(TimeSheets!$K$1:$K$359,SMALL(IF(Table912[Job]=$I$3,ROW(Table912[Job])),ROW(BA103))))</f>
        <v/>
      </c>
      <c r="BH104" s="72" t="str">
        <f t="array" ref="BH104">IF(COUNTIF(Table912[Job],$I$3)&lt;ROWS($BH$2:BH104),"",INDEX(TimeSheets!$Q$1:$Q$359,SMALL(IF(Table912[Job]=$I$3,ROW(Table912[Job])),ROW(BA103))))</f>
        <v/>
      </c>
      <c r="BI104" s="73" t="str">
        <f t="array" ref="BI104">IF(COUNTIF(Table914[Job],$I$3)&lt;ROWS($BI$2:BI104),"",INDEX(TimeSheets!$T$1:$T$359,SMALL(IF(Table914[Job]=$I$3,ROW(Table914[Job])),ROW(BA103))))</f>
        <v/>
      </c>
      <c r="BJ104" s="72" t="str">
        <f t="array" ref="BJ104">IF(COUNTIF(Table914[Job],$I$3)&lt;ROWS($BJ$2:BJ104),"",INDEX(TimeSheets!$Z$1:$Z$359,SMALL(IF(Table914[Job]=$I$3,ROW(Table914[Job])),ROW(BA103))))</f>
        <v/>
      </c>
      <c r="BK104" s="72" t="str">
        <f t="array" ref="BK104">IF(COUNTIF(Table91641[Job],$I$3)&lt;ROWS($BK$2:BK104),"",INDEX(TimeSheets!$AC$1:$AC$359,SMALL(IF(Table91641[Job]=$I$3,ROW(Table91641[Job])),ROW(BA103))))</f>
        <v/>
      </c>
      <c r="BL104" s="72" t="str">
        <f t="array" ref="BL104">IF(COUNTIF(Table91641[Job],$I$3)&lt;ROWS($BL$2:BL104),"",INDEX(TimeSheets!$AI$1:$AI$359,SMALL(IF(Table91641[Job]=$I$3,ROW(Table91641[Job])),ROW(BB103))))</f>
        <v/>
      </c>
    </row>
    <row r="105" spans="50:64" x14ac:dyDescent="0.25">
      <c r="AX105" s="47"/>
      <c r="AY105" s="47"/>
      <c r="AZ105" s="47"/>
      <c r="BA105" s="47"/>
      <c r="BB105" s="47"/>
      <c r="BE105" s="72" t="str">
        <f t="array" ref="BE105">IF(COUNTIF(Table911[Job],$I$3)&lt;ROWS($BE$2:BE105),"",INDEX(TimeSheets!$B$1:$B$359,SMALL(IF(Table911[Job]=$I$3,ROW(Table911[Job])),ROW(BA104))))</f>
        <v/>
      </c>
      <c r="BF105" s="72" t="str">
        <f t="array" ref="BF105">IF(COUNTIF(Table911[Job],$I$3)&lt;ROWS($BD$2:BD105),"",INDEX(TimeSheets!$H$1:$H$359,SMALL(IF(Table911[Job]=$I$3,ROW(Table911[Job])),ROW(BA104))))</f>
        <v/>
      </c>
      <c r="BG105" s="72" t="str">
        <f t="array" ref="BG105">IF(COUNTIF(Table912[Job],$I$3)&lt;ROWS($BG$2:BG105),"",INDEX(TimeSheets!$K$1:$K$359,SMALL(IF(Table912[Job]=$I$3,ROW(Table912[Job])),ROW(BA104))))</f>
        <v/>
      </c>
      <c r="BH105" s="72" t="str">
        <f t="array" ref="BH105">IF(COUNTIF(Table912[Job],$I$3)&lt;ROWS($BH$2:BH105),"",INDEX(TimeSheets!$Q$1:$Q$359,SMALL(IF(Table912[Job]=$I$3,ROW(Table912[Job])),ROW(BA104))))</f>
        <v/>
      </c>
      <c r="BI105" s="73" t="str">
        <f t="array" ref="BI105">IF(COUNTIF(Table914[Job],$I$3)&lt;ROWS($BI$2:BI105),"",INDEX(TimeSheets!$T$1:$T$359,SMALL(IF(Table914[Job]=$I$3,ROW(Table914[Job])),ROW(BA104))))</f>
        <v/>
      </c>
      <c r="BJ105" s="72" t="str">
        <f t="array" ref="BJ105">IF(COUNTIF(Table914[Job],$I$3)&lt;ROWS($BJ$2:BJ105),"",INDEX(TimeSheets!$Z$1:$Z$359,SMALL(IF(Table914[Job]=$I$3,ROW(Table914[Job])),ROW(BA104))))</f>
        <v/>
      </c>
      <c r="BK105" s="72" t="str">
        <f t="array" ref="BK105">IF(COUNTIF(Table91641[Job],$I$3)&lt;ROWS($BK$2:BK105),"",INDEX(TimeSheets!$AC$1:$AC$359,SMALL(IF(Table91641[Job]=$I$3,ROW(Table91641[Job])),ROW(BA104))))</f>
        <v/>
      </c>
      <c r="BL105" s="72" t="str">
        <f t="array" ref="BL105">IF(COUNTIF(Table91641[Job],$I$3)&lt;ROWS($BL$2:BL105),"",INDEX(TimeSheets!$AI$1:$AI$359,SMALL(IF(Table91641[Job]=$I$3,ROW(Table91641[Job])),ROW(BB104))))</f>
        <v/>
      </c>
    </row>
    <row r="106" spans="50:64" x14ac:dyDescent="0.25">
      <c r="AX106" s="47"/>
      <c r="AY106" s="47"/>
      <c r="AZ106" s="47"/>
      <c r="BA106" s="47"/>
      <c r="BB106" s="47"/>
      <c r="BE106" s="72" t="str">
        <f t="array" ref="BE106">IF(COUNTIF(Table911[Job],$I$3)&lt;ROWS($BE$2:BE106),"",INDEX(TimeSheets!$B$1:$B$359,SMALL(IF(Table911[Job]=$I$3,ROW(Table911[Job])),ROW(BA105))))</f>
        <v/>
      </c>
      <c r="BF106" s="72" t="str">
        <f t="array" ref="BF106">IF(COUNTIF(Table911[Job],$I$3)&lt;ROWS($BD$2:BD106),"",INDEX(TimeSheets!$H$1:$H$359,SMALL(IF(Table911[Job]=$I$3,ROW(Table911[Job])),ROW(BA105))))</f>
        <v/>
      </c>
      <c r="BG106" s="72" t="str">
        <f t="array" ref="BG106">IF(COUNTIF(Table912[Job],$I$3)&lt;ROWS($BG$2:BG106),"",INDEX(TimeSheets!$K$1:$K$359,SMALL(IF(Table912[Job]=$I$3,ROW(Table912[Job])),ROW(BA105))))</f>
        <v/>
      </c>
      <c r="BH106" s="72" t="str">
        <f t="array" ref="BH106">IF(COUNTIF(Table912[Job],$I$3)&lt;ROWS($BH$2:BH106),"",INDEX(TimeSheets!$Q$1:$Q$359,SMALL(IF(Table912[Job]=$I$3,ROW(Table912[Job])),ROW(BA105))))</f>
        <v/>
      </c>
      <c r="BI106" s="73" t="str">
        <f t="array" ref="BI106">IF(COUNTIF(Table914[Job],$I$3)&lt;ROWS($BI$2:BI106),"",INDEX(TimeSheets!$T$1:$T$359,SMALL(IF(Table914[Job]=$I$3,ROW(Table914[Job])),ROW(BA105))))</f>
        <v/>
      </c>
      <c r="BJ106" s="72" t="str">
        <f t="array" ref="BJ106">IF(COUNTIF(Table914[Job],$I$3)&lt;ROWS($BJ$2:BJ106),"",INDEX(TimeSheets!$Z$1:$Z$359,SMALL(IF(Table914[Job]=$I$3,ROW(Table914[Job])),ROW(BA105))))</f>
        <v/>
      </c>
      <c r="BK106" s="72" t="str">
        <f t="array" ref="BK106">IF(COUNTIF(Table91641[Job],$I$3)&lt;ROWS($BK$2:BK106),"",INDEX(TimeSheets!$AC$1:$AC$359,SMALL(IF(Table91641[Job]=$I$3,ROW(Table91641[Job])),ROW(BA105))))</f>
        <v/>
      </c>
      <c r="BL106" s="72" t="str">
        <f t="array" ref="BL106">IF(COUNTIF(Table91641[Job],$I$3)&lt;ROWS($BL$2:BL106),"",INDEX(TimeSheets!$AI$1:$AI$359,SMALL(IF(Table91641[Job]=$I$3,ROW(Table91641[Job])),ROW(BB105))))</f>
        <v/>
      </c>
    </row>
    <row r="107" spans="50:64" x14ac:dyDescent="0.25">
      <c r="AX107" s="47"/>
      <c r="AY107" s="47"/>
      <c r="AZ107" s="47"/>
      <c r="BA107" s="47"/>
      <c r="BB107" s="47"/>
      <c r="BE107" s="72" t="str">
        <f t="array" ref="BE107">IF(COUNTIF(Table911[Job],$I$3)&lt;ROWS($BE$2:BE107),"",INDEX(TimeSheets!$B$1:$B$359,SMALL(IF(Table911[Job]=$I$3,ROW(Table911[Job])),ROW(BA106))))</f>
        <v/>
      </c>
      <c r="BF107" s="72" t="str">
        <f t="array" ref="BF107">IF(COUNTIF(Table911[Job],$I$3)&lt;ROWS($BD$2:BD107),"",INDEX(TimeSheets!$H$1:$H$359,SMALL(IF(Table911[Job]=$I$3,ROW(Table911[Job])),ROW(BA106))))</f>
        <v/>
      </c>
      <c r="BG107" s="72" t="str">
        <f t="array" ref="BG107">IF(COUNTIF(Table912[Job],$I$3)&lt;ROWS($BG$2:BG107),"",INDEX(TimeSheets!$K$1:$K$359,SMALL(IF(Table912[Job]=$I$3,ROW(Table912[Job])),ROW(BA106))))</f>
        <v/>
      </c>
      <c r="BH107" s="72" t="str">
        <f t="array" ref="BH107">IF(COUNTIF(Table912[Job],$I$3)&lt;ROWS($BH$2:BH107),"",INDEX(TimeSheets!$Q$1:$Q$359,SMALL(IF(Table912[Job]=$I$3,ROW(Table912[Job])),ROW(BA106))))</f>
        <v/>
      </c>
      <c r="BI107" s="73" t="str">
        <f t="array" ref="BI107">IF(COUNTIF(Table914[Job],$I$3)&lt;ROWS($BI$2:BI107),"",INDEX(TimeSheets!$T$1:$T$359,SMALL(IF(Table914[Job]=$I$3,ROW(Table914[Job])),ROW(BA106))))</f>
        <v/>
      </c>
      <c r="BJ107" s="72" t="str">
        <f t="array" ref="BJ107">IF(COUNTIF(Table914[Job],$I$3)&lt;ROWS($BJ$2:BJ107),"",INDEX(TimeSheets!$Z$1:$Z$359,SMALL(IF(Table914[Job]=$I$3,ROW(Table914[Job])),ROW(BA106))))</f>
        <v/>
      </c>
      <c r="BK107" s="72" t="str">
        <f t="array" ref="BK107">IF(COUNTIF(Table91641[Job],$I$3)&lt;ROWS($BK$2:BK107),"",INDEX(TimeSheets!$AC$1:$AC$359,SMALL(IF(Table91641[Job]=$I$3,ROW(Table91641[Job])),ROW(BA106))))</f>
        <v/>
      </c>
      <c r="BL107" s="72" t="str">
        <f t="array" ref="BL107">IF(COUNTIF(Table91641[Job],$I$3)&lt;ROWS($BL$2:BL107),"",INDEX(TimeSheets!$AI$1:$AI$359,SMALL(IF(Table91641[Job]=$I$3,ROW(Table91641[Job])),ROW(BB106))))</f>
        <v/>
      </c>
    </row>
    <row r="108" spans="50:64" x14ac:dyDescent="0.25">
      <c r="AX108" s="47"/>
      <c r="AY108" s="47"/>
      <c r="AZ108" s="47"/>
      <c r="BA108" s="47"/>
      <c r="BB108" s="47"/>
      <c r="BE108" s="72" t="str">
        <f t="array" ref="BE108">IF(COUNTIF(Table911[Job],$I$3)&lt;ROWS($BE$2:BE108),"",INDEX(TimeSheets!$B$1:$B$359,SMALL(IF(Table911[Job]=$I$3,ROW(Table911[Job])),ROW(BA107))))</f>
        <v/>
      </c>
      <c r="BF108" s="72" t="str">
        <f t="array" ref="BF108">IF(COUNTIF(Table911[Job],$I$3)&lt;ROWS($BD$2:BD108),"",INDEX(TimeSheets!$H$1:$H$359,SMALL(IF(Table911[Job]=$I$3,ROW(Table911[Job])),ROW(BA107))))</f>
        <v/>
      </c>
      <c r="BG108" s="72" t="str">
        <f t="array" ref="BG108">IF(COUNTIF(Table912[Job],$I$3)&lt;ROWS($BG$2:BG108),"",INDEX(TimeSheets!$K$1:$K$359,SMALL(IF(Table912[Job]=$I$3,ROW(Table912[Job])),ROW(BA107))))</f>
        <v/>
      </c>
      <c r="BH108" s="72" t="str">
        <f t="array" ref="BH108">IF(COUNTIF(Table912[Job],$I$3)&lt;ROWS($BH$2:BH108),"",INDEX(TimeSheets!$Q$1:$Q$359,SMALL(IF(Table912[Job]=$I$3,ROW(Table912[Job])),ROW(BA107))))</f>
        <v/>
      </c>
      <c r="BI108" s="73" t="str">
        <f t="array" ref="BI108">IF(COUNTIF(Table914[Job],$I$3)&lt;ROWS($BI$2:BI108),"",INDEX(TimeSheets!$T$1:$T$359,SMALL(IF(Table914[Job]=$I$3,ROW(Table914[Job])),ROW(BA107))))</f>
        <v/>
      </c>
      <c r="BJ108" s="72" t="str">
        <f t="array" ref="BJ108">IF(COUNTIF(Table914[Job],$I$3)&lt;ROWS($BJ$2:BJ108),"",INDEX(TimeSheets!$Z$1:$Z$359,SMALL(IF(Table914[Job]=$I$3,ROW(Table914[Job])),ROW(BA107))))</f>
        <v/>
      </c>
      <c r="BK108" s="72" t="str">
        <f t="array" ref="BK108">IF(COUNTIF(Table91641[Job],$I$3)&lt;ROWS($BK$2:BK108),"",INDEX(TimeSheets!$AC$1:$AC$359,SMALL(IF(Table91641[Job]=$I$3,ROW(Table91641[Job])),ROW(BA107))))</f>
        <v/>
      </c>
      <c r="BL108" s="72" t="str">
        <f t="array" ref="BL108">IF(COUNTIF(Table91641[Job],$I$3)&lt;ROWS($BL$2:BL108),"",INDEX(TimeSheets!$AI$1:$AI$359,SMALL(IF(Table91641[Job]=$I$3,ROW(Table91641[Job])),ROW(BB107))))</f>
        <v/>
      </c>
    </row>
    <row r="109" spans="50:64" x14ac:dyDescent="0.25">
      <c r="AX109" s="47"/>
      <c r="AY109" s="47"/>
      <c r="AZ109" s="47"/>
      <c r="BA109" s="47"/>
      <c r="BB109" s="47"/>
      <c r="BE109" s="72" t="str">
        <f t="array" ref="BE109">IF(COUNTIF(Table911[Job],$I$3)&lt;ROWS($BE$2:BE109),"",INDEX(TimeSheets!$B$1:$B$359,SMALL(IF(Table911[Job]=$I$3,ROW(Table911[Job])),ROW(BA108))))</f>
        <v/>
      </c>
      <c r="BF109" s="72" t="str">
        <f t="array" ref="BF109">IF(COUNTIF(Table911[Job],$I$3)&lt;ROWS($BD$2:BD109),"",INDEX(TimeSheets!$H$1:$H$359,SMALL(IF(Table911[Job]=$I$3,ROW(Table911[Job])),ROW(BA108))))</f>
        <v/>
      </c>
      <c r="BG109" s="72" t="str">
        <f t="array" ref="BG109">IF(COUNTIF(Table912[Job],$I$3)&lt;ROWS($BG$2:BG109),"",INDEX(TimeSheets!$K$1:$K$359,SMALL(IF(Table912[Job]=$I$3,ROW(Table912[Job])),ROW(BA108))))</f>
        <v/>
      </c>
      <c r="BH109" s="72" t="str">
        <f t="array" ref="BH109">IF(COUNTIF(Table912[Job],$I$3)&lt;ROWS($BH$2:BH109),"",INDEX(TimeSheets!$Q$1:$Q$359,SMALL(IF(Table912[Job]=$I$3,ROW(Table912[Job])),ROW(BA108))))</f>
        <v/>
      </c>
      <c r="BI109" s="73" t="str">
        <f t="array" ref="BI109">IF(COUNTIF(Table914[Job],$I$3)&lt;ROWS($BI$2:BI109),"",INDEX(TimeSheets!$T$1:$T$359,SMALL(IF(Table914[Job]=$I$3,ROW(Table914[Job])),ROW(BA108))))</f>
        <v/>
      </c>
      <c r="BJ109" s="72" t="str">
        <f t="array" ref="BJ109">IF(COUNTIF(Table914[Job],$I$3)&lt;ROWS($BJ$2:BJ109),"",INDEX(TimeSheets!$Z$1:$Z$359,SMALL(IF(Table914[Job]=$I$3,ROW(Table914[Job])),ROW(BA108))))</f>
        <v/>
      </c>
      <c r="BK109" s="72" t="str">
        <f t="array" ref="BK109">IF(COUNTIF(Table91641[Job],$I$3)&lt;ROWS($BK$2:BK109),"",INDEX(TimeSheets!$AC$1:$AC$359,SMALL(IF(Table91641[Job]=$I$3,ROW(Table91641[Job])),ROW(BA108))))</f>
        <v/>
      </c>
      <c r="BL109" s="72" t="str">
        <f t="array" ref="BL109">IF(COUNTIF(Table91641[Job],$I$3)&lt;ROWS($BL$2:BL109),"",INDEX(TimeSheets!$AI$1:$AI$359,SMALL(IF(Table91641[Job]=$I$3,ROW(Table91641[Job])),ROW(BB108))))</f>
        <v/>
      </c>
    </row>
    <row r="110" spans="50:64" x14ac:dyDescent="0.25">
      <c r="AX110" s="47"/>
      <c r="AY110" s="47"/>
      <c r="AZ110" s="47"/>
      <c r="BA110" s="47"/>
      <c r="BB110" s="47"/>
      <c r="BE110" s="72" t="str">
        <f t="array" ref="BE110">IF(COUNTIF(Table911[Job],$I$3)&lt;ROWS($BE$2:BE110),"",INDEX(TimeSheets!$B$1:$B$359,SMALL(IF(Table911[Job]=$I$3,ROW(Table911[Job])),ROW(BA109))))</f>
        <v/>
      </c>
      <c r="BF110" s="72" t="str">
        <f t="array" ref="BF110">IF(COUNTIF(Table911[Job],$I$3)&lt;ROWS($BD$2:BD110),"",INDEX(TimeSheets!$H$1:$H$359,SMALL(IF(Table911[Job]=$I$3,ROW(Table911[Job])),ROW(BA109))))</f>
        <v/>
      </c>
      <c r="BG110" s="72" t="str">
        <f t="array" ref="BG110">IF(COUNTIF(Table912[Job],$I$3)&lt;ROWS($BG$2:BG110),"",INDEX(TimeSheets!$K$1:$K$359,SMALL(IF(Table912[Job]=$I$3,ROW(Table912[Job])),ROW(BA109))))</f>
        <v/>
      </c>
      <c r="BH110" s="72" t="str">
        <f t="array" ref="BH110">IF(COUNTIF(Table912[Job],$I$3)&lt;ROWS($BH$2:BH110),"",INDEX(TimeSheets!$Q$1:$Q$359,SMALL(IF(Table912[Job]=$I$3,ROW(Table912[Job])),ROW(BA109))))</f>
        <v/>
      </c>
      <c r="BI110" s="73" t="str">
        <f t="array" ref="BI110">IF(COUNTIF(Table914[Job],$I$3)&lt;ROWS($BI$2:BI110),"",INDEX(TimeSheets!$T$1:$T$359,SMALL(IF(Table914[Job]=$I$3,ROW(Table914[Job])),ROW(BA109))))</f>
        <v/>
      </c>
      <c r="BJ110" s="72" t="str">
        <f t="array" ref="BJ110">IF(COUNTIF(Table914[Job],$I$3)&lt;ROWS($BJ$2:BJ110),"",INDEX(TimeSheets!$Z$1:$Z$359,SMALL(IF(Table914[Job]=$I$3,ROW(Table914[Job])),ROW(BA109))))</f>
        <v/>
      </c>
      <c r="BK110" s="72" t="str">
        <f t="array" ref="BK110">IF(COUNTIF(Table91641[Job],$I$3)&lt;ROWS($BK$2:BK110),"",INDEX(TimeSheets!$AC$1:$AC$359,SMALL(IF(Table91641[Job]=$I$3,ROW(Table91641[Job])),ROW(BA109))))</f>
        <v/>
      </c>
      <c r="BL110" s="72" t="str">
        <f t="array" ref="BL110">IF(COUNTIF(Table91641[Job],$I$3)&lt;ROWS($BL$2:BL110),"",INDEX(TimeSheets!$AI$1:$AI$359,SMALL(IF(Table91641[Job]=$I$3,ROW(Table91641[Job])),ROW(BB109))))</f>
        <v/>
      </c>
    </row>
    <row r="111" spans="50:64" x14ac:dyDescent="0.25">
      <c r="AX111" s="47"/>
      <c r="AY111" s="47"/>
      <c r="AZ111" s="47"/>
      <c r="BA111" s="47"/>
      <c r="BB111" s="47"/>
      <c r="BE111" s="72" t="str">
        <f t="array" ref="BE111">IF(COUNTIF(Table911[Job],$I$3)&lt;ROWS($BE$2:BE111),"",INDEX(TimeSheets!$B$1:$B$359,SMALL(IF(Table911[Job]=$I$3,ROW(Table911[Job])),ROW(BA110))))</f>
        <v/>
      </c>
      <c r="BF111" s="72" t="str">
        <f t="array" ref="BF111">IF(COUNTIF(Table911[Job],$I$3)&lt;ROWS($BD$2:BD111),"",INDEX(TimeSheets!$H$1:$H$359,SMALL(IF(Table911[Job]=$I$3,ROW(Table911[Job])),ROW(BA110))))</f>
        <v/>
      </c>
      <c r="BG111" s="72" t="str">
        <f t="array" ref="BG111">IF(COUNTIF(Table912[Job],$I$3)&lt;ROWS($BG$2:BG111),"",INDEX(TimeSheets!$K$1:$K$359,SMALL(IF(Table912[Job]=$I$3,ROW(Table912[Job])),ROW(BA110))))</f>
        <v/>
      </c>
      <c r="BH111" s="72" t="str">
        <f t="array" ref="BH111">IF(COUNTIF(Table912[Job],$I$3)&lt;ROWS($BH$2:BH111),"",INDEX(TimeSheets!$Q$1:$Q$359,SMALL(IF(Table912[Job]=$I$3,ROW(Table912[Job])),ROW(BA110))))</f>
        <v/>
      </c>
      <c r="BI111" s="73" t="str">
        <f t="array" ref="BI111">IF(COUNTIF(Table914[Job],$I$3)&lt;ROWS($BI$2:BI111),"",INDEX(TimeSheets!$T$1:$T$359,SMALL(IF(Table914[Job]=$I$3,ROW(Table914[Job])),ROW(BA110))))</f>
        <v/>
      </c>
      <c r="BJ111" s="72" t="str">
        <f t="array" ref="BJ111">IF(COUNTIF(Table914[Job],$I$3)&lt;ROWS($BJ$2:BJ111),"",INDEX(TimeSheets!$Z$1:$Z$359,SMALL(IF(Table914[Job]=$I$3,ROW(Table914[Job])),ROW(BA110))))</f>
        <v/>
      </c>
      <c r="BK111" s="72" t="str">
        <f t="array" ref="BK111">IF(COUNTIF(Table91641[Job],$I$3)&lt;ROWS($BK$2:BK111),"",INDEX(TimeSheets!$AC$1:$AC$359,SMALL(IF(Table91641[Job]=$I$3,ROW(Table91641[Job])),ROW(BA110))))</f>
        <v/>
      </c>
      <c r="BL111" s="72" t="str">
        <f t="array" ref="BL111">IF(COUNTIF(Table91641[Job],$I$3)&lt;ROWS($BL$2:BL111),"",INDEX(TimeSheets!$AI$1:$AI$359,SMALL(IF(Table91641[Job]=$I$3,ROW(Table91641[Job])),ROW(BB110))))</f>
        <v/>
      </c>
    </row>
    <row r="112" spans="50:64" x14ac:dyDescent="0.25">
      <c r="AX112" s="47"/>
      <c r="AY112" s="47"/>
      <c r="AZ112" s="47"/>
      <c r="BA112" s="47"/>
      <c r="BB112" s="47"/>
      <c r="BE112" s="72" t="str">
        <f t="array" ref="BE112">IF(COUNTIF(Table911[Job],$I$3)&lt;ROWS($BE$2:BE112),"",INDEX(TimeSheets!$B$1:$B$359,SMALL(IF(Table911[Job]=$I$3,ROW(Table911[Job])),ROW(BA111))))</f>
        <v/>
      </c>
      <c r="BF112" s="72" t="str">
        <f t="array" ref="BF112">IF(COUNTIF(Table911[Job],$I$3)&lt;ROWS($BD$2:BD112),"",INDEX(TimeSheets!$H$1:$H$359,SMALL(IF(Table911[Job]=$I$3,ROW(Table911[Job])),ROW(BA111))))</f>
        <v/>
      </c>
      <c r="BG112" s="72" t="str">
        <f t="array" ref="BG112">IF(COUNTIF(Table912[Job],$I$3)&lt;ROWS($BG$2:BG112),"",INDEX(TimeSheets!$K$1:$K$359,SMALL(IF(Table912[Job]=$I$3,ROW(Table912[Job])),ROW(BA111))))</f>
        <v/>
      </c>
      <c r="BH112" s="72" t="str">
        <f t="array" ref="BH112">IF(COUNTIF(Table912[Job],$I$3)&lt;ROWS($BH$2:BH112),"",INDEX(TimeSheets!$Q$1:$Q$359,SMALL(IF(Table912[Job]=$I$3,ROW(Table912[Job])),ROW(BA111))))</f>
        <v/>
      </c>
      <c r="BI112" s="73" t="str">
        <f t="array" ref="BI112">IF(COUNTIF(Table914[Job],$I$3)&lt;ROWS($BI$2:BI112),"",INDEX(TimeSheets!$T$1:$T$359,SMALL(IF(Table914[Job]=$I$3,ROW(Table914[Job])),ROW(BA111))))</f>
        <v/>
      </c>
      <c r="BJ112" s="72" t="str">
        <f t="array" ref="BJ112">IF(COUNTIF(Table914[Job],$I$3)&lt;ROWS($BJ$2:BJ112),"",INDEX(TimeSheets!$Z$1:$Z$359,SMALL(IF(Table914[Job]=$I$3,ROW(Table914[Job])),ROW(BA111))))</f>
        <v/>
      </c>
      <c r="BK112" s="72" t="str">
        <f t="array" ref="BK112">IF(COUNTIF(Table91641[Job],$I$3)&lt;ROWS($BK$2:BK112),"",INDEX(TimeSheets!$AC$1:$AC$359,SMALL(IF(Table91641[Job]=$I$3,ROW(Table91641[Job])),ROW(BA111))))</f>
        <v/>
      </c>
      <c r="BL112" s="72" t="str">
        <f t="array" ref="BL112">IF(COUNTIF(Table91641[Job],$I$3)&lt;ROWS($BL$2:BL112),"",INDEX(TimeSheets!$AI$1:$AI$359,SMALL(IF(Table91641[Job]=$I$3,ROW(Table91641[Job])),ROW(BB111))))</f>
        <v/>
      </c>
    </row>
    <row r="113" spans="50:64" x14ac:dyDescent="0.25">
      <c r="AX113" s="47"/>
      <c r="AY113" s="47"/>
      <c r="AZ113" s="47"/>
      <c r="BA113" s="47"/>
      <c r="BB113" s="47"/>
      <c r="BE113" s="72" t="str">
        <f t="array" ref="BE113">IF(COUNTIF(Table911[Job],$I$3)&lt;ROWS($BE$2:BE113),"",INDEX(TimeSheets!$B$1:$B$359,SMALL(IF(Table911[Job]=$I$3,ROW(Table911[Job])),ROW(BA112))))</f>
        <v/>
      </c>
      <c r="BF113" s="72" t="str">
        <f t="array" ref="BF113">IF(COUNTIF(Table911[Job],$I$3)&lt;ROWS($BD$2:BD113),"",INDEX(TimeSheets!$H$1:$H$359,SMALL(IF(Table911[Job]=$I$3,ROW(Table911[Job])),ROW(BA112))))</f>
        <v/>
      </c>
      <c r="BG113" s="72" t="str">
        <f t="array" ref="BG113">IF(COUNTIF(Table912[Job],$I$3)&lt;ROWS($BG$2:BG113),"",INDEX(TimeSheets!$K$1:$K$359,SMALL(IF(Table912[Job]=$I$3,ROW(Table912[Job])),ROW(BA112))))</f>
        <v/>
      </c>
      <c r="BH113" s="72" t="str">
        <f t="array" ref="BH113">IF(COUNTIF(Table912[Job],$I$3)&lt;ROWS($BH$2:BH113),"",INDEX(TimeSheets!$Q$1:$Q$359,SMALL(IF(Table912[Job]=$I$3,ROW(Table912[Job])),ROW(BA112))))</f>
        <v/>
      </c>
      <c r="BI113" s="73" t="str">
        <f t="array" ref="BI113">IF(COUNTIF(Table914[Job],$I$3)&lt;ROWS($BI$2:BI113),"",INDEX(TimeSheets!$T$1:$T$359,SMALL(IF(Table914[Job]=$I$3,ROW(Table914[Job])),ROW(BA112))))</f>
        <v/>
      </c>
      <c r="BJ113" s="72" t="str">
        <f t="array" ref="BJ113">IF(COUNTIF(Table914[Job],$I$3)&lt;ROWS($BJ$2:BJ113),"",INDEX(TimeSheets!$Z$1:$Z$359,SMALL(IF(Table914[Job]=$I$3,ROW(Table914[Job])),ROW(BA112))))</f>
        <v/>
      </c>
      <c r="BK113" s="72" t="str">
        <f t="array" ref="BK113">IF(COUNTIF(Table91641[Job],$I$3)&lt;ROWS($BK$2:BK113),"",INDEX(TimeSheets!$AC$1:$AC$359,SMALL(IF(Table91641[Job]=$I$3,ROW(Table91641[Job])),ROW(BA112))))</f>
        <v/>
      </c>
      <c r="BL113" s="72" t="str">
        <f t="array" ref="BL113">IF(COUNTIF(Table91641[Job],$I$3)&lt;ROWS($BL$2:BL113),"",INDEX(TimeSheets!$AI$1:$AI$359,SMALL(IF(Table91641[Job]=$I$3,ROW(Table91641[Job])),ROW(BB112))))</f>
        <v/>
      </c>
    </row>
    <row r="114" spans="50:64" x14ac:dyDescent="0.25">
      <c r="AX114" s="47"/>
      <c r="AY114" s="47"/>
      <c r="AZ114" s="47"/>
      <c r="BA114" s="47"/>
      <c r="BB114" s="47"/>
      <c r="BE114" s="72" t="str">
        <f t="array" ref="BE114">IF(COUNTIF(Table911[Job],$I$3)&lt;ROWS($BE$2:BE114),"",INDEX(TimeSheets!$B$1:$B$359,SMALL(IF(Table911[Job]=$I$3,ROW(Table911[Job])),ROW(BA113))))</f>
        <v/>
      </c>
      <c r="BF114" s="72" t="str">
        <f t="array" ref="BF114">IF(COUNTIF(Table911[Job],$I$3)&lt;ROWS($BD$2:BD114),"",INDEX(TimeSheets!$H$1:$H$359,SMALL(IF(Table911[Job]=$I$3,ROW(Table911[Job])),ROW(BA113))))</f>
        <v/>
      </c>
      <c r="BG114" s="72" t="str">
        <f t="array" ref="BG114">IF(COUNTIF(Table912[Job],$I$3)&lt;ROWS($BG$2:BG114),"",INDEX(TimeSheets!$K$1:$K$359,SMALL(IF(Table912[Job]=$I$3,ROW(Table912[Job])),ROW(BA113))))</f>
        <v/>
      </c>
      <c r="BH114" s="72" t="str">
        <f t="array" ref="BH114">IF(COUNTIF(Table912[Job],$I$3)&lt;ROWS($BH$2:BH114),"",INDEX(TimeSheets!$Q$1:$Q$359,SMALL(IF(Table912[Job]=$I$3,ROW(Table912[Job])),ROW(BA113))))</f>
        <v/>
      </c>
      <c r="BI114" s="73" t="str">
        <f t="array" ref="BI114">IF(COUNTIF(Table914[Job],$I$3)&lt;ROWS($BI$2:BI114),"",INDEX(TimeSheets!$T$1:$T$359,SMALL(IF(Table914[Job]=$I$3,ROW(Table914[Job])),ROW(BA113))))</f>
        <v/>
      </c>
      <c r="BJ114" s="72" t="str">
        <f t="array" ref="BJ114">IF(COUNTIF(Table914[Job],$I$3)&lt;ROWS($BJ$2:BJ114),"",INDEX(TimeSheets!$Z$1:$Z$359,SMALL(IF(Table914[Job]=$I$3,ROW(Table914[Job])),ROW(BA113))))</f>
        <v/>
      </c>
      <c r="BK114" s="72" t="str">
        <f t="array" ref="BK114">IF(COUNTIF(Table91641[Job],$I$3)&lt;ROWS($BK$2:BK114),"",INDEX(TimeSheets!$AC$1:$AC$359,SMALL(IF(Table91641[Job]=$I$3,ROW(Table91641[Job])),ROW(BA113))))</f>
        <v/>
      </c>
      <c r="BL114" s="72" t="str">
        <f t="array" ref="BL114">IF(COUNTIF(Table91641[Job],$I$3)&lt;ROWS($BL$2:BL114),"",INDEX(TimeSheets!$AI$1:$AI$359,SMALL(IF(Table91641[Job]=$I$3,ROW(Table91641[Job])),ROW(BB113))))</f>
        <v/>
      </c>
    </row>
    <row r="115" spans="50:64" x14ac:dyDescent="0.25">
      <c r="AX115" s="47"/>
      <c r="AY115" s="47"/>
      <c r="AZ115" s="47"/>
      <c r="BA115" s="47"/>
      <c r="BB115" s="47"/>
      <c r="BE115" s="72" t="str">
        <f t="array" ref="BE115">IF(COUNTIF(Table911[Job],$I$3)&lt;ROWS($BE$2:BE115),"",INDEX(TimeSheets!$B$1:$B$359,SMALL(IF(Table911[Job]=$I$3,ROW(Table911[Job])),ROW(BA114))))</f>
        <v/>
      </c>
      <c r="BF115" s="72" t="str">
        <f t="array" ref="BF115">IF(COUNTIF(Table911[Job],$I$3)&lt;ROWS($BD$2:BD115),"",INDEX(TimeSheets!$H$1:$H$359,SMALL(IF(Table911[Job]=$I$3,ROW(Table911[Job])),ROW(BA114))))</f>
        <v/>
      </c>
      <c r="BG115" s="72" t="str">
        <f t="array" ref="BG115">IF(COUNTIF(Table912[Job],$I$3)&lt;ROWS($BG$2:BG115),"",INDEX(TimeSheets!$K$1:$K$359,SMALL(IF(Table912[Job]=$I$3,ROW(Table912[Job])),ROW(BA114))))</f>
        <v/>
      </c>
      <c r="BH115" s="72" t="str">
        <f t="array" ref="BH115">IF(COUNTIF(Table912[Job],$I$3)&lt;ROWS($BH$2:BH115),"",INDEX(TimeSheets!$Q$1:$Q$359,SMALL(IF(Table912[Job]=$I$3,ROW(Table912[Job])),ROW(BA114))))</f>
        <v/>
      </c>
      <c r="BI115" s="73" t="str">
        <f t="array" ref="BI115">IF(COUNTIF(Table914[Job],$I$3)&lt;ROWS($BI$2:BI115),"",INDEX(TimeSheets!$T$1:$T$359,SMALL(IF(Table914[Job]=$I$3,ROW(Table914[Job])),ROW(BA114))))</f>
        <v/>
      </c>
      <c r="BJ115" s="72" t="str">
        <f t="array" ref="BJ115">IF(COUNTIF(Table914[Job],$I$3)&lt;ROWS($BJ$2:BJ115),"",INDEX(TimeSheets!$Z$1:$Z$359,SMALL(IF(Table914[Job]=$I$3,ROW(Table914[Job])),ROW(BA114))))</f>
        <v/>
      </c>
      <c r="BK115" s="72" t="str">
        <f t="array" ref="BK115">IF(COUNTIF(Table91641[Job],$I$3)&lt;ROWS($BK$2:BK115),"",INDEX(TimeSheets!$AC$1:$AC$359,SMALL(IF(Table91641[Job]=$I$3,ROW(Table91641[Job])),ROW(BA114))))</f>
        <v/>
      </c>
      <c r="BL115" s="72" t="str">
        <f t="array" ref="BL115">IF(COUNTIF(Table91641[Job],$I$3)&lt;ROWS($BL$2:BL115),"",INDEX(TimeSheets!$AI$1:$AI$359,SMALL(IF(Table91641[Job]=$I$3,ROW(Table91641[Job])),ROW(BB114))))</f>
        <v/>
      </c>
    </row>
    <row r="116" spans="50:64" x14ac:dyDescent="0.25">
      <c r="AX116" s="47"/>
      <c r="AY116" s="47"/>
      <c r="AZ116" s="47"/>
      <c r="BA116" s="47"/>
      <c r="BB116" s="47"/>
      <c r="BE116" s="72" t="str">
        <f t="array" ref="BE116">IF(COUNTIF(Table911[Job],$I$3)&lt;ROWS($BE$2:BE116),"",INDEX(TimeSheets!$B$1:$B$359,SMALL(IF(Table911[Job]=$I$3,ROW(Table911[Job])),ROW(BA115))))</f>
        <v/>
      </c>
      <c r="BF116" s="72" t="str">
        <f t="array" ref="BF116">IF(COUNTIF(Table911[Job],$I$3)&lt;ROWS($BD$2:BD116),"",INDEX(TimeSheets!$H$1:$H$359,SMALL(IF(Table911[Job]=$I$3,ROW(Table911[Job])),ROW(BA115))))</f>
        <v/>
      </c>
      <c r="BG116" s="72" t="str">
        <f t="array" ref="BG116">IF(COUNTIF(Table912[Job],$I$3)&lt;ROWS($BG$2:BG116),"",INDEX(TimeSheets!$K$1:$K$359,SMALL(IF(Table912[Job]=$I$3,ROW(Table912[Job])),ROW(BA115))))</f>
        <v/>
      </c>
      <c r="BH116" s="72" t="str">
        <f t="array" ref="BH116">IF(COUNTIF(Table912[Job],$I$3)&lt;ROWS($BH$2:BH116),"",INDEX(TimeSheets!$Q$1:$Q$359,SMALL(IF(Table912[Job]=$I$3,ROW(Table912[Job])),ROW(BA115))))</f>
        <v/>
      </c>
      <c r="BI116" s="73" t="str">
        <f t="array" ref="BI116">IF(COUNTIF(Table914[Job],$I$3)&lt;ROWS($BI$2:BI116),"",INDEX(TimeSheets!$T$1:$T$359,SMALL(IF(Table914[Job]=$I$3,ROW(Table914[Job])),ROW(BA115))))</f>
        <v/>
      </c>
      <c r="BJ116" s="72" t="str">
        <f t="array" ref="BJ116">IF(COUNTIF(Table914[Job],$I$3)&lt;ROWS($BJ$2:BJ116),"",INDEX(TimeSheets!$Z$1:$Z$359,SMALL(IF(Table914[Job]=$I$3,ROW(Table914[Job])),ROW(BA115))))</f>
        <v/>
      </c>
      <c r="BK116" s="72" t="str">
        <f t="array" ref="BK116">IF(COUNTIF(Table91641[Job],$I$3)&lt;ROWS($BK$2:BK116),"",INDEX(TimeSheets!$AC$1:$AC$359,SMALL(IF(Table91641[Job]=$I$3,ROW(Table91641[Job])),ROW(BA115))))</f>
        <v/>
      </c>
      <c r="BL116" s="72" t="str">
        <f t="array" ref="BL116">IF(COUNTIF(Table91641[Job],$I$3)&lt;ROWS($BL$2:BL116),"",INDEX(TimeSheets!$AI$1:$AI$359,SMALL(IF(Table91641[Job]=$I$3,ROW(Table91641[Job])),ROW(BB115))))</f>
        <v/>
      </c>
    </row>
    <row r="117" spans="50:64" x14ac:dyDescent="0.25">
      <c r="AX117" s="47"/>
      <c r="AY117" s="47"/>
      <c r="AZ117" s="47"/>
      <c r="BA117" s="47"/>
      <c r="BB117" s="47"/>
      <c r="BE117" s="72" t="str">
        <f t="array" ref="BE117">IF(COUNTIF(Table911[Job],$I$3)&lt;ROWS($BE$2:BE117),"",INDEX(TimeSheets!$B$1:$B$359,SMALL(IF(Table911[Job]=$I$3,ROW(Table911[Job])),ROW(BA116))))</f>
        <v/>
      </c>
      <c r="BF117" s="72" t="str">
        <f t="array" ref="BF117">IF(COUNTIF(Table911[Job],$I$3)&lt;ROWS($BD$2:BD117),"",INDEX(TimeSheets!$H$1:$H$359,SMALL(IF(Table911[Job]=$I$3,ROW(Table911[Job])),ROW(BA116))))</f>
        <v/>
      </c>
      <c r="BG117" s="72" t="str">
        <f t="array" ref="BG117">IF(COUNTIF(Table912[Job],$I$3)&lt;ROWS($BG$2:BG117),"",INDEX(TimeSheets!$K$1:$K$359,SMALL(IF(Table912[Job]=$I$3,ROW(Table912[Job])),ROW(BA116))))</f>
        <v/>
      </c>
      <c r="BH117" s="72" t="str">
        <f t="array" ref="BH117">IF(COUNTIF(Table912[Job],$I$3)&lt;ROWS($BH$2:BH117),"",INDEX(TimeSheets!$Q$1:$Q$359,SMALL(IF(Table912[Job]=$I$3,ROW(Table912[Job])),ROW(BA116))))</f>
        <v/>
      </c>
      <c r="BI117" s="73" t="str">
        <f t="array" ref="BI117">IF(COUNTIF(Table914[Job],$I$3)&lt;ROWS($BI$2:BI117),"",INDEX(TimeSheets!$T$1:$T$359,SMALL(IF(Table914[Job]=$I$3,ROW(Table914[Job])),ROW(BA116))))</f>
        <v/>
      </c>
      <c r="BJ117" s="72" t="str">
        <f t="array" ref="BJ117">IF(COUNTIF(Table914[Job],$I$3)&lt;ROWS($BJ$2:BJ117),"",INDEX(TimeSheets!$Z$1:$Z$359,SMALL(IF(Table914[Job]=$I$3,ROW(Table914[Job])),ROW(BA116))))</f>
        <v/>
      </c>
      <c r="BK117" s="72" t="str">
        <f t="array" ref="BK117">IF(COUNTIF(Table91641[Job],$I$3)&lt;ROWS($BK$2:BK117),"",INDEX(TimeSheets!$AC$1:$AC$359,SMALL(IF(Table91641[Job]=$I$3,ROW(Table91641[Job])),ROW(BA116))))</f>
        <v/>
      </c>
      <c r="BL117" s="72" t="str">
        <f t="array" ref="BL117">IF(COUNTIF(Table91641[Job],$I$3)&lt;ROWS($BL$2:BL117),"",INDEX(TimeSheets!$AI$1:$AI$359,SMALL(IF(Table91641[Job]=$I$3,ROW(Table91641[Job])),ROW(BB116))))</f>
        <v/>
      </c>
    </row>
    <row r="118" spans="50:64" x14ac:dyDescent="0.25">
      <c r="AX118" s="47"/>
      <c r="AY118" s="47"/>
      <c r="AZ118" s="47"/>
      <c r="BA118" s="47"/>
      <c r="BB118" s="47"/>
      <c r="BE118" s="72" t="str">
        <f t="array" ref="BE118">IF(COUNTIF(Table911[Job],$I$3)&lt;ROWS($BE$2:BE118),"",INDEX(TimeSheets!$B$1:$B$359,SMALL(IF(Table911[Job]=$I$3,ROW(Table911[Job])),ROW(BA117))))</f>
        <v/>
      </c>
      <c r="BF118" s="72" t="str">
        <f t="array" ref="BF118">IF(COUNTIF(Table911[Job],$I$3)&lt;ROWS($BD$2:BD118),"",INDEX(TimeSheets!$H$1:$H$359,SMALL(IF(Table911[Job]=$I$3,ROW(Table911[Job])),ROW(BA117))))</f>
        <v/>
      </c>
      <c r="BG118" s="72" t="str">
        <f t="array" ref="BG118">IF(COUNTIF(Table912[Job],$I$3)&lt;ROWS($BG$2:BG118),"",INDEX(TimeSheets!$K$1:$K$359,SMALL(IF(Table912[Job]=$I$3,ROW(Table912[Job])),ROW(BA117))))</f>
        <v/>
      </c>
      <c r="BH118" s="72" t="str">
        <f t="array" ref="BH118">IF(COUNTIF(Table912[Job],$I$3)&lt;ROWS($BH$2:BH118),"",INDEX(TimeSheets!$Q$1:$Q$359,SMALL(IF(Table912[Job]=$I$3,ROW(Table912[Job])),ROW(BA117))))</f>
        <v/>
      </c>
      <c r="BI118" s="73" t="str">
        <f t="array" ref="BI118">IF(COUNTIF(Table914[Job],$I$3)&lt;ROWS($BI$2:BI118),"",INDEX(TimeSheets!$T$1:$T$359,SMALL(IF(Table914[Job]=$I$3,ROW(Table914[Job])),ROW(BA117))))</f>
        <v/>
      </c>
      <c r="BJ118" s="72" t="str">
        <f t="array" ref="BJ118">IF(COUNTIF(Table914[Job],$I$3)&lt;ROWS($BJ$2:BJ118),"",INDEX(TimeSheets!$Z$1:$Z$359,SMALL(IF(Table914[Job]=$I$3,ROW(Table914[Job])),ROW(BA117))))</f>
        <v/>
      </c>
      <c r="BK118" s="72" t="str">
        <f t="array" ref="BK118">IF(COUNTIF(Table91641[Job],$I$3)&lt;ROWS($BK$2:BK118),"",INDEX(TimeSheets!$AC$1:$AC$359,SMALL(IF(Table91641[Job]=$I$3,ROW(Table91641[Job])),ROW(BA117))))</f>
        <v/>
      </c>
      <c r="BL118" s="72" t="str">
        <f t="array" ref="BL118">IF(COUNTIF(Table91641[Job],$I$3)&lt;ROWS($BL$2:BL118),"",INDEX(TimeSheets!$AI$1:$AI$359,SMALL(IF(Table91641[Job]=$I$3,ROW(Table91641[Job])),ROW(BB117))))</f>
        <v/>
      </c>
    </row>
    <row r="119" spans="50:64" x14ac:dyDescent="0.25">
      <c r="AX119" s="47"/>
      <c r="AY119" s="47"/>
      <c r="AZ119" s="47"/>
      <c r="BA119" s="47"/>
      <c r="BB119" s="47"/>
      <c r="BE119" s="72" t="str">
        <f t="array" ref="BE119">IF(COUNTIF(Table911[Job],$I$3)&lt;ROWS($BE$2:BE119),"",INDEX(TimeSheets!$B$1:$B$359,SMALL(IF(Table911[Job]=$I$3,ROW(Table911[Job])),ROW(BA118))))</f>
        <v/>
      </c>
      <c r="BF119" s="72" t="str">
        <f t="array" ref="BF119">IF(COUNTIF(Table911[Job],$I$3)&lt;ROWS($BD$2:BD119),"",INDEX(TimeSheets!$H$1:$H$359,SMALL(IF(Table911[Job]=$I$3,ROW(Table911[Job])),ROW(BA118))))</f>
        <v/>
      </c>
      <c r="BG119" s="72" t="str">
        <f t="array" ref="BG119">IF(COUNTIF(Table912[Job],$I$3)&lt;ROWS($BG$2:BG119),"",INDEX(TimeSheets!$K$1:$K$359,SMALL(IF(Table912[Job]=$I$3,ROW(Table912[Job])),ROW(BA118))))</f>
        <v/>
      </c>
      <c r="BH119" s="72" t="str">
        <f t="array" ref="BH119">IF(COUNTIF(Table912[Job],$I$3)&lt;ROWS($BH$2:BH119),"",INDEX(TimeSheets!$Q$1:$Q$359,SMALL(IF(Table912[Job]=$I$3,ROW(Table912[Job])),ROW(BA118))))</f>
        <v/>
      </c>
      <c r="BI119" s="73" t="str">
        <f t="array" ref="BI119">IF(COUNTIF(Table914[Job],$I$3)&lt;ROWS($BI$2:BI119),"",INDEX(TimeSheets!$T$1:$T$359,SMALL(IF(Table914[Job]=$I$3,ROW(Table914[Job])),ROW(BA118))))</f>
        <v/>
      </c>
      <c r="BJ119" s="72" t="str">
        <f t="array" ref="BJ119">IF(COUNTIF(Table914[Job],$I$3)&lt;ROWS($BJ$2:BJ119),"",INDEX(TimeSheets!$Z$1:$Z$359,SMALL(IF(Table914[Job]=$I$3,ROW(Table914[Job])),ROW(BA118))))</f>
        <v/>
      </c>
      <c r="BK119" s="72" t="str">
        <f t="array" ref="BK119">IF(COUNTIF(Table91641[Job],$I$3)&lt;ROWS($BK$2:BK119),"",INDEX(TimeSheets!$AC$1:$AC$359,SMALL(IF(Table91641[Job]=$I$3,ROW(Table91641[Job])),ROW(BA118))))</f>
        <v/>
      </c>
      <c r="BL119" s="72" t="str">
        <f t="array" ref="BL119">IF(COUNTIF(Table91641[Job],$I$3)&lt;ROWS($BL$2:BL119),"",INDEX(TimeSheets!$AI$1:$AI$359,SMALL(IF(Table91641[Job]=$I$3,ROW(Table91641[Job])),ROW(BB118))))</f>
        <v/>
      </c>
    </row>
    <row r="120" spans="50:64" x14ac:dyDescent="0.25">
      <c r="AX120" s="47"/>
      <c r="AY120" s="47"/>
      <c r="AZ120" s="47"/>
      <c r="BA120" s="47"/>
      <c r="BB120" s="47"/>
      <c r="BE120" s="72" t="str">
        <f t="array" ref="BE120">IF(COUNTIF(Table911[Job],$I$3)&lt;ROWS($BE$2:BE120),"",INDEX(TimeSheets!$B$1:$B$359,SMALL(IF(Table911[Job]=$I$3,ROW(Table911[Job])),ROW(BA119))))</f>
        <v/>
      </c>
      <c r="BF120" s="72" t="str">
        <f t="array" ref="BF120">IF(COUNTIF(Table911[Job],$I$3)&lt;ROWS($BD$2:BD120),"",INDEX(TimeSheets!$H$1:$H$359,SMALL(IF(Table911[Job]=$I$3,ROW(Table911[Job])),ROW(BA119))))</f>
        <v/>
      </c>
      <c r="BG120" s="72" t="str">
        <f t="array" ref="BG120">IF(COUNTIF(Table912[Job],$I$3)&lt;ROWS($BG$2:BG120),"",INDEX(TimeSheets!$K$1:$K$359,SMALL(IF(Table912[Job]=$I$3,ROW(Table912[Job])),ROW(BA119))))</f>
        <v/>
      </c>
      <c r="BH120" s="72" t="str">
        <f t="array" ref="BH120">IF(COUNTIF(Table912[Job],$I$3)&lt;ROWS($BH$2:BH120),"",INDEX(TimeSheets!$Q$1:$Q$359,SMALL(IF(Table912[Job]=$I$3,ROW(Table912[Job])),ROW(BA119))))</f>
        <v/>
      </c>
      <c r="BI120" s="73" t="str">
        <f t="array" ref="BI120">IF(COUNTIF(Table914[Job],$I$3)&lt;ROWS($BI$2:BI120),"",INDEX(TimeSheets!$T$1:$T$359,SMALL(IF(Table914[Job]=$I$3,ROW(Table914[Job])),ROW(BA119))))</f>
        <v/>
      </c>
      <c r="BJ120" s="72" t="str">
        <f t="array" ref="BJ120">IF(COUNTIF(Table914[Job],$I$3)&lt;ROWS($BJ$2:BJ120),"",INDEX(TimeSheets!$Z$1:$Z$359,SMALL(IF(Table914[Job]=$I$3,ROW(Table914[Job])),ROW(BA119))))</f>
        <v/>
      </c>
      <c r="BK120" s="72" t="str">
        <f t="array" ref="BK120">IF(COUNTIF(Table91641[Job],$I$3)&lt;ROWS($BK$2:BK120),"",INDEX(TimeSheets!$AC$1:$AC$359,SMALL(IF(Table91641[Job]=$I$3,ROW(Table91641[Job])),ROW(BA119))))</f>
        <v/>
      </c>
      <c r="BL120" s="72" t="str">
        <f t="array" ref="BL120">IF(COUNTIF(Table91641[Job],$I$3)&lt;ROWS($BL$2:BL120),"",INDEX(TimeSheets!$AI$1:$AI$359,SMALL(IF(Table91641[Job]=$I$3,ROW(Table91641[Job])),ROW(BB119))))</f>
        <v/>
      </c>
    </row>
    <row r="121" spans="50:64" x14ac:dyDescent="0.25">
      <c r="AX121" s="47"/>
      <c r="AY121" s="47"/>
      <c r="AZ121" s="47"/>
      <c r="BA121" s="47"/>
      <c r="BB121" s="47"/>
      <c r="BE121" s="72" t="str">
        <f t="array" ref="BE121">IF(COUNTIF(Table911[Job],$I$3)&lt;ROWS($BE$2:BE121),"",INDEX(TimeSheets!$B$1:$B$359,SMALL(IF(Table911[Job]=$I$3,ROW(Table911[Job])),ROW(BA120))))</f>
        <v/>
      </c>
      <c r="BF121" s="72" t="str">
        <f t="array" ref="BF121">IF(COUNTIF(Table911[Job],$I$3)&lt;ROWS($BD$2:BD121),"",INDEX(TimeSheets!$H$1:$H$359,SMALL(IF(Table911[Job]=$I$3,ROW(Table911[Job])),ROW(BA120))))</f>
        <v/>
      </c>
      <c r="BG121" s="72" t="str">
        <f t="array" ref="BG121">IF(COUNTIF(Table912[Job],$I$3)&lt;ROWS($BG$2:BG121),"",INDEX(TimeSheets!$K$1:$K$359,SMALL(IF(Table912[Job]=$I$3,ROW(Table912[Job])),ROW(BA120))))</f>
        <v/>
      </c>
      <c r="BH121" s="72" t="str">
        <f t="array" ref="BH121">IF(COUNTIF(Table912[Job],$I$3)&lt;ROWS($BH$2:BH121),"",INDEX(TimeSheets!$Q$1:$Q$359,SMALL(IF(Table912[Job]=$I$3,ROW(Table912[Job])),ROW(BA120))))</f>
        <v/>
      </c>
      <c r="BI121" s="73" t="str">
        <f t="array" ref="BI121">IF(COUNTIF(Table914[Job],$I$3)&lt;ROWS($BI$2:BI121),"",INDEX(TimeSheets!$T$1:$T$359,SMALL(IF(Table914[Job]=$I$3,ROW(Table914[Job])),ROW(BA120))))</f>
        <v/>
      </c>
      <c r="BJ121" s="72" t="str">
        <f t="array" ref="BJ121">IF(COUNTIF(Table914[Job],$I$3)&lt;ROWS($BJ$2:BJ121),"",INDEX(TimeSheets!$Z$1:$Z$359,SMALL(IF(Table914[Job]=$I$3,ROW(Table914[Job])),ROW(BA120))))</f>
        <v/>
      </c>
      <c r="BK121" s="72" t="str">
        <f t="array" ref="BK121">IF(COUNTIF(Table91641[Job],$I$3)&lt;ROWS($BK$2:BK121),"",INDEX(TimeSheets!$AC$1:$AC$359,SMALL(IF(Table91641[Job]=$I$3,ROW(Table91641[Job])),ROW(BA120))))</f>
        <v/>
      </c>
      <c r="BL121" s="72" t="str">
        <f t="array" ref="BL121">IF(COUNTIF(Table91641[Job],$I$3)&lt;ROWS($BL$2:BL121),"",INDEX(TimeSheets!$AI$1:$AI$359,SMALL(IF(Table91641[Job]=$I$3,ROW(Table91641[Job])),ROW(BB120))))</f>
        <v/>
      </c>
    </row>
    <row r="122" spans="50:64" x14ac:dyDescent="0.25">
      <c r="AX122" s="47"/>
      <c r="AY122" s="47"/>
      <c r="AZ122" s="47"/>
      <c r="BA122" s="47"/>
      <c r="BB122" s="47"/>
      <c r="BE122" s="72" t="str">
        <f t="array" ref="BE122">IF(COUNTIF(Table911[Job],$I$3)&lt;ROWS($BE$2:BE122),"",INDEX(TimeSheets!$B$1:$B$359,SMALL(IF(Table911[Job]=$I$3,ROW(Table911[Job])),ROW(BA121))))</f>
        <v/>
      </c>
      <c r="BF122" s="72" t="str">
        <f t="array" ref="BF122">IF(COUNTIF(Table911[Job],$I$3)&lt;ROWS($BD$2:BD122),"",INDEX(TimeSheets!$H$1:$H$359,SMALL(IF(Table911[Job]=$I$3,ROW(Table911[Job])),ROW(BA121))))</f>
        <v/>
      </c>
      <c r="BG122" s="72" t="str">
        <f t="array" ref="BG122">IF(COUNTIF(Table912[Job],$I$3)&lt;ROWS($BG$2:BG122),"",INDEX(TimeSheets!$K$1:$K$359,SMALL(IF(Table912[Job]=$I$3,ROW(Table912[Job])),ROW(BA121))))</f>
        <v/>
      </c>
      <c r="BH122" s="72" t="str">
        <f t="array" ref="BH122">IF(COUNTIF(Table912[Job],$I$3)&lt;ROWS($BH$2:BH122),"",INDEX(TimeSheets!$Q$1:$Q$359,SMALL(IF(Table912[Job]=$I$3,ROW(Table912[Job])),ROW(BA121))))</f>
        <v/>
      </c>
      <c r="BI122" s="73" t="str">
        <f t="array" ref="BI122">IF(COUNTIF(Table914[Job],$I$3)&lt;ROWS($BI$2:BI122),"",INDEX(TimeSheets!$T$1:$T$359,SMALL(IF(Table914[Job]=$I$3,ROW(Table914[Job])),ROW(BA121))))</f>
        <v/>
      </c>
      <c r="BJ122" s="72" t="str">
        <f t="array" ref="BJ122">IF(COUNTIF(Table914[Job],$I$3)&lt;ROWS($BJ$2:BJ122),"",INDEX(TimeSheets!$Z$1:$Z$359,SMALL(IF(Table914[Job]=$I$3,ROW(Table914[Job])),ROW(BA121))))</f>
        <v/>
      </c>
      <c r="BK122" s="72" t="str">
        <f t="array" ref="BK122">IF(COUNTIF(Table91641[Job],$I$3)&lt;ROWS($BK$2:BK122),"",INDEX(TimeSheets!$AC$1:$AC$359,SMALL(IF(Table91641[Job]=$I$3,ROW(Table91641[Job])),ROW(BA121))))</f>
        <v/>
      </c>
      <c r="BL122" s="72" t="str">
        <f t="array" ref="BL122">IF(COUNTIF(Table91641[Job],$I$3)&lt;ROWS($BL$2:BL122),"",INDEX(TimeSheets!$AI$1:$AI$359,SMALL(IF(Table91641[Job]=$I$3,ROW(Table91641[Job])),ROW(BB121))))</f>
        <v/>
      </c>
    </row>
    <row r="123" spans="50:64" x14ac:dyDescent="0.25">
      <c r="AX123" s="47"/>
      <c r="AY123" s="47"/>
      <c r="AZ123" s="47"/>
      <c r="BA123" s="47"/>
      <c r="BB123" s="47"/>
      <c r="BE123" s="72" t="str">
        <f t="array" ref="BE123">IF(COUNTIF(Table911[Job],$I$3)&lt;ROWS($BE$2:BE123),"",INDEX(TimeSheets!$B$1:$B$359,SMALL(IF(Table911[Job]=$I$3,ROW(Table911[Job])),ROW(BA122))))</f>
        <v/>
      </c>
      <c r="BF123" s="72" t="str">
        <f t="array" ref="BF123">IF(COUNTIF(Table911[Job],$I$3)&lt;ROWS($BD$2:BD123),"",INDEX(TimeSheets!$H$1:$H$359,SMALL(IF(Table911[Job]=$I$3,ROW(Table911[Job])),ROW(BA122))))</f>
        <v/>
      </c>
      <c r="BG123" s="72" t="str">
        <f t="array" ref="BG123">IF(COUNTIF(Table912[Job],$I$3)&lt;ROWS($BG$2:BG123),"",INDEX(TimeSheets!$K$1:$K$359,SMALL(IF(Table912[Job]=$I$3,ROW(Table912[Job])),ROW(BA122))))</f>
        <v/>
      </c>
      <c r="BH123" s="72" t="str">
        <f t="array" ref="BH123">IF(COUNTIF(Table912[Job],$I$3)&lt;ROWS($BH$2:BH123),"",INDEX(TimeSheets!$Q$1:$Q$359,SMALL(IF(Table912[Job]=$I$3,ROW(Table912[Job])),ROW(BA122))))</f>
        <v/>
      </c>
      <c r="BI123" s="73" t="str">
        <f t="array" ref="BI123">IF(COUNTIF(Table914[Job],$I$3)&lt;ROWS($BI$2:BI123),"",INDEX(TimeSheets!$T$1:$T$359,SMALL(IF(Table914[Job]=$I$3,ROW(Table914[Job])),ROW(BA122))))</f>
        <v/>
      </c>
      <c r="BJ123" s="72" t="str">
        <f t="array" ref="BJ123">IF(COUNTIF(Table914[Job],$I$3)&lt;ROWS($BJ$2:BJ123),"",INDEX(TimeSheets!$Z$1:$Z$359,SMALL(IF(Table914[Job]=$I$3,ROW(Table914[Job])),ROW(BA122))))</f>
        <v/>
      </c>
      <c r="BK123" s="72" t="str">
        <f t="array" ref="BK123">IF(COUNTIF(Table91641[Job],$I$3)&lt;ROWS($BK$2:BK123),"",INDEX(TimeSheets!$AC$1:$AC$359,SMALL(IF(Table91641[Job]=$I$3,ROW(Table91641[Job])),ROW(BA122))))</f>
        <v/>
      </c>
      <c r="BL123" s="72" t="str">
        <f t="array" ref="BL123">IF(COUNTIF(Table91641[Job],$I$3)&lt;ROWS($BL$2:BL123),"",INDEX(TimeSheets!$AI$1:$AI$359,SMALL(IF(Table91641[Job]=$I$3,ROW(Table91641[Job])),ROW(BB122))))</f>
        <v/>
      </c>
    </row>
    <row r="124" spans="50:64" x14ac:dyDescent="0.25">
      <c r="AX124" s="47"/>
      <c r="AY124" s="47"/>
      <c r="AZ124" s="47"/>
      <c r="BA124" s="47"/>
      <c r="BB124" s="47"/>
      <c r="BE124" s="72" t="str">
        <f t="array" ref="BE124">IF(COUNTIF(Table911[Job],$I$3)&lt;ROWS($BE$2:BE124),"",INDEX(TimeSheets!$B$1:$B$359,SMALL(IF(Table911[Job]=$I$3,ROW(Table911[Job])),ROW(BA123))))</f>
        <v/>
      </c>
      <c r="BF124" s="72" t="str">
        <f t="array" ref="BF124">IF(COUNTIF(Table911[Job],$I$3)&lt;ROWS($BD$2:BD124),"",INDEX(TimeSheets!$H$1:$H$359,SMALL(IF(Table911[Job]=$I$3,ROW(Table911[Job])),ROW(BA123))))</f>
        <v/>
      </c>
      <c r="BG124" s="72" t="str">
        <f t="array" ref="BG124">IF(COUNTIF(Table912[Job],$I$3)&lt;ROWS($BG$2:BG124),"",INDEX(TimeSheets!$K$1:$K$359,SMALL(IF(Table912[Job]=$I$3,ROW(Table912[Job])),ROW(BA123))))</f>
        <v/>
      </c>
      <c r="BH124" s="72" t="str">
        <f t="array" ref="BH124">IF(COUNTIF(Table912[Job],$I$3)&lt;ROWS($BH$2:BH124),"",INDEX(TimeSheets!$Q$1:$Q$359,SMALL(IF(Table912[Job]=$I$3,ROW(Table912[Job])),ROW(BA123))))</f>
        <v/>
      </c>
      <c r="BI124" s="73" t="str">
        <f t="array" ref="BI124">IF(COUNTIF(Table914[Job],$I$3)&lt;ROWS($BI$2:BI124),"",INDEX(TimeSheets!$T$1:$T$359,SMALL(IF(Table914[Job]=$I$3,ROW(Table914[Job])),ROW(BA123))))</f>
        <v/>
      </c>
      <c r="BJ124" s="72" t="str">
        <f t="array" ref="BJ124">IF(COUNTIF(Table914[Job],$I$3)&lt;ROWS($BJ$2:BJ124),"",INDEX(TimeSheets!$Z$1:$Z$359,SMALL(IF(Table914[Job]=$I$3,ROW(Table914[Job])),ROW(BA123))))</f>
        <v/>
      </c>
      <c r="BK124" s="72" t="str">
        <f t="array" ref="BK124">IF(COUNTIF(Table91641[Job],$I$3)&lt;ROWS($BK$2:BK124),"",INDEX(TimeSheets!$AC$1:$AC$359,SMALL(IF(Table91641[Job]=$I$3,ROW(Table91641[Job])),ROW(BA123))))</f>
        <v/>
      </c>
      <c r="BL124" s="72" t="str">
        <f t="array" ref="BL124">IF(COUNTIF(Table91641[Job],$I$3)&lt;ROWS($BL$2:BL124),"",INDEX(TimeSheets!$AI$1:$AI$359,SMALL(IF(Table91641[Job]=$I$3,ROW(Table91641[Job])),ROW(BB123))))</f>
        <v/>
      </c>
    </row>
    <row r="125" spans="50:64" x14ac:dyDescent="0.25">
      <c r="AX125" s="47"/>
      <c r="AY125" s="47"/>
      <c r="AZ125" s="47"/>
      <c r="BA125" s="47"/>
      <c r="BB125" s="47"/>
      <c r="BE125" s="72" t="str">
        <f t="array" ref="BE125">IF(COUNTIF(Table911[Job],$I$3)&lt;ROWS($BE$2:BE125),"",INDEX(TimeSheets!$B$1:$B$359,SMALL(IF(Table911[Job]=$I$3,ROW(Table911[Job])),ROW(BA124))))</f>
        <v/>
      </c>
      <c r="BF125" s="72" t="str">
        <f t="array" ref="BF125">IF(COUNTIF(Table911[Job],$I$3)&lt;ROWS($BD$2:BD125),"",INDEX(TimeSheets!$H$1:$H$359,SMALL(IF(Table911[Job]=$I$3,ROW(Table911[Job])),ROW(BA124))))</f>
        <v/>
      </c>
      <c r="BG125" s="72" t="str">
        <f t="array" ref="BG125">IF(COUNTIF(Table912[Job],$I$3)&lt;ROWS($BG$2:BG125),"",INDEX(TimeSheets!$K$1:$K$359,SMALL(IF(Table912[Job]=$I$3,ROW(Table912[Job])),ROW(BA124))))</f>
        <v/>
      </c>
      <c r="BH125" s="72" t="str">
        <f t="array" ref="BH125">IF(COUNTIF(Table912[Job],$I$3)&lt;ROWS($BH$2:BH125),"",INDEX(TimeSheets!$Q$1:$Q$359,SMALL(IF(Table912[Job]=$I$3,ROW(Table912[Job])),ROW(BA124))))</f>
        <v/>
      </c>
      <c r="BI125" s="73" t="str">
        <f t="array" ref="BI125">IF(COUNTIF(Table914[Job],$I$3)&lt;ROWS($BI$2:BI125),"",INDEX(TimeSheets!$T$1:$T$359,SMALL(IF(Table914[Job]=$I$3,ROW(Table914[Job])),ROW(BA124))))</f>
        <v/>
      </c>
      <c r="BJ125" s="72" t="str">
        <f t="array" ref="BJ125">IF(COUNTIF(Table914[Job],$I$3)&lt;ROWS($BJ$2:BJ125),"",INDEX(TimeSheets!$Z$1:$Z$359,SMALL(IF(Table914[Job]=$I$3,ROW(Table914[Job])),ROW(BA124))))</f>
        <v/>
      </c>
      <c r="BK125" s="72" t="str">
        <f t="array" ref="BK125">IF(COUNTIF(Table91641[Job],$I$3)&lt;ROWS($BK$2:BK125),"",INDEX(TimeSheets!$AC$1:$AC$359,SMALL(IF(Table91641[Job]=$I$3,ROW(Table91641[Job])),ROW(BA124))))</f>
        <v/>
      </c>
      <c r="BL125" s="72" t="str">
        <f t="array" ref="BL125">IF(COUNTIF(Table91641[Job],$I$3)&lt;ROWS($BL$2:BL125),"",INDEX(TimeSheets!$AI$1:$AI$359,SMALL(IF(Table91641[Job]=$I$3,ROW(Table91641[Job])),ROW(BB124))))</f>
        <v/>
      </c>
    </row>
    <row r="126" spans="50:64" x14ac:dyDescent="0.25">
      <c r="AX126" s="47"/>
      <c r="AY126" s="47"/>
      <c r="AZ126" s="47"/>
      <c r="BA126" s="47"/>
      <c r="BB126" s="47"/>
      <c r="BE126" s="72" t="str">
        <f t="array" ref="BE126">IF(COUNTIF(Table911[Job],$I$3)&lt;ROWS($BE$2:BE126),"",INDEX(TimeSheets!$B$1:$B$359,SMALL(IF(Table911[Job]=$I$3,ROW(Table911[Job])),ROW(BA125))))</f>
        <v/>
      </c>
      <c r="BF126" s="72" t="str">
        <f t="array" ref="BF126">IF(COUNTIF(Table911[Job],$I$3)&lt;ROWS($BD$2:BD126),"",INDEX(TimeSheets!$H$1:$H$359,SMALL(IF(Table911[Job]=$I$3,ROW(Table911[Job])),ROW(BA125))))</f>
        <v/>
      </c>
      <c r="BG126" s="72" t="str">
        <f t="array" ref="BG126">IF(COUNTIF(Table912[Job],$I$3)&lt;ROWS($BG$2:BG126),"",INDEX(TimeSheets!$K$1:$K$359,SMALL(IF(Table912[Job]=$I$3,ROW(Table912[Job])),ROW(BA125))))</f>
        <v/>
      </c>
      <c r="BH126" s="72" t="str">
        <f t="array" ref="BH126">IF(COUNTIF(Table912[Job],$I$3)&lt;ROWS($BH$2:BH126),"",INDEX(TimeSheets!$Q$1:$Q$359,SMALL(IF(Table912[Job]=$I$3,ROW(Table912[Job])),ROW(BA125))))</f>
        <v/>
      </c>
      <c r="BI126" s="73" t="str">
        <f t="array" ref="BI126">IF(COUNTIF(Table914[Job],$I$3)&lt;ROWS($BI$2:BI126),"",INDEX(TimeSheets!$T$1:$T$359,SMALL(IF(Table914[Job]=$I$3,ROW(Table914[Job])),ROW(BA125))))</f>
        <v/>
      </c>
      <c r="BJ126" s="72" t="str">
        <f t="array" ref="BJ126">IF(COUNTIF(Table914[Job],$I$3)&lt;ROWS($BJ$2:BJ126),"",INDEX(TimeSheets!$Z$1:$Z$359,SMALL(IF(Table914[Job]=$I$3,ROW(Table914[Job])),ROW(BA125))))</f>
        <v/>
      </c>
      <c r="BK126" s="72" t="str">
        <f t="array" ref="BK126">IF(COUNTIF(Table91641[Job],$I$3)&lt;ROWS($BK$2:BK126),"",INDEX(TimeSheets!$AC$1:$AC$359,SMALL(IF(Table91641[Job]=$I$3,ROW(Table91641[Job])),ROW(BA125))))</f>
        <v/>
      </c>
      <c r="BL126" s="72" t="str">
        <f t="array" ref="BL126">IF(COUNTIF(Table91641[Job],$I$3)&lt;ROWS($BL$2:BL126),"",INDEX(TimeSheets!$AI$1:$AI$359,SMALL(IF(Table91641[Job]=$I$3,ROW(Table91641[Job])),ROW(BB125))))</f>
        <v/>
      </c>
    </row>
    <row r="127" spans="50:64" x14ac:dyDescent="0.25">
      <c r="AX127" s="47"/>
      <c r="AY127" s="47"/>
      <c r="AZ127" s="47"/>
      <c r="BA127" s="47"/>
      <c r="BB127" s="47"/>
      <c r="BE127" s="72" t="str">
        <f t="array" ref="BE127">IF(COUNTIF(Table911[Job],$I$3)&lt;ROWS($BE$2:BE127),"",INDEX(TimeSheets!$B$1:$B$359,SMALL(IF(Table911[Job]=$I$3,ROW(Table911[Job])),ROW(BA126))))</f>
        <v/>
      </c>
      <c r="BF127" s="72" t="str">
        <f t="array" ref="BF127">IF(COUNTIF(Table911[Job],$I$3)&lt;ROWS($BD$2:BD127),"",INDEX(TimeSheets!$H$1:$H$359,SMALL(IF(Table911[Job]=$I$3,ROW(Table911[Job])),ROW(BA126))))</f>
        <v/>
      </c>
      <c r="BG127" s="72" t="str">
        <f t="array" ref="BG127">IF(COUNTIF(Table912[Job],$I$3)&lt;ROWS($BG$2:BG127),"",INDEX(TimeSheets!$K$1:$K$359,SMALL(IF(Table912[Job]=$I$3,ROW(Table912[Job])),ROW(BA126))))</f>
        <v/>
      </c>
      <c r="BH127" s="72" t="str">
        <f t="array" ref="BH127">IF(COUNTIF(Table912[Job],$I$3)&lt;ROWS($BH$2:BH127),"",INDEX(TimeSheets!$Q$1:$Q$359,SMALL(IF(Table912[Job]=$I$3,ROW(Table912[Job])),ROW(BA126))))</f>
        <v/>
      </c>
      <c r="BI127" s="73" t="str">
        <f t="array" ref="BI127">IF(COUNTIF(Table914[Job],$I$3)&lt;ROWS($BI$2:BI127),"",INDEX(TimeSheets!$T$1:$T$359,SMALL(IF(Table914[Job]=$I$3,ROW(Table914[Job])),ROW(BA126))))</f>
        <v/>
      </c>
      <c r="BJ127" s="72" t="str">
        <f t="array" ref="BJ127">IF(COUNTIF(Table914[Job],$I$3)&lt;ROWS($BJ$2:BJ127),"",INDEX(TimeSheets!$Z$1:$Z$359,SMALL(IF(Table914[Job]=$I$3,ROW(Table914[Job])),ROW(BA126))))</f>
        <v/>
      </c>
      <c r="BK127" s="72" t="str">
        <f t="array" ref="BK127">IF(COUNTIF(Table91641[Job],$I$3)&lt;ROWS($BK$2:BK127),"",INDEX(TimeSheets!$AC$1:$AC$359,SMALL(IF(Table91641[Job]=$I$3,ROW(Table91641[Job])),ROW(BA126))))</f>
        <v/>
      </c>
      <c r="BL127" s="72" t="str">
        <f t="array" ref="BL127">IF(COUNTIF(Table91641[Job],$I$3)&lt;ROWS($BL$2:BL127),"",INDEX(TimeSheets!$AI$1:$AI$359,SMALL(IF(Table91641[Job]=$I$3,ROW(Table91641[Job])),ROW(BB126))))</f>
        <v/>
      </c>
    </row>
    <row r="128" spans="50:64" x14ac:dyDescent="0.25">
      <c r="AX128" s="47"/>
      <c r="AY128" s="47"/>
      <c r="AZ128" s="47"/>
      <c r="BA128" s="47"/>
      <c r="BB128" s="47"/>
      <c r="BE128" s="72" t="str">
        <f t="array" ref="BE128">IF(COUNTIF(Table911[Job],$I$3)&lt;ROWS($BE$2:BE128),"",INDEX(TimeSheets!$B$1:$B$359,SMALL(IF(Table911[Job]=$I$3,ROW(Table911[Job])),ROW(BA127))))</f>
        <v/>
      </c>
      <c r="BF128" s="72" t="str">
        <f t="array" ref="BF128">IF(COUNTIF(Table911[Job],$I$3)&lt;ROWS($BD$2:BD128),"",INDEX(TimeSheets!$H$1:$H$359,SMALL(IF(Table911[Job]=$I$3,ROW(Table911[Job])),ROW(BA127))))</f>
        <v/>
      </c>
      <c r="BG128" s="72" t="str">
        <f t="array" ref="BG128">IF(COUNTIF(Table912[Job],$I$3)&lt;ROWS($BG$2:BG128),"",INDEX(TimeSheets!$K$1:$K$359,SMALL(IF(Table912[Job]=$I$3,ROW(Table912[Job])),ROW(BA127))))</f>
        <v/>
      </c>
      <c r="BH128" s="72" t="str">
        <f t="array" ref="BH128">IF(COUNTIF(Table912[Job],$I$3)&lt;ROWS($BH$2:BH128),"",INDEX(TimeSheets!$Q$1:$Q$359,SMALL(IF(Table912[Job]=$I$3,ROW(Table912[Job])),ROW(BA127))))</f>
        <v/>
      </c>
      <c r="BI128" s="73" t="str">
        <f t="array" ref="BI128">IF(COUNTIF(Table914[Job],$I$3)&lt;ROWS($BI$2:BI128),"",INDEX(TimeSheets!$T$1:$T$359,SMALL(IF(Table914[Job]=$I$3,ROW(Table914[Job])),ROW(BA127))))</f>
        <v/>
      </c>
      <c r="BJ128" s="72" t="str">
        <f t="array" ref="BJ128">IF(COUNTIF(Table914[Job],$I$3)&lt;ROWS($BJ$2:BJ128),"",INDEX(TimeSheets!$Z$1:$Z$359,SMALL(IF(Table914[Job]=$I$3,ROW(Table914[Job])),ROW(BA127))))</f>
        <v/>
      </c>
      <c r="BK128" s="72" t="str">
        <f t="array" ref="BK128">IF(COUNTIF(Table91641[Job],$I$3)&lt;ROWS($BK$2:BK128),"",INDEX(TimeSheets!$AC$1:$AC$359,SMALL(IF(Table91641[Job]=$I$3,ROW(Table91641[Job])),ROW(BA127))))</f>
        <v/>
      </c>
      <c r="BL128" s="72" t="str">
        <f t="array" ref="BL128">IF(COUNTIF(Table91641[Job],$I$3)&lt;ROWS($BL$2:BL128),"",INDEX(TimeSheets!$AI$1:$AI$359,SMALL(IF(Table91641[Job]=$I$3,ROW(Table91641[Job])),ROW(BB127))))</f>
        <v/>
      </c>
    </row>
    <row r="129" spans="50:64" x14ac:dyDescent="0.25">
      <c r="AX129" s="47"/>
      <c r="AY129" s="47"/>
      <c r="AZ129" s="47"/>
      <c r="BA129" s="47"/>
      <c r="BB129" s="47"/>
      <c r="BE129" s="72" t="str">
        <f t="array" ref="BE129">IF(COUNTIF(Table911[Job],$I$3)&lt;ROWS($BE$2:BE129),"",INDEX(TimeSheets!$B$1:$B$359,SMALL(IF(Table911[Job]=$I$3,ROW(Table911[Job])),ROW(BA128))))</f>
        <v/>
      </c>
      <c r="BF129" s="72" t="str">
        <f t="array" ref="BF129">IF(COUNTIF(Table911[Job],$I$3)&lt;ROWS($BD$2:BD129),"",INDEX(TimeSheets!$H$1:$H$359,SMALL(IF(Table911[Job]=$I$3,ROW(Table911[Job])),ROW(BA128))))</f>
        <v/>
      </c>
      <c r="BG129" s="72" t="str">
        <f t="array" ref="BG129">IF(COUNTIF(Table912[Job],$I$3)&lt;ROWS($BG$2:BG129),"",INDEX(TimeSheets!$K$1:$K$359,SMALL(IF(Table912[Job]=$I$3,ROW(Table912[Job])),ROW(BA128))))</f>
        <v/>
      </c>
      <c r="BH129" s="72" t="str">
        <f t="array" ref="BH129">IF(COUNTIF(Table912[Job],$I$3)&lt;ROWS($BH$2:BH129),"",INDEX(TimeSheets!$Q$1:$Q$359,SMALL(IF(Table912[Job]=$I$3,ROW(Table912[Job])),ROW(BA128))))</f>
        <v/>
      </c>
      <c r="BI129" s="73" t="str">
        <f t="array" ref="BI129">IF(COUNTIF(Table914[Job],$I$3)&lt;ROWS($BI$2:BI129),"",INDEX(TimeSheets!$T$1:$T$359,SMALL(IF(Table914[Job]=$I$3,ROW(Table914[Job])),ROW(BA128))))</f>
        <v/>
      </c>
      <c r="BJ129" s="72" t="str">
        <f t="array" ref="BJ129">IF(COUNTIF(Table914[Job],$I$3)&lt;ROWS($BJ$2:BJ129),"",INDEX(TimeSheets!$Z$1:$Z$359,SMALL(IF(Table914[Job]=$I$3,ROW(Table914[Job])),ROW(BA128))))</f>
        <v/>
      </c>
      <c r="BK129" s="72" t="str">
        <f t="array" ref="BK129">IF(COUNTIF(Table91641[Job],$I$3)&lt;ROWS($BK$2:BK129),"",INDEX(TimeSheets!$AC$1:$AC$359,SMALL(IF(Table91641[Job]=$I$3,ROW(Table91641[Job])),ROW(BA128))))</f>
        <v/>
      </c>
      <c r="BL129" s="72" t="str">
        <f t="array" ref="BL129">IF(COUNTIF(Table91641[Job],$I$3)&lt;ROWS($BL$2:BL129),"",INDEX(TimeSheets!$AI$1:$AI$359,SMALL(IF(Table91641[Job]=$I$3,ROW(Table91641[Job])),ROW(BB128))))</f>
        <v/>
      </c>
    </row>
    <row r="130" spans="50:64" x14ac:dyDescent="0.25">
      <c r="AX130" s="47"/>
      <c r="AY130" s="47"/>
      <c r="AZ130" s="47"/>
      <c r="BA130" s="47"/>
      <c r="BB130" s="47"/>
      <c r="BE130" s="72" t="str">
        <f t="array" ref="BE130">IF(COUNTIF(Table911[Job],$I$3)&lt;ROWS($BE$2:BE130),"",INDEX(TimeSheets!$B$1:$B$359,SMALL(IF(Table911[Job]=$I$3,ROW(Table911[Job])),ROW(BA129))))</f>
        <v/>
      </c>
      <c r="BF130" s="72" t="str">
        <f t="array" ref="BF130">IF(COUNTIF(Table911[Job],$I$3)&lt;ROWS($BD$2:BD130),"",INDEX(TimeSheets!$H$1:$H$359,SMALL(IF(Table911[Job]=$I$3,ROW(Table911[Job])),ROW(BA129))))</f>
        <v/>
      </c>
      <c r="BG130" s="72" t="str">
        <f t="array" ref="BG130">IF(COUNTIF(Table912[Job],$I$3)&lt;ROWS($BG$2:BG130),"",INDEX(TimeSheets!$K$1:$K$359,SMALL(IF(Table912[Job]=$I$3,ROW(Table912[Job])),ROW(BA129))))</f>
        <v/>
      </c>
      <c r="BH130" s="72" t="str">
        <f t="array" ref="BH130">IF(COUNTIF(Table912[Job],$I$3)&lt;ROWS($BH$2:BH130),"",INDEX(TimeSheets!$Q$1:$Q$359,SMALL(IF(Table912[Job]=$I$3,ROW(Table912[Job])),ROW(BA129))))</f>
        <v/>
      </c>
      <c r="BI130" s="73" t="str">
        <f t="array" ref="BI130">IF(COUNTIF(Table914[Job],$I$3)&lt;ROWS($BI$2:BI130),"",INDEX(TimeSheets!$T$1:$T$359,SMALL(IF(Table914[Job]=$I$3,ROW(Table914[Job])),ROW(BA129))))</f>
        <v/>
      </c>
      <c r="BJ130" s="72" t="str">
        <f t="array" ref="BJ130">IF(COUNTIF(Table914[Job],$I$3)&lt;ROWS($BJ$2:BJ130),"",INDEX(TimeSheets!$Z$1:$Z$359,SMALL(IF(Table914[Job]=$I$3,ROW(Table914[Job])),ROW(BA129))))</f>
        <v/>
      </c>
      <c r="BK130" s="72" t="str">
        <f t="array" ref="BK130">IF(COUNTIF(Table91641[Job],$I$3)&lt;ROWS($BK$2:BK130),"",INDEX(TimeSheets!$AC$1:$AC$359,SMALL(IF(Table91641[Job]=$I$3,ROW(Table91641[Job])),ROW(BA129))))</f>
        <v/>
      </c>
      <c r="BL130" s="72" t="str">
        <f t="array" ref="BL130">IF(COUNTIF(Table91641[Job],$I$3)&lt;ROWS($BL$2:BL130),"",INDEX(TimeSheets!$AI$1:$AI$359,SMALL(IF(Table91641[Job]=$I$3,ROW(Table91641[Job])),ROW(BB129))))</f>
        <v/>
      </c>
    </row>
    <row r="131" spans="50:64" x14ac:dyDescent="0.25">
      <c r="AX131" s="47"/>
      <c r="AY131" s="47"/>
      <c r="AZ131" s="47"/>
      <c r="BA131" s="47"/>
      <c r="BB131" s="47"/>
      <c r="BE131" s="72" t="str">
        <f t="array" ref="BE131">IF(COUNTIF(Table911[Job],$I$3)&lt;ROWS($BE$2:BE131),"",INDEX(TimeSheets!$B$1:$B$359,SMALL(IF(Table911[Job]=$I$3,ROW(Table911[Job])),ROW(BA130))))</f>
        <v/>
      </c>
      <c r="BF131" s="72" t="str">
        <f t="array" ref="BF131">IF(COUNTIF(Table911[Job],$I$3)&lt;ROWS($BD$2:BD131),"",INDEX(TimeSheets!$H$1:$H$359,SMALL(IF(Table911[Job]=$I$3,ROW(Table911[Job])),ROW(BA130))))</f>
        <v/>
      </c>
      <c r="BG131" s="72" t="str">
        <f t="array" ref="BG131">IF(COUNTIF(Table912[Job],$I$3)&lt;ROWS($BG$2:BG131),"",INDEX(TimeSheets!$K$1:$K$359,SMALL(IF(Table912[Job]=$I$3,ROW(Table912[Job])),ROW(BA130))))</f>
        <v/>
      </c>
      <c r="BH131" s="72" t="str">
        <f t="array" ref="BH131">IF(COUNTIF(Table912[Job],$I$3)&lt;ROWS($BH$2:BH131),"",INDEX(TimeSheets!$Q$1:$Q$359,SMALL(IF(Table912[Job]=$I$3,ROW(Table912[Job])),ROW(BA130))))</f>
        <v/>
      </c>
      <c r="BI131" s="73" t="str">
        <f t="array" ref="BI131">IF(COUNTIF(Table914[Job],$I$3)&lt;ROWS($BI$2:BI131),"",INDEX(TimeSheets!$T$1:$T$359,SMALL(IF(Table914[Job]=$I$3,ROW(Table914[Job])),ROW(BA130))))</f>
        <v/>
      </c>
      <c r="BJ131" s="72" t="str">
        <f t="array" ref="BJ131">IF(COUNTIF(Table914[Job],$I$3)&lt;ROWS($BJ$2:BJ131),"",INDEX(TimeSheets!$Z$1:$Z$359,SMALL(IF(Table914[Job]=$I$3,ROW(Table914[Job])),ROW(BA130))))</f>
        <v/>
      </c>
      <c r="BK131" s="72" t="str">
        <f t="array" ref="BK131">IF(COUNTIF(Table91641[Job],$I$3)&lt;ROWS($BK$2:BK131),"",INDEX(TimeSheets!$AC$1:$AC$359,SMALL(IF(Table91641[Job]=$I$3,ROW(Table91641[Job])),ROW(BA130))))</f>
        <v/>
      </c>
      <c r="BL131" s="72" t="str">
        <f t="array" ref="BL131">IF(COUNTIF(Table91641[Job],$I$3)&lt;ROWS($BL$2:BL131),"",INDEX(TimeSheets!$AI$1:$AI$359,SMALL(IF(Table91641[Job]=$I$3,ROW(Table91641[Job])),ROW(BB130))))</f>
        <v/>
      </c>
    </row>
    <row r="132" spans="50:64" x14ac:dyDescent="0.25">
      <c r="AX132" s="47"/>
      <c r="AY132" s="47"/>
      <c r="AZ132" s="47"/>
      <c r="BA132" s="47"/>
      <c r="BB132" s="47"/>
      <c r="BE132" s="72" t="str">
        <f t="array" ref="BE132">IF(COUNTIF(Table911[Job],$I$3)&lt;ROWS($BE$2:BE132),"",INDEX(TimeSheets!$B$1:$B$359,SMALL(IF(Table911[Job]=$I$3,ROW(Table911[Job])),ROW(BA131))))</f>
        <v/>
      </c>
      <c r="BF132" s="72" t="str">
        <f t="array" ref="BF132">IF(COUNTIF(Table911[Job],$I$3)&lt;ROWS($BD$2:BD132),"",INDEX(TimeSheets!$H$1:$H$359,SMALL(IF(Table911[Job]=$I$3,ROW(Table911[Job])),ROW(BA131))))</f>
        <v/>
      </c>
      <c r="BG132" s="72" t="str">
        <f t="array" ref="BG132">IF(COUNTIF(Table912[Job],$I$3)&lt;ROWS($BG$2:BG132),"",INDEX(TimeSheets!$K$1:$K$359,SMALL(IF(Table912[Job]=$I$3,ROW(Table912[Job])),ROW(BA131))))</f>
        <v/>
      </c>
      <c r="BH132" s="72" t="str">
        <f t="array" ref="BH132">IF(COUNTIF(Table912[Job],$I$3)&lt;ROWS($BH$2:BH132),"",INDEX(TimeSheets!$Q$1:$Q$359,SMALL(IF(Table912[Job]=$I$3,ROW(Table912[Job])),ROW(BA131))))</f>
        <v/>
      </c>
      <c r="BI132" s="73" t="str">
        <f t="array" ref="BI132">IF(COUNTIF(Table914[Job],$I$3)&lt;ROWS($BI$2:BI132),"",INDEX(TimeSheets!$T$1:$T$359,SMALL(IF(Table914[Job]=$I$3,ROW(Table914[Job])),ROW(BA131))))</f>
        <v/>
      </c>
      <c r="BJ132" s="72" t="str">
        <f t="array" ref="BJ132">IF(COUNTIF(Table914[Job],$I$3)&lt;ROWS($BJ$2:BJ132),"",INDEX(TimeSheets!$Z$1:$Z$359,SMALL(IF(Table914[Job]=$I$3,ROW(Table914[Job])),ROW(BA131))))</f>
        <v/>
      </c>
      <c r="BK132" s="72" t="str">
        <f t="array" ref="BK132">IF(COUNTIF(Table91641[Job],$I$3)&lt;ROWS($BK$2:BK132),"",INDEX(TimeSheets!$AC$1:$AC$359,SMALL(IF(Table91641[Job]=$I$3,ROW(Table91641[Job])),ROW(BA131))))</f>
        <v/>
      </c>
      <c r="BL132" s="72" t="str">
        <f t="array" ref="BL132">IF(COUNTIF(Table91641[Job],$I$3)&lt;ROWS($BL$2:BL132),"",INDEX(TimeSheets!$AI$1:$AI$359,SMALL(IF(Table91641[Job]=$I$3,ROW(Table91641[Job])),ROW(BB131))))</f>
        <v/>
      </c>
    </row>
    <row r="133" spans="50:64" x14ac:dyDescent="0.25">
      <c r="AX133" s="47"/>
      <c r="AY133" s="47"/>
      <c r="AZ133" s="47"/>
      <c r="BA133" s="47"/>
      <c r="BB133" s="47"/>
      <c r="BE133" s="72" t="str">
        <f t="array" ref="BE133">IF(COUNTIF(Table911[Job],$I$3)&lt;ROWS($BE$2:BE133),"",INDEX(TimeSheets!$B$1:$B$359,SMALL(IF(Table911[Job]=$I$3,ROW(Table911[Job])),ROW(BA132))))</f>
        <v/>
      </c>
      <c r="BF133" s="72" t="str">
        <f t="array" ref="BF133">IF(COUNTIF(Table911[Job],$I$3)&lt;ROWS($BD$2:BD133),"",INDEX(TimeSheets!$H$1:$H$359,SMALL(IF(Table911[Job]=$I$3,ROW(Table911[Job])),ROW(BA132))))</f>
        <v/>
      </c>
      <c r="BG133" s="72" t="str">
        <f t="array" ref="BG133">IF(COUNTIF(Table912[Job],$I$3)&lt;ROWS($BG$2:BG133),"",INDEX(TimeSheets!$K$1:$K$359,SMALL(IF(Table912[Job]=$I$3,ROW(Table912[Job])),ROW(BA132))))</f>
        <v/>
      </c>
      <c r="BH133" s="72" t="str">
        <f t="array" ref="BH133">IF(COUNTIF(Table912[Job],$I$3)&lt;ROWS($BH$2:BH133),"",INDEX(TimeSheets!$Q$1:$Q$359,SMALL(IF(Table912[Job]=$I$3,ROW(Table912[Job])),ROW(BA132))))</f>
        <v/>
      </c>
      <c r="BI133" s="73" t="str">
        <f t="array" ref="BI133">IF(COUNTIF(Table914[Job],$I$3)&lt;ROWS($BI$2:BI133),"",INDEX(TimeSheets!$T$1:$T$359,SMALL(IF(Table914[Job]=$I$3,ROW(Table914[Job])),ROW(BA132))))</f>
        <v/>
      </c>
      <c r="BJ133" s="72" t="str">
        <f t="array" ref="BJ133">IF(COUNTIF(Table914[Job],$I$3)&lt;ROWS($BJ$2:BJ133),"",INDEX(TimeSheets!$Z$1:$Z$359,SMALL(IF(Table914[Job]=$I$3,ROW(Table914[Job])),ROW(BA132))))</f>
        <v/>
      </c>
      <c r="BK133" s="72" t="str">
        <f t="array" ref="BK133">IF(COUNTIF(Table91641[Job],$I$3)&lt;ROWS($BK$2:BK133),"",INDEX(TimeSheets!$AC$1:$AC$359,SMALL(IF(Table91641[Job]=$I$3,ROW(Table91641[Job])),ROW(BA132))))</f>
        <v/>
      </c>
      <c r="BL133" s="72" t="str">
        <f t="array" ref="BL133">IF(COUNTIF(Table91641[Job],$I$3)&lt;ROWS($BL$2:BL133),"",INDEX(TimeSheets!$AI$1:$AI$359,SMALL(IF(Table91641[Job]=$I$3,ROW(Table91641[Job])),ROW(BB132))))</f>
        <v/>
      </c>
    </row>
    <row r="134" spans="50:64" x14ac:dyDescent="0.25">
      <c r="AX134" s="47"/>
      <c r="AY134" s="47"/>
      <c r="AZ134" s="47"/>
      <c r="BA134" s="47"/>
      <c r="BB134" s="47"/>
      <c r="BE134" s="72" t="str">
        <f t="array" ref="BE134">IF(COUNTIF(Table911[Job],$I$3)&lt;ROWS($BE$2:BE134),"",INDEX(TimeSheets!$B$1:$B$359,SMALL(IF(Table911[Job]=$I$3,ROW(Table911[Job])),ROW(BA133))))</f>
        <v/>
      </c>
      <c r="BF134" s="72" t="str">
        <f t="array" ref="BF134">IF(COUNTIF(Table911[Job],$I$3)&lt;ROWS($BD$2:BD134),"",INDEX(TimeSheets!$H$1:$H$359,SMALL(IF(Table911[Job]=$I$3,ROW(Table911[Job])),ROW(BA133))))</f>
        <v/>
      </c>
      <c r="BG134" s="72" t="str">
        <f t="array" ref="BG134">IF(COUNTIF(Table912[Job],$I$3)&lt;ROWS($BG$2:BG134),"",INDEX(TimeSheets!$K$1:$K$359,SMALL(IF(Table912[Job]=$I$3,ROW(Table912[Job])),ROW(BA133))))</f>
        <v/>
      </c>
      <c r="BH134" s="72" t="str">
        <f t="array" ref="BH134">IF(COUNTIF(Table912[Job],$I$3)&lt;ROWS($BH$2:BH134),"",INDEX(TimeSheets!$Q$1:$Q$359,SMALL(IF(Table912[Job]=$I$3,ROW(Table912[Job])),ROW(BA133))))</f>
        <v/>
      </c>
      <c r="BI134" s="73" t="str">
        <f t="array" ref="BI134">IF(COUNTIF(Table914[Job],$I$3)&lt;ROWS($BI$2:BI134),"",INDEX(TimeSheets!$T$1:$T$359,SMALL(IF(Table914[Job]=$I$3,ROW(Table914[Job])),ROW(BA133))))</f>
        <v/>
      </c>
      <c r="BJ134" s="72" t="str">
        <f t="array" ref="BJ134">IF(COUNTIF(Table914[Job],$I$3)&lt;ROWS($BJ$2:BJ134),"",INDEX(TimeSheets!$Z$1:$Z$359,SMALL(IF(Table914[Job]=$I$3,ROW(Table914[Job])),ROW(BA133))))</f>
        <v/>
      </c>
      <c r="BK134" s="72" t="str">
        <f t="array" ref="BK134">IF(COUNTIF(Table91641[Job],$I$3)&lt;ROWS($BK$2:BK134),"",INDEX(TimeSheets!$AC$1:$AC$359,SMALL(IF(Table91641[Job]=$I$3,ROW(Table91641[Job])),ROW(BA133))))</f>
        <v/>
      </c>
      <c r="BL134" s="72" t="str">
        <f t="array" ref="BL134">IF(COUNTIF(Table91641[Job],$I$3)&lt;ROWS($BL$2:BL134),"",INDEX(TimeSheets!$AI$1:$AI$359,SMALL(IF(Table91641[Job]=$I$3,ROW(Table91641[Job])),ROW(BB133))))</f>
        <v/>
      </c>
    </row>
    <row r="135" spans="50:64" x14ac:dyDescent="0.25">
      <c r="AX135" s="47"/>
      <c r="AY135" s="47"/>
      <c r="AZ135" s="47"/>
      <c r="BA135" s="47"/>
      <c r="BB135" s="47"/>
      <c r="BE135" s="72" t="str">
        <f t="array" ref="BE135">IF(COUNTIF(Table911[Job],$I$3)&lt;ROWS($BE$2:BE135),"",INDEX(TimeSheets!$B$1:$B$359,SMALL(IF(Table911[Job]=$I$3,ROW(Table911[Job])),ROW(BA134))))</f>
        <v/>
      </c>
      <c r="BF135" s="72" t="str">
        <f t="array" ref="BF135">IF(COUNTIF(Table911[Job],$I$3)&lt;ROWS($BD$2:BD135),"",INDEX(TimeSheets!$H$1:$H$359,SMALL(IF(Table911[Job]=$I$3,ROW(Table911[Job])),ROW(BA134))))</f>
        <v/>
      </c>
      <c r="BG135" s="72" t="str">
        <f t="array" ref="BG135">IF(COUNTIF(Table912[Job],$I$3)&lt;ROWS($BG$2:BG135),"",INDEX(TimeSheets!$K$1:$K$359,SMALL(IF(Table912[Job]=$I$3,ROW(Table912[Job])),ROW(BA134))))</f>
        <v/>
      </c>
      <c r="BH135" s="72" t="str">
        <f t="array" ref="BH135">IF(COUNTIF(Table912[Job],$I$3)&lt;ROWS($BH$2:BH135),"",INDEX(TimeSheets!$Q$1:$Q$359,SMALL(IF(Table912[Job]=$I$3,ROW(Table912[Job])),ROW(BA134))))</f>
        <v/>
      </c>
      <c r="BI135" s="73" t="str">
        <f t="array" ref="BI135">IF(COUNTIF(Table914[Job],$I$3)&lt;ROWS($BI$2:BI135),"",INDEX(TimeSheets!$T$1:$T$359,SMALL(IF(Table914[Job]=$I$3,ROW(Table914[Job])),ROW(BA134))))</f>
        <v/>
      </c>
      <c r="BJ135" s="72" t="str">
        <f t="array" ref="BJ135">IF(COUNTIF(Table914[Job],$I$3)&lt;ROWS($BJ$2:BJ135),"",INDEX(TimeSheets!$Z$1:$Z$359,SMALL(IF(Table914[Job]=$I$3,ROW(Table914[Job])),ROW(BA134))))</f>
        <v/>
      </c>
      <c r="BK135" s="72" t="str">
        <f t="array" ref="BK135">IF(COUNTIF(Table91641[Job],$I$3)&lt;ROWS($BK$2:BK135),"",INDEX(TimeSheets!$AC$1:$AC$359,SMALL(IF(Table91641[Job]=$I$3,ROW(Table91641[Job])),ROW(BA134))))</f>
        <v/>
      </c>
      <c r="BL135" s="72" t="str">
        <f t="array" ref="BL135">IF(COUNTIF(Table91641[Job],$I$3)&lt;ROWS($BL$2:BL135),"",INDEX(TimeSheets!$AI$1:$AI$359,SMALL(IF(Table91641[Job]=$I$3,ROW(Table91641[Job])),ROW(BB134))))</f>
        <v/>
      </c>
    </row>
    <row r="136" spans="50:64" x14ac:dyDescent="0.25">
      <c r="AX136" s="47"/>
      <c r="AY136" s="47"/>
      <c r="AZ136" s="47"/>
      <c r="BA136" s="47"/>
      <c r="BB136" s="47"/>
      <c r="BE136" s="72" t="str">
        <f t="array" ref="BE136">IF(COUNTIF(Table911[Job],$I$3)&lt;ROWS($BE$2:BE136),"",INDEX(TimeSheets!$B$1:$B$359,SMALL(IF(Table911[Job]=$I$3,ROW(Table911[Job])),ROW(BA135))))</f>
        <v/>
      </c>
      <c r="BF136" s="72" t="str">
        <f t="array" ref="BF136">IF(COUNTIF(Table911[Job],$I$3)&lt;ROWS($BD$2:BD136),"",INDEX(TimeSheets!$H$1:$H$359,SMALL(IF(Table911[Job]=$I$3,ROW(Table911[Job])),ROW(BA135))))</f>
        <v/>
      </c>
      <c r="BG136" s="72" t="str">
        <f t="array" ref="BG136">IF(COUNTIF(Table912[Job],$I$3)&lt;ROWS($BG$2:BG136),"",INDEX(TimeSheets!$K$1:$K$359,SMALL(IF(Table912[Job]=$I$3,ROW(Table912[Job])),ROW(BA135))))</f>
        <v/>
      </c>
      <c r="BH136" s="72" t="str">
        <f t="array" ref="BH136">IF(COUNTIF(Table912[Job],$I$3)&lt;ROWS($BH$2:BH136),"",INDEX(TimeSheets!$Q$1:$Q$359,SMALL(IF(Table912[Job]=$I$3,ROW(Table912[Job])),ROW(BA135))))</f>
        <v/>
      </c>
      <c r="BI136" s="73" t="str">
        <f t="array" ref="BI136">IF(COUNTIF(Table914[Job],$I$3)&lt;ROWS($BI$2:BI136),"",INDEX(TimeSheets!$T$1:$T$359,SMALL(IF(Table914[Job]=$I$3,ROW(Table914[Job])),ROW(BA135))))</f>
        <v/>
      </c>
      <c r="BJ136" s="72" t="str">
        <f t="array" ref="BJ136">IF(COUNTIF(Table914[Job],$I$3)&lt;ROWS($BJ$2:BJ136),"",INDEX(TimeSheets!$Z$1:$Z$359,SMALL(IF(Table914[Job]=$I$3,ROW(Table914[Job])),ROW(BA135))))</f>
        <v/>
      </c>
      <c r="BK136" s="72" t="str">
        <f t="array" ref="BK136">IF(COUNTIF(Table91641[Job],$I$3)&lt;ROWS($BK$2:BK136),"",INDEX(TimeSheets!$AC$1:$AC$359,SMALL(IF(Table91641[Job]=$I$3,ROW(Table91641[Job])),ROW(BA135))))</f>
        <v/>
      </c>
      <c r="BL136" s="72" t="str">
        <f t="array" ref="BL136">IF(COUNTIF(Table91641[Job],$I$3)&lt;ROWS($BL$2:BL136),"",INDEX(TimeSheets!$AI$1:$AI$359,SMALL(IF(Table91641[Job]=$I$3,ROW(Table91641[Job])),ROW(BB135))))</f>
        <v/>
      </c>
    </row>
    <row r="137" spans="50:64" x14ac:dyDescent="0.25">
      <c r="AX137" s="47"/>
      <c r="AY137" s="47"/>
      <c r="AZ137" s="47"/>
      <c r="BA137" s="47"/>
      <c r="BB137" s="47"/>
      <c r="BE137" s="72" t="str">
        <f t="array" ref="BE137">IF(COUNTIF(Table911[Job],$I$3)&lt;ROWS($BE$2:BE137),"",INDEX(TimeSheets!$B$1:$B$359,SMALL(IF(Table911[Job]=$I$3,ROW(Table911[Job])),ROW(BA136))))</f>
        <v/>
      </c>
      <c r="BF137" s="72" t="str">
        <f t="array" ref="BF137">IF(COUNTIF(Table911[Job],$I$3)&lt;ROWS($BD$2:BD137),"",INDEX(TimeSheets!$H$1:$H$359,SMALL(IF(Table911[Job]=$I$3,ROW(Table911[Job])),ROW(BA136))))</f>
        <v/>
      </c>
      <c r="BG137" s="72" t="str">
        <f t="array" ref="BG137">IF(COUNTIF(Table912[Job],$I$3)&lt;ROWS($BG$2:BG137),"",INDEX(TimeSheets!$K$1:$K$359,SMALL(IF(Table912[Job]=$I$3,ROW(Table912[Job])),ROW(BA136))))</f>
        <v/>
      </c>
      <c r="BH137" s="72" t="str">
        <f t="array" ref="BH137">IF(COUNTIF(Table912[Job],$I$3)&lt;ROWS($BH$2:BH137),"",INDEX(TimeSheets!$Q$1:$Q$359,SMALL(IF(Table912[Job]=$I$3,ROW(Table912[Job])),ROW(BA136))))</f>
        <v/>
      </c>
      <c r="BI137" s="73" t="str">
        <f t="array" ref="BI137">IF(COUNTIF(Table914[Job],$I$3)&lt;ROWS($BI$2:BI137),"",INDEX(TimeSheets!$T$1:$T$359,SMALL(IF(Table914[Job]=$I$3,ROW(Table914[Job])),ROW(BA136))))</f>
        <v/>
      </c>
      <c r="BJ137" s="72" t="str">
        <f t="array" ref="BJ137">IF(COUNTIF(Table914[Job],$I$3)&lt;ROWS($BJ$2:BJ137),"",INDEX(TimeSheets!$Z$1:$Z$359,SMALL(IF(Table914[Job]=$I$3,ROW(Table914[Job])),ROW(BA136))))</f>
        <v/>
      </c>
      <c r="BK137" s="72" t="str">
        <f t="array" ref="BK137">IF(COUNTIF(Table91641[Job],$I$3)&lt;ROWS($BK$2:BK137),"",INDEX(TimeSheets!$AC$1:$AC$359,SMALL(IF(Table91641[Job]=$I$3,ROW(Table91641[Job])),ROW(BA136))))</f>
        <v/>
      </c>
      <c r="BL137" s="72" t="str">
        <f t="array" ref="BL137">IF(COUNTIF(Table91641[Job],$I$3)&lt;ROWS($BL$2:BL137),"",INDEX(TimeSheets!$AI$1:$AI$359,SMALL(IF(Table91641[Job]=$I$3,ROW(Table91641[Job])),ROW(BB136))))</f>
        <v/>
      </c>
    </row>
    <row r="138" spans="50:64" x14ac:dyDescent="0.25">
      <c r="AX138" s="47"/>
      <c r="AY138" s="47"/>
      <c r="AZ138" s="47"/>
      <c r="BA138" s="47"/>
      <c r="BB138" s="47"/>
      <c r="BE138" s="72" t="str">
        <f t="array" ref="BE138">IF(COUNTIF(Table911[Job],$I$3)&lt;ROWS($BE$2:BE138),"",INDEX(TimeSheets!$B$1:$B$359,SMALL(IF(Table911[Job]=$I$3,ROW(Table911[Job])),ROW(BA137))))</f>
        <v/>
      </c>
      <c r="BF138" s="72" t="str">
        <f t="array" ref="BF138">IF(COUNTIF(Table911[Job],$I$3)&lt;ROWS($BD$2:BD138),"",INDEX(TimeSheets!$H$1:$H$359,SMALL(IF(Table911[Job]=$I$3,ROW(Table911[Job])),ROW(BA137))))</f>
        <v/>
      </c>
      <c r="BG138" s="72" t="str">
        <f t="array" ref="BG138">IF(COUNTIF(Table912[Job],$I$3)&lt;ROWS($BG$2:BG138),"",INDEX(TimeSheets!$K$1:$K$359,SMALL(IF(Table912[Job]=$I$3,ROW(Table912[Job])),ROW(BA137))))</f>
        <v/>
      </c>
      <c r="BH138" s="72" t="str">
        <f t="array" ref="BH138">IF(COUNTIF(Table912[Job],$I$3)&lt;ROWS($BH$2:BH138),"",INDEX(TimeSheets!$Q$1:$Q$359,SMALL(IF(Table912[Job]=$I$3,ROW(Table912[Job])),ROW(BA137))))</f>
        <v/>
      </c>
      <c r="BI138" s="73" t="str">
        <f t="array" ref="BI138">IF(COUNTIF(Table914[Job],$I$3)&lt;ROWS($BI$2:BI138),"",INDEX(TimeSheets!$T$1:$T$359,SMALL(IF(Table914[Job]=$I$3,ROW(Table914[Job])),ROW(BA137))))</f>
        <v/>
      </c>
      <c r="BJ138" s="72" t="str">
        <f t="array" ref="BJ138">IF(COUNTIF(Table914[Job],$I$3)&lt;ROWS($BJ$2:BJ138),"",INDEX(TimeSheets!$Z$1:$Z$359,SMALL(IF(Table914[Job]=$I$3,ROW(Table914[Job])),ROW(BA137))))</f>
        <v/>
      </c>
      <c r="BK138" s="72" t="str">
        <f t="array" ref="BK138">IF(COUNTIF(Table91641[Job],$I$3)&lt;ROWS($BK$2:BK138),"",INDEX(TimeSheets!$AC$1:$AC$359,SMALL(IF(Table91641[Job]=$I$3,ROW(Table91641[Job])),ROW(BA137))))</f>
        <v/>
      </c>
      <c r="BL138" s="72" t="str">
        <f t="array" ref="BL138">IF(COUNTIF(Table91641[Job],$I$3)&lt;ROWS($BL$2:BL138),"",INDEX(TimeSheets!$AI$1:$AI$359,SMALL(IF(Table91641[Job]=$I$3,ROW(Table91641[Job])),ROW(BB137))))</f>
        <v/>
      </c>
    </row>
    <row r="139" spans="50:64" x14ac:dyDescent="0.25">
      <c r="AX139" s="47"/>
      <c r="AY139" s="47"/>
      <c r="AZ139" s="47"/>
      <c r="BA139" s="47"/>
      <c r="BB139" s="47"/>
      <c r="BE139" s="72" t="str">
        <f t="array" ref="BE139">IF(COUNTIF(Table911[Job],$I$3)&lt;ROWS($BE$2:BE139),"",INDEX(TimeSheets!$B$1:$B$359,SMALL(IF(Table911[Job]=$I$3,ROW(Table911[Job])),ROW(BA138))))</f>
        <v/>
      </c>
      <c r="BF139" s="72" t="str">
        <f t="array" ref="BF139">IF(COUNTIF(Table911[Job],$I$3)&lt;ROWS($BD$2:BD139),"",INDEX(TimeSheets!$H$1:$H$359,SMALL(IF(Table911[Job]=$I$3,ROW(Table911[Job])),ROW(BA138))))</f>
        <v/>
      </c>
      <c r="BG139" s="72" t="str">
        <f t="array" ref="BG139">IF(COUNTIF(Table912[Job],$I$3)&lt;ROWS($BG$2:BG139),"",INDEX(TimeSheets!$K$1:$K$359,SMALL(IF(Table912[Job]=$I$3,ROW(Table912[Job])),ROW(BA138))))</f>
        <v/>
      </c>
      <c r="BH139" s="72" t="str">
        <f t="array" ref="BH139">IF(COUNTIF(Table912[Job],$I$3)&lt;ROWS($BH$2:BH139),"",INDEX(TimeSheets!$Q$1:$Q$359,SMALL(IF(Table912[Job]=$I$3,ROW(Table912[Job])),ROW(BA138))))</f>
        <v/>
      </c>
      <c r="BI139" s="73" t="str">
        <f t="array" ref="BI139">IF(COUNTIF(Table914[Job],$I$3)&lt;ROWS($BI$2:BI139),"",INDEX(TimeSheets!$T$1:$T$359,SMALL(IF(Table914[Job]=$I$3,ROW(Table914[Job])),ROW(BA138))))</f>
        <v/>
      </c>
      <c r="BJ139" s="72" t="str">
        <f t="array" ref="BJ139">IF(COUNTIF(Table914[Job],$I$3)&lt;ROWS($BJ$2:BJ139),"",INDEX(TimeSheets!$Z$1:$Z$359,SMALL(IF(Table914[Job]=$I$3,ROW(Table914[Job])),ROW(BA138))))</f>
        <v/>
      </c>
      <c r="BK139" s="72" t="str">
        <f t="array" ref="BK139">IF(COUNTIF(Table91641[Job],$I$3)&lt;ROWS($BK$2:BK139),"",INDEX(TimeSheets!$AC$1:$AC$359,SMALL(IF(Table91641[Job]=$I$3,ROW(Table91641[Job])),ROW(BA138))))</f>
        <v/>
      </c>
      <c r="BL139" s="72" t="str">
        <f t="array" ref="BL139">IF(COUNTIF(Table91641[Job],$I$3)&lt;ROWS($BL$2:BL139),"",INDEX(TimeSheets!$AI$1:$AI$359,SMALL(IF(Table91641[Job]=$I$3,ROW(Table91641[Job])),ROW(BB138))))</f>
        <v/>
      </c>
    </row>
    <row r="140" spans="50:64" x14ac:dyDescent="0.25">
      <c r="AX140" s="47"/>
      <c r="AY140" s="47"/>
      <c r="AZ140" s="47"/>
      <c r="BA140" s="47"/>
      <c r="BB140" s="47"/>
      <c r="BE140" s="72" t="str">
        <f t="array" ref="BE140">IF(COUNTIF(Table911[Job],$I$3)&lt;ROWS($BE$2:BE140),"",INDEX(TimeSheets!$B$1:$B$359,SMALL(IF(Table911[Job]=$I$3,ROW(Table911[Job])),ROW(BA139))))</f>
        <v/>
      </c>
      <c r="BF140" s="72" t="str">
        <f t="array" ref="BF140">IF(COUNTIF(Table911[Job],$I$3)&lt;ROWS($BD$2:BD140),"",INDEX(TimeSheets!$H$1:$H$359,SMALL(IF(Table911[Job]=$I$3,ROW(Table911[Job])),ROW(BA139))))</f>
        <v/>
      </c>
      <c r="BG140" s="72" t="str">
        <f t="array" ref="BG140">IF(COUNTIF(Table912[Job],$I$3)&lt;ROWS($BG$2:BG140),"",INDEX(TimeSheets!$K$1:$K$359,SMALL(IF(Table912[Job]=$I$3,ROW(Table912[Job])),ROW(BA139))))</f>
        <v/>
      </c>
      <c r="BH140" s="72" t="str">
        <f t="array" ref="BH140">IF(COUNTIF(Table912[Job],$I$3)&lt;ROWS($BH$2:BH140),"",INDEX(TimeSheets!$Q$1:$Q$359,SMALL(IF(Table912[Job]=$I$3,ROW(Table912[Job])),ROW(BA139))))</f>
        <v/>
      </c>
      <c r="BI140" s="73" t="str">
        <f t="array" ref="BI140">IF(COUNTIF(Table914[Job],$I$3)&lt;ROWS($BI$2:BI140),"",INDEX(TimeSheets!$T$1:$T$359,SMALL(IF(Table914[Job]=$I$3,ROW(Table914[Job])),ROW(BA139))))</f>
        <v/>
      </c>
      <c r="BJ140" s="72" t="str">
        <f t="array" ref="BJ140">IF(COUNTIF(Table914[Job],$I$3)&lt;ROWS($BJ$2:BJ140),"",INDEX(TimeSheets!$Z$1:$Z$359,SMALL(IF(Table914[Job]=$I$3,ROW(Table914[Job])),ROW(BA139))))</f>
        <v/>
      </c>
      <c r="BK140" s="72" t="str">
        <f t="array" ref="BK140">IF(COUNTIF(Table91641[Job],$I$3)&lt;ROWS($BK$2:BK140),"",INDEX(TimeSheets!$AC$1:$AC$359,SMALL(IF(Table91641[Job]=$I$3,ROW(Table91641[Job])),ROW(BA139))))</f>
        <v/>
      </c>
      <c r="BL140" s="72" t="str">
        <f t="array" ref="BL140">IF(COUNTIF(Table91641[Job],$I$3)&lt;ROWS($BL$2:BL140),"",INDEX(TimeSheets!$AI$1:$AI$359,SMALL(IF(Table91641[Job]=$I$3,ROW(Table91641[Job])),ROW(BB139))))</f>
        <v/>
      </c>
    </row>
    <row r="141" spans="50:64" x14ac:dyDescent="0.25">
      <c r="AX141" s="47"/>
      <c r="AY141" s="47"/>
      <c r="AZ141" s="47"/>
      <c r="BA141" s="47"/>
      <c r="BB141" s="47"/>
      <c r="BE141" s="72" t="str">
        <f t="array" ref="BE141">IF(COUNTIF(Table911[Job],$I$3)&lt;ROWS($BE$2:BE141),"",INDEX(TimeSheets!$B$1:$B$359,SMALL(IF(Table911[Job]=$I$3,ROW(Table911[Job])),ROW(BA140))))</f>
        <v/>
      </c>
      <c r="BF141" s="72" t="str">
        <f t="array" ref="BF141">IF(COUNTIF(Table911[Job],$I$3)&lt;ROWS($BD$2:BD141),"",INDEX(TimeSheets!$H$1:$H$359,SMALL(IF(Table911[Job]=$I$3,ROW(Table911[Job])),ROW(BA140))))</f>
        <v/>
      </c>
      <c r="BG141" s="72" t="str">
        <f t="array" ref="BG141">IF(COUNTIF(Table912[Job],$I$3)&lt;ROWS($BG$2:BG141),"",INDEX(TimeSheets!$K$1:$K$359,SMALL(IF(Table912[Job]=$I$3,ROW(Table912[Job])),ROW(BA140))))</f>
        <v/>
      </c>
      <c r="BH141" s="72" t="str">
        <f t="array" ref="BH141">IF(COUNTIF(Table912[Job],$I$3)&lt;ROWS($BH$2:BH141),"",INDEX(TimeSheets!$Q$1:$Q$359,SMALL(IF(Table912[Job]=$I$3,ROW(Table912[Job])),ROW(BA140))))</f>
        <v/>
      </c>
      <c r="BI141" s="73" t="str">
        <f t="array" ref="BI141">IF(COUNTIF(Table914[Job],$I$3)&lt;ROWS($BI$2:BI141),"",INDEX(TimeSheets!$T$1:$T$359,SMALL(IF(Table914[Job]=$I$3,ROW(Table914[Job])),ROW(BA140))))</f>
        <v/>
      </c>
      <c r="BJ141" s="72" t="str">
        <f t="array" ref="BJ141">IF(COUNTIF(Table914[Job],$I$3)&lt;ROWS($BJ$2:BJ141),"",INDEX(TimeSheets!$Z$1:$Z$359,SMALL(IF(Table914[Job]=$I$3,ROW(Table914[Job])),ROW(BA140))))</f>
        <v/>
      </c>
      <c r="BK141" s="72" t="str">
        <f t="array" ref="BK141">IF(COUNTIF(Table91641[Job],$I$3)&lt;ROWS($BK$2:BK141),"",INDEX(TimeSheets!$AC$1:$AC$359,SMALL(IF(Table91641[Job]=$I$3,ROW(Table91641[Job])),ROW(BA140))))</f>
        <v/>
      </c>
      <c r="BL141" s="72" t="str">
        <f t="array" ref="BL141">IF(COUNTIF(Table91641[Job],$I$3)&lt;ROWS($BL$2:BL141),"",INDEX(TimeSheets!$AI$1:$AI$359,SMALL(IF(Table91641[Job]=$I$3,ROW(Table91641[Job])),ROW(BB140))))</f>
        <v/>
      </c>
    </row>
    <row r="142" spans="50:64" x14ac:dyDescent="0.25">
      <c r="AX142" s="47"/>
      <c r="AY142" s="47"/>
      <c r="AZ142" s="47"/>
      <c r="BA142" s="47"/>
      <c r="BB142" s="47"/>
      <c r="BE142" s="72" t="str">
        <f t="array" ref="BE142">IF(COUNTIF(Table911[Job],$I$3)&lt;ROWS($BE$2:BE142),"",INDEX(TimeSheets!$B$1:$B$359,SMALL(IF(Table911[Job]=$I$3,ROW(Table911[Job])),ROW(BA141))))</f>
        <v/>
      </c>
      <c r="BF142" s="72" t="str">
        <f t="array" ref="BF142">IF(COUNTIF(Table911[Job],$I$3)&lt;ROWS($BD$2:BD142),"",INDEX(TimeSheets!$H$1:$H$359,SMALL(IF(Table911[Job]=$I$3,ROW(Table911[Job])),ROW(BA141))))</f>
        <v/>
      </c>
      <c r="BG142" s="72" t="str">
        <f t="array" ref="BG142">IF(COUNTIF(Table912[Job],$I$3)&lt;ROWS($BG$2:BG142),"",INDEX(TimeSheets!$K$1:$K$359,SMALL(IF(Table912[Job]=$I$3,ROW(Table912[Job])),ROW(BA141))))</f>
        <v/>
      </c>
      <c r="BH142" s="72" t="str">
        <f t="array" ref="BH142">IF(COUNTIF(Table912[Job],$I$3)&lt;ROWS($BH$2:BH142),"",INDEX(TimeSheets!$Q$1:$Q$359,SMALL(IF(Table912[Job]=$I$3,ROW(Table912[Job])),ROW(BA141))))</f>
        <v/>
      </c>
      <c r="BI142" s="73" t="str">
        <f t="array" ref="BI142">IF(COUNTIF(Table914[Job],$I$3)&lt;ROWS($BI$2:BI142),"",INDEX(TimeSheets!$T$1:$T$359,SMALL(IF(Table914[Job]=$I$3,ROW(Table914[Job])),ROW(BA141))))</f>
        <v/>
      </c>
      <c r="BJ142" s="72" t="str">
        <f t="array" ref="BJ142">IF(COUNTIF(Table914[Job],$I$3)&lt;ROWS($BJ$2:BJ142),"",INDEX(TimeSheets!$Z$1:$Z$359,SMALL(IF(Table914[Job]=$I$3,ROW(Table914[Job])),ROW(BA141))))</f>
        <v/>
      </c>
      <c r="BK142" s="72" t="str">
        <f t="array" ref="BK142">IF(COUNTIF(Table91641[Job],$I$3)&lt;ROWS($BK$2:BK142),"",INDEX(TimeSheets!$AC$1:$AC$359,SMALL(IF(Table91641[Job]=$I$3,ROW(Table91641[Job])),ROW(BA141))))</f>
        <v/>
      </c>
      <c r="BL142" s="72" t="str">
        <f t="array" ref="BL142">IF(COUNTIF(Table91641[Job],$I$3)&lt;ROWS($BL$2:BL142),"",INDEX(TimeSheets!$AI$1:$AI$359,SMALL(IF(Table91641[Job]=$I$3,ROW(Table91641[Job])),ROW(BB141))))</f>
        <v/>
      </c>
    </row>
    <row r="143" spans="50:64" x14ac:dyDescent="0.25">
      <c r="AX143" s="47"/>
      <c r="AY143" s="47"/>
      <c r="AZ143" s="47"/>
      <c r="BA143" s="47"/>
      <c r="BB143" s="47"/>
      <c r="BE143" s="72" t="str">
        <f t="array" ref="BE143">IF(COUNTIF(Table911[Job],$I$3)&lt;ROWS($BE$2:BE143),"",INDEX(TimeSheets!$B$1:$B$359,SMALL(IF(Table911[Job]=$I$3,ROW(Table911[Job])),ROW(BA142))))</f>
        <v/>
      </c>
      <c r="BF143" s="72" t="str">
        <f t="array" ref="BF143">IF(COUNTIF(Table911[Job],$I$3)&lt;ROWS($BD$2:BD143),"",INDEX(TimeSheets!$H$1:$H$359,SMALL(IF(Table911[Job]=$I$3,ROW(Table911[Job])),ROW(BA142))))</f>
        <v/>
      </c>
      <c r="BG143" s="72" t="str">
        <f t="array" ref="BG143">IF(COUNTIF(Table912[Job],$I$3)&lt;ROWS($BG$2:BG143),"",INDEX(TimeSheets!$K$1:$K$359,SMALL(IF(Table912[Job]=$I$3,ROW(Table912[Job])),ROW(BA142))))</f>
        <v/>
      </c>
      <c r="BH143" s="72" t="str">
        <f t="array" ref="BH143">IF(COUNTIF(Table912[Job],$I$3)&lt;ROWS($BH$2:BH143),"",INDEX(TimeSheets!$Q$1:$Q$359,SMALL(IF(Table912[Job]=$I$3,ROW(Table912[Job])),ROW(BA142))))</f>
        <v/>
      </c>
      <c r="BI143" s="73" t="str">
        <f t="array" ref="BI143">IF(COUNTIF(Table914[Job],$I$3)&lt;ROWS($BI$2:BI143),"",INDEX(TimeSheets!$T$1:$T$359,SMALL(IF(Table914[Job]=$I$3,ROW(Table914[Job])),ROW(BA142))))</f>
        <v/>
      </c>
      <c r="BJ143" s="72" t="str">
        <f t="array" ref="BJ143">IF(COUNTIF(Table914[Job],$I$3)&lt;ROWS($BJ$2:BJ143),"",INDEX(TimeSheets!$Z$1:$Z$359,SMALL(IF(Table914[Job]=$I$3,ROW(Table914[Job])),ROW(BA142))))</f>
        <v/>
      </c>
      <c r="BK143" s="72" t="str">
        <f t="array" ref="BK143">IF(COUNTIF(Table91641[Job],$I$3)&lt;ROWS($BK$2:BK143),"",INDEX(TimeSheets!$AC$1:$AC$359,SMALL(IF(Table91641[Job]=$I$3,ROW(Table91641[Job])),ROW(BA142))))</f>
        <v/>
      </c>
      <c r="BL143" s="72" t="str">
        <f t="array" ref="BL143">IF(COUNTIF(Table91641[Job],$I$3)&lt;ROWS($BL$2:BL143),"",INDEX(TimeSheets!$AI$1:$AI$359,SMALL(IF(Table91641[Job]=$I$3,ROW(Table91641[Job])),ROW(BB142))))</f>
        <v/>
      </c>
    </row>
    <row r="144" spans="50:64" x14ac:dyDescent="0.25">
      <c r="AX144" s="47"/>
      <c r="AY144" s="47"/>
      <c r="AZ144" s="47"/>
      <c r="BA144" s="47"/>
      <c r="BB144" s="47"/>
      <c r="BE144" s="72" t="str">
        <f t="array" ref="BE144">IF(COUNTIF(Table911[Job],$I$3)&lt;ROWS($BE$2:BE144),"",INDEX(TimeSheets!$B$1:$B$359,SMALL(IF(Table911[Job]=$I$3,ROW(Table911[Job])),ROW(BA143))))</f>
        <v/>
      </c>
      <c r="BF144" s="72" t="str">
        <f t="array" ref="BF144">IF(COUNTIF(Table911[Job],$I$3)&lt;ROWS($BD$2:BD144),"",INDEX(TimeSheets!$H$1:$H$359,SMALL(IF(Table911[Job]=$I$3,ROW(Table911[Job])),ROW(BA143))))</f>
        <v/>
      </c>
      <c r="BG144" s="72" t="str">
        <f t="array" ref="BG144">IF(COUNTIF(Table912[Job],$I$3)&lt;ROWS($BG$2:BG144),"",INDEX(TimeSheets!$K$1:$K$359,SMALL(IF(Table912[Job]=$I$3,ROW(Table912[Job])),ROW(BA143))))</f>
        <v/>
      </c>
      <c r="BH144" s="72" t="str">
        <f t="array" ref="BH144">IF(COUNTIF(Table912[Job],$I$3)&lt;ROWS($BH$2:BH144),"",INDEX(TimeSheets!$Q$1:$Q$359,SMALL(IF(Table912[Job]=$I$3,ROW(Table912[Job])),ROW(BA143))))</f>
        <v/>
      </c>
      <c r="BI144" s="73" t="str">
        <f t="array" ref="BI144">IF(COUNTIF(Table914[Job],$I$3)&lt;ROWS($BI$2:BI144),"",INDEX(TimeSheets!$T$1:$T$359,SMALL(IF(Table914[Job]=$I$3,ROW(Table914[Job])),ROW(BA143))))</f>
        <v/>
      </c>
      <c r="BJ144" s="72" t="str">
        <f t="array" ref="BJ144">IF(COUNTIF(Table914[Job],$I$3)&lt;ROWS($BJ$2:BJ144),"",INDEX(TimeSheets!$Z$1:$Z$359,SMALL(IF(Table914[Job]=$I$3,ROW(Table914[Job])),ROW(BA143))))</f>
        <v/>
      </c>
      <c r="BK144" s="72" t="str">
        <f t="array" ref="BK144">IF(COUNTIF(Table91641[Job],$I$3)&lt;ROWS($BK$2:BK144),"",INDEX(TimeSheets!$AC$1:$AC$359,SMALL(IF(Table91641[Job]=$I$3,ROW(Table91641[Job])),ROW(BA143))))</f>
        <v/>
      </c>
      <c r="BL144" s="72" t="str">
        <f t="array" ref="BL144">IF(COUNTIF(Table91641[Job],$I$3)&lt;ROWS($BL$2:BL144),"",INDEX(TimeSheets!$AI$1:$AI$359,SMALL(IF(Table91641[Job]=$I$3,ROW(Table91641[Job])),ROW(BB143))))</f>
        <v/>
      </c>
    </row>
    <row r="145" spans="50:64" x14ac:dyDescent="0.25">
      <c r="AX145" s="47"/>
      <c r="AY145" s="47"/>
      <c r="AZ145" s="47"/>
      <c r="BA145" s="47"/>
      <c r="BB145" s="47"/>
      <c r="BE145" s="72" t="str">
        <f t="array" ref="BE145">IF(COUNTIF(Table911[Job],$I$3)&lt;ROWS($BE$2:BE145),"",INDEX(TimeSheets!$B$1:$B$359,SMALL(IF(Table911[Job]=$I$3,ROW(Table911[Job])),ROW(BA144))))</f>
        <v/>
      </c>
      <c r="BF145" s="72" t="str">
        <f t="array" ref="BF145">IF(COUNTIF(Table911[Job],$I$3)&lt;ROWS($BD$2:BD145),"",INDEX(TimeSheets!$H$1:$H$359,SMALL(IF(Table911[Job]=$I$3,ROW(Table911[Job])),ROW(BA144))))</f>
        <v/>
      </c>
      <c r="BG145" s="72" t="str">
        <f t="array" ref="BG145">IF(COUNTIF(Table912[Job],$I$3)&lt;ROWS($BG$2:BG145),"",INDEX(TimeSheets!$K$1:$K$359,SMALL(IF(Table912[Job]=$I$3,ROW(Table912[Job])),ROW(BA144))))</f>
        <v/>
      </c>
      <c r="BH145" s="72" t="str">
        <f t="array" ref="BH145">IF(COUNTIF(Table912[Job],$I$3)&lt;ROWS($BH$2:BH145),"",INDEX(TimeSheets!$Q$1:$Q$359,SMALL(IF(Table912[Job]=$I$3,ROW(Table912[Job])),ROW(BA144))))</f>
        <v/>
      </c>
      <c r="BI145" s="73" t="str">
        <f t="array" ref="BI145">IF(COUNTIF(Table914[Job],$I$3)&lt;ROWS($BI$2:BI145),"",INDEX(TimeSheets!$T$1:$T$359,SMALL(IF(Table914[Job]=$I$3,ROW(Table914[Job])),ROW(BA144))))</f>
        <v/>
      </c>
      <c r="BJ145" s="72" t="str">
        <f t="array" ref="BJ145">IF(COUNTIF(Table914[Job],$I$3)&lt;ROWS($BJ$2:BJ145),"",INDEX(TimeSheets!$Z$1:$Z$359,SMALL(IF(Table914[Job]=$I$3,ROW(Table914[Job])),ROW(BA144))))</f>
        <v/>
      </c>
      <c r="BK145" s="72" t="str">
        <f t="array" ref="BK145">IF(COUNTIF(Table91641[Job],$I$3)&lt;ROWS($BK$2:BK145),"",INDEX(TimeSheets!$AC$1:$AC$359,SMALL(IF(Table91641[Job]=$I$3,ROW(Table91641[Job])),ROW(BA144))))</f>
        <v/>
      </c>
      <c r="BL145" s="72" t="str">
        <f t="array" ref="BL145">IF(COUNTIF(Table91641[Job],$I$3)&lt;ROWS($BL$2:BL145),"",INDEX(TimeSheets!$AI$1:$AI$359,SMALL(IF(Table91641[Job]=$I$3,ROW(Table91641[Job])),ROW(BB144))))</f>
        <v/>
      </c>
    </row>
    <row r="146" spans="50:64" x14ac:dyDescent="0.25">
      <c r="AX146" s="47"/>
      <c r="AY146" s="47"/>
      <c r="AZ146" s="47"/>
      <c r="BA146" s="47"/>
      <c r="BB146" s="47"/>
      <c r="BE146" s="72" t="str">
        <f t="array" ref="BE146">IF(COUNTIF(Table911[Job],$I$3)&lt;ROWS($BE$2:BE146),"",INDEX(TimeSheets!$B$1:$B$359,SMALL(IF(Table911[Job]=$I$3,ROW(Table911[Job])),ROW(BA145))))</f>
        <v/>
      </c>
      <c r="BF146" s="72" t="str">
        <f t="array" ref="BF146">IF(COUNTIF(Table911[Job],$I$3)&lt;ROWS($BD$2:BD146),"",INDEX(TimeSheets!$H$1:$H$359,SMALL(IF(Table911[Job]=$I$3,ROW(Table911[Job])),ROW(BA145))))</f>
        <v/>
      </c>
      <c r="BG146" s="72" t="str">
        <f t="array" ref="BG146">IF(COUNTIF(Table912[Job],$I$3)&lt;ROWS($BG$2:BG146),"",INDEX(TimeSheets!$K$1:$K$359,SMALL(IF(Table912[Job]=$I$3,ROW(Table912[Job])),ROW(BA145))))</f>
        <v/>
      </c>
      <c r="BH146" s="72" t="str">
        <f t="array" ref="BH146">IF(COUNTIF(Table912[Job],$I$3)&lt;ROWS($BH$2:BH146),"",INDEX(TimeSheets!$Q$1:$Q$359,SMALL(IF(Table912[Job]=$I$3,ROW(Table912[Job])),ROW(BA145))))</f>
        <v/>
      </c>
      <c r="BI146" s="73" t="str">
        <f t="array" ref="BI146">IF(COUNTIF(Table914[Job],$I$3)&lt;ROWS($BI$2:BI146),"",INDEX(TimeSheets!$T$1:$T$359,SMALL(IF(Table914[Job]=$I$3,ROW(Table914[Job])),ROW(BA145))))</f>
        <v/>
      </c>
      <c r="BJ146" s="72" t="str">
        <f t="array" ref="BJ146">IF(COUNTIF(Table914[Job],$I$3)&lt;ROWS($BJ$2:BJ146),"",INDEX(TimeSheets!$Z$1:$Z$359,SMALL(IF(Table914[Job]=$I$3,ROW(Table914[Job])),ROW(BA145))))</f>
        <v/>
      </c>
      <c r="BK146" s="72" t="str">
        <f t="array" ref="BK146">IF(COUNTIF(Table91641[Job],$I$3)&lt;ROWS($BK$2:BK146),"",INDEX(TimeSheets!$AC$1:$AC$359,SMALL(IF(Table91641[Job]=$I$3,ROW(Table91641[Job])),ROW(BA145))))</f>
        <v/>
      </c>
      <c r="BL146" s="72" t="str">
        <f t="array" ref="BL146">IF(COUNTIF(Table91641[Job],$I$3)&lt;ROWS($BL$2:BL146),"",INDEX(TimeSheets!$AI$1:$AI$359,SMALL(IF(Table91641[Job]=$I$3,ROW(Table91641[Job])),ROW(BB145))))</f>
        <v/>
      </c>
    </row>
    <row r="147" spans="50:64" x14ac:dyDescent="0.25">
      <c r="AX147" s="47"/>
      <c r="AY147" s="47"/>
      <c r="AZ147" s="47"/>
      <c r="BA147" s="47"/>
      <c r="BB147" s="47"/>
      <c r="BE147" s="72" t="str">
        <f t="array" ref="BE147">IF(COUNTIF(Table911[Job],$I$3)&lt;ROWS($BE$2:BE147),"",INDEX(TimeSheets!$B$1:$B$359,SMALL(IF(Table911[Job]=$I$3,ROW(Table911[Job])),ROW(BA146))))</f>
        <v/>
      </c>
      <c r="BF147" s="72" t="str">
        <f t="array" ref="BF147">IF(COUNTIF(Table911[Job],$I$3)&lt;ROWS($BD$2:BD147),"",INDEX(TimeSheets!$H$1:$H$359,SMALL(IF(Table911[Job]=$I$3,ROW(Table911[Job])),ROW(BA146))))</f>
        <v/>
      </c>
      <c r="BG147" s="72" t="str">
        <f t="array" ref="BG147">IF(COUNTIF(Table912[Job],$I$3)&lt;ROWS($BG$2:BG147),"",INDEX(TimeSheets!$K$1:$K$359,SMALL(IF(Table912[Job]=$I$3,ROW(Table912[Job])),ROW(BA146))))</f>
        <v/>
      </c>
      <c r="BH147" s="72" t="str">
        <f t="array" ref="BH147">IF(COUNTIF(Table912[Job],$I$3)&lt;ROWS($BH$2:BH147),"",INDEX(TimeSheets!$Q$1:$Q$359,SMALL(IF(Table912[Job]=$I$3,ROW(Table912[Job])),ROW(BA146))))</f>
        <v/>
      </c>
      <c r="BI147" s="73" t="str">
        <f t="array" ref="BI147">IF(COUNTIF(Table914[Job],$I$3)&lt;ROWS($BI$2:BI147),"",INDEX(TimeSheets!$T$1:$T$359,SMALL(IF(Table914[Job]=$I$3,ROW(Table914[Job])),ROW(BA146))))</f>
        <v/>
      </c>
      <c r="BJ147" s="72" t="str">
        <f t="array" ref="BJ147">IF(COUNTIF(Table914[Job],$I$3)&lt;ROWS($BJ$2:BJ147),"",INDEX(TimeSheets!$Z$1:$Z$359,SMALL(IF(Table914[Job]=$I$3,ROW(Table914[Job])),ROW(BA146))))</f>
        <v/>
      </c>
      <c r="BK147" s="72" t="str">
        <f t="array" ref="BK147">IF(COUNTIF(Table91641[Job],$I$3)&lt;ROWS($BK$2:BK147),"",INDEX(TimeSheets!$AC$1:$AC$359,SMALL(IF(Table91641[Job]=$I$3,ROW(Table91641[Job])),ROW(BA146))))</f>
        <v/>
      </c>
      <c r="BL147" s="72" t="str">
        <f t="array" ref="BL147">IF(COUNTIF(Table91641[Job],$I$3)&lt;ROWS($BL$2:BL147),"",INDEX(TimeSheets!$AI$1:$AI$359,SMALL(IF(Table91641[Job]=$I$3,ROW(Table91641[Job])),ROW(BB146))))</f>
        <v/>
      </c>
    </row>
    <row r="148" spans="50:64" x14ac:dyDescent="0.25">
      <c r="AX148" s="47"/>
      <c r="AY148" s="47"/>
      <c r="AZ148" s="47"/>
      <c r="BA148" s="47"/>
      <c r="BB148" s="47"/>
      <c r="BE148" s="72" t="str">
        <f t="array" ref="BE148">IF(COUNTIF(Table911[Job],$I$3)&lt;ROWS($BE$2:BE148),"",INDEX(TimeSheets!$B$1:$B$359,SMALL(IF(Table911[Job]=$I$3,ROW(Table911[Job])),ROW(BA147))))</f>
        <v/>
      </c>
      <c r="BF148" s="72" t="str">
        <f t="array" ref="BF148">IF(COUNTIF(Table911[Job],$I$3)&lt;ROWS($BD$2:BD148),"",INDEX(TimeSheets!$H$1:$H$359,SMALL(IF(Table911[Job]=$I$3,ROW(Table911[Job])),ROW(BA147))))</f>
        <v/>
      </c>
      <c r="BG148" s="72" t="str">
        <f t="array" ref="BG148">IF(COUNTIF(Table912[Job],$I$3)&lt;ROWS($BG$2:BG148),"",INDEX(TimeSheets!$K$1:$K$359,SMALL(IF(Table912[Job]=$I$3,ROW(Table912[Job])),ROW(BA147))))</f>
        <v/>
      </c>
      <c r="BH148" s="72" t="str">
        <f t="array" ref="BH148">IF(COUNTIF(Table912[Job],$I$3)&lt;ROWS($BH$2:BH148),"",INDEX(TimeSheets!$Q$1:$Q$359,SMALL(IF(Table912[Job]=$I$3,ROW(Table912[Job])),ROW(BA147))))</f>
        <v/>
      </c>
      <c r="BI148" s="73" t="str">
        <f t="array" ref="BI148">IF(COUNTIF(Table914[Job],$I$3)&lt;ROWS($BI$2:BI148),"",INDEX(TimeSheets!$T$1:$T$359,SMALL(IF(Table914[Job]=$I$3,ROW(Table914[Job])),ROW(BA147))))</f>
        <v/>
      </c>
      <c r="BJ148" s="72" t="str">
        <f t="array" ref="BJ148">IF(COUNTIF(Table914[Job],$I$3)&lt;ROWS($BJ$2:BJ148),"",INDEX(TimeSheets!$Z$1:$Z$359,SMALL(IF(Table914[Job]=$I$3,ROW(Table914[Job])),ROW(BA147))))</f>
        <v/>
      </c>
      <c r="BK148" s="72" t="str">
        <f t="array" ref="BK148">IF(COUNTIF(Table91641[Job],$I$3)&lt;ROWS($BK$2:BK148),"",INDEX(TimeSheets!$AC$1:$AC$359,SMALL(IF(Table91641[Job]=$I$3,ROW(Table91641[Job])),ROW(BA147))))</f>
        <v/>
      </c>
      <c r="BL148" s="72" t="str">
        <f t="array" ref="BL148">IF(COUNTIF(Table91641[Job],$I$3)&lt;ROWS($BL$2:BL148),"",INDEX(TimeSheets!$AI$1:$AI$359,SMALL(IF(Table91641[Job]=$I$3,ROW(Table91641[Job])),ROW(BB147))))</f>
        <v/>
      </c>
    </row>
    <row r="149" spans="50:64" x14ac:dyDescent="0.25">
      <c r="AX149" s="47"/>
      <c r="AY149" s="47"/>
      <c r="AZ149" s="47"/>
      <c r="BA149" s="47"/>
      <c r="BB149" s="47"/>
      <c r="BE149" s="72" t="str">
        <f t="array" ref="BE149">IF(COUNTIF(Table911[Job],$I$3)&lt;ROWS($BE$2:BE149),"",INDEX(TimeSheets!$B$1:$B$359,SMALL(IF(Table911[Job]=$I$3,ROW(Table911[Job])),ROW(BA148))))</f>
        <v/>
      </c>
      <c r="BF149" s="72" t="str">
        <f t="array" ref="BF149">IF(COUNTIF(Table911[Job],$I$3)&lt;ROWS($BD$2:BD149),"",INDEX(TimeSheets!$H$1:$H$359,SMALL(IF(Table911[Job]=$I$3,ROW(Table911[Job])),ROW(BA148))))</f>
        <v/>
      </c>
      <c r="BG149" s="72" t="str">
        <f t="array" ref="BG149">IF(COUNTIF(Table912[Job],$I$3)&lt;ROWS($BG$2:BG149),"",INDEX(TimeSheets!$K$1:$K$359,SMALL(IF(Table912[Job]=$I$3,ROW(Table912[Job])),ROW(BA148))))</f>
        <v/>
      </c>
      <c r="BH149" s="72" t="str">
        <f t="array" ref="BH149">IF(COUNTIF(Table912[Job],$I$3)&lt;ROWS($BH$2:BH149),"",INDEX(TimeSheets!$Q$1:$Q$359,SMALL(IF(Table912[Job]=$I$3,ROW(Table912[Job])),ROW(BA148))))</f>
        <v/>
      </c>
      <c r="BI149" s="73" t="str">
        <f t="array" ref="BI149">IF(COUNTIF(Table914[Job],$I$3)&lt;ROWS($BI$2:BI149),"",INDEX(TimeSheets!$T$1:$T$359,SMALL(IF(Table914[Job]=$I$3,ROW(Table914[Job])),ROW(BA148))))</f>
        <v/>
      </c>
      <c r="BJ149" s="72" t="str">
        <f t="array" ref="BJ149">IF(COUNTIF(Table914[Job],$I$3)&lt;ROWS($BJ$2:BJ149),"",INDEX(TimeSheets!$Z$1:$Z$359,SMALL(IF(Table914[Job]=$I$3,ROW(Table914[Job])),ROW(BA148))))</f>
        <v/>
      </c>
      <c r="BK149" s="72" t="str">
        <f t="array" ref="BK149">IF(COUNTIF(Table91641[Job],$I$3)&lt;ROWS($BK$2:BK149),"",INDEX(TimeSheets!$AC$1:$AC$359,SMALL(IF(Table91641[Job]=$I$3,ROW(Table91641[Job])),ROW(BA148))))</f>
        <v/>
      </c>
      <c r="BL149" s="72" t="str">
        <f t="array" ref="BL149">IF(COUNTIF(Table91641[Job],$I$3)&lt;ROWS($BL$2:BL149),"",INDEX(TimeSheets!$AI$1:$AI$359,SMALL(IF(Table91641[Job]=$I$3,ROW(Table91641[Job])),ROW(BB148))))</f>
        <v/>
      </c>
    </row>
    <row r="150" spans="50:64" x14ac:dyDescent="0.25">
      <c r="AX150" s="47"/>
      <c r="AY150" s="47"/>
      <c r="AZ150" s="47"/>
      <c r="BA150" s="47"/>
      <c r="BB150" s="47"/>
      <c r="BE150" s="72" t="str">
        <f t="array" ref="BE150">IF(COUNTIF(Table911[Job],$I$3)&lt;ROWS($BE$2:BE150),"",INDEX(TimeSheets!$B$1:$B$359,SMALL(IF(Table911[Job]=$I$3,ROW(Table911[Job])),ROW(BA149))))</f>
        <v/>
      </c>
      <c r="BF150" s="72" t="str">
        <f t="array" ref="BF150">IF(COUNTIF(Table911[Job],$I$3)&lt;ROWS($BD$2:BD150),"",INDEX(TimeSheets!$H$1:$H$359,SMALL(IF(Table911[Job]=$I$3,ROW(Table911[Job])),ROW(BA149))))</f>
        <v/>
      </c>
      <c r="BG150" s="72" t="str">
        <f t="array" ref="BG150">IF(COUNTIF(Table912[Job],$I$3)&lt;ROWS($BG$2:BG150),"",INDEX(TimeSheets!$K$1:$K$359,SMALL(IF(Table912[Job]=$I$3,ROW(Table912[Job])),ROW(BA149))))</f>
        <v/>
      </c>
      <c r="BH150" s="72" t="str">
        <f t="array" ref="BH150">IF(COUNTIF(Table912[Job],$I$3)&lt;ROWS($BH$2:BH150),"",INDEX(TimeSheets!$Q$1:$Q$359,SMALL(IF(Table912[Job]=$I$3,ROW(Table912[Job])),ROW(BA149))))</f>
        <v/>
      </c>
      <c r="BI150" s="73" t="str">
        <f t="array" ref="BI150">IF(COUNTIF(Table914[Job],$I$3)&lt;ROWS($BI$2:BI150),"",INDEX(TimeSheets!$T$1:$T$359,SMALL(IF(Table914[Job]=$I$3,ROW(Table914[Job])),ROW(BA149))))</f>
        <v/>
      </c>
      <c r="BJ150" s="72" t="str">
        <f t="array" ref="BJ150">IF(COUNTIF(Table914[Job],$I$3)&lt;ROWS($BJ$2:BJ150),"",INDEX(TimeSheets!$Z$1:$Z$359,SMALL(IF(Table914[Job]=$I$3,ROW(Table914[Job])),ROW(BA149))))</f>
        <v/>
      </c>
      <c r="BK150" s="72" t="str">
        <f t="array" ref="BK150">IF(COUNTIF(Table91641[Job],$I$3)&lt;ROWS($BK$2:BK150),"",INDEX(TimeSheets!$AC$1:$AC$359,SMALL(IF(Table91641[Job]=$I$3,ROW(Table91641[Job])),ROW(BA149))))</f>
        <v/>
      </c>
      <c r="BL150" s="72" t="str">
        <f t="array" ref="BL150">IF(COUNTIF(Table91641[Job],$I$3)&lt;ROWS($BL$2:BL150),"",INDEX(TimeSheets!$AI$1:$AI$359,SMALL(IF(Table91641[Job]=$I$3,ROW(Table91641[Job])),ROW(BB149))))</f>
        <v/>
      </c>
    </row>
    <row r="151" spans="50:64" x14ac:dyDescent="0.25">
      <c r="AX151" s="47"/>
      <c r="AY151" s="47"/>
      <c r="AZ151" s="47"/>
      <c r="BA151" s="47"/>
      <c r="BB151" s="47"/>
      <c r="BE151" s="72" t="str">
        <f t="array" ref="BE151">IF(COUNTIF(Table911[Job],$I$3)&lt;ROWS($BE$2:BE151),"",INDEX(TimeSheets!$B$1:$B$359,SMALL(IF(Table911[Job]=$I$3,ROW(Table911[Job])),ROW(BA150))))</f>
        <v/>
      </c>
      <c r="BF151" s="72" t="str">
        <f t="array" ref="BF151">IF(COUNTIF(Table911[Job],$I$3)&lt;ROWS($BD$2:BD151),"",INDEX(TimeSheets!$H$1:$H$359,SMALL(IF(Table911[Job]=$I$3,ROW(Table911[Job])),ROW(BA150))))</f>
        <v/>
      </c>
      <c r="BG151" s="72" t="str">
        <f t="array" ref="BG151">IF(COUNTIF(Table912[Job],$I$3)&lt;ROWS($BG$2:BG151),"",INDEX(TimeSheets!$K$1:$K$359,SMALL(IF(Table912[Job]=$I$3,ROW(Table912[Job])),ROW(BA150))))</f>
        <v/>
      </c>
      <c r="BH151" s="72" t="str">
        <f t="array" ref="BH151">IF(COUNTIF(Table912[Job],$I$3)&lt;ROWS($BH$2:BH151),"",INDEX(TimeSheets!$Q$1:$Q$359,SMALL(IF(Table912[Job]=$I$3,ROW(Table912[Job])),ROW(BA150))))</f>
        <v/>
      </c>
      <c r="BI151" s="73" t="str">
        <f t="array" ref="BI151">IF(COUNTIF(Table914[Job],$I$3)&lt;ROWS($BI$2:BI151),"",INDEX(TimeSheets!$T$1:$T$359,SMALL(IF(Table914[Job]=$I$3,ROW(Table914[Job])),ROW(BA150))))</f>
        <v/>
      </c>
      <c r="BJ151" s="72" t="str">
        <f t="array" ref="BJ151">IF(COUNTIF(Table914[Job],$I$3)&lt;ROWS($BJ$2:BJ151),"",INDEX(TimeSheets!$Z$1:$Z$359,SMALL(IF(Table914[Job]=$I$3,ROW(Table914[Job])),ROW(BA150))))</f>
        <v/>
      </c>
      <c r="BK151" s="72" t="str">
        <f t="array" ref="BK151">IF(COUNTIF(Table91641[Job],$I$3)&lt;ROWS($BK$2:BK151),"",INDEX(TimeSheets!$AC$1:$AC$359,SMALL(IF(Table91641[Job]=$I$3,ROW(Table91641[Job])),ROW(BA150))))</f>
        <v/>
      </c>
      <c r="BL151" s="72" t="str">
        <f t="array" ref="BL151">IF(COUNTIF(Table91641[Job],$I$3)&lt;ROWS($BL$2:BL151),"",INDEX(TimeSheets!$AI$1:$AI$359,SMALL(IF(Table91641[Job]=$I$3,ROW(Table91641[Job])),ROW(BB150))))</f>
        <v/>
      </c>
    </row>
    <row r="152" spans="50:64" x14ac:dyDescent="0.25">
      <c r="AX152" s="47"/>
      <c r="AY152" s="47"/>
      <c r="AZ152" s="47"/>
      <c r="BA152" s="47"/>
      <c r="BB152" s="47"/>
      <c r="BE152" s="72" t="str">
        <f t="array" ref="BE152">IF(COUNTIF(Table911[Job],$I$3)&lt;ROWS($BE$2:BE152),"",INDEX(TimeSheets!$B$1:$B$359,SMALL(IF(Table911[Job]=$I$3,ROW(Table911[Job])),ROW(BA151))))</f>
        <v/>
      </c>
      <c r="BF152" s="72" t="str">
        <f t="array" ref="BF152">IF(COUNTIF(Table911[Job],$I$3)&lt;ROWS($BD$2:BD152),"",INDEX(TimeSheets!$H$1:$H$359,SMALL(IF(Table911[Job]=$I$3,ROW(Table911[Job])),ROW(BA151))))</f>
        <v/>
      </c>
      <c r="BG152" s="72" t="str">
        <f t="array" ref="BG152">IF(COUNTIF(Table912[Job],$I$3)&lt;ROWS($BG$2:BG152),"",INDEX(TimeSheets!$K$1:$K$359,SMALL(IF(Table912[Job]=$I$3,ROW(Table912[Job])),ROW(BA151))))</f>
        <v/>
      </c>
      <c r="BH152" s="72" t="str">
        <f t="array" ref="BH152">IF(COUNTIF(Table912[Job],$I$3)&lt;ROWS($BH$2:BH152),"",INDEX(TimeSheets!$Q$1:$Q$359,SMALL(IF(Table912[Job]=$I$3,ROW(Table912[Job])),ROW(BA151))))</f>
        <v/>
      </c>
      <c r="BI152" s="73" t="str">
        <f t="array" ref="BI152">IF(COUNTIF(Table914[Job],$I$3)&lt;ROWS($BI$2:BI152),"",INDEX(TimeSheets!$T$1:$T$359,SMALL(IF(Table914[Job]=$I$3,ROW(Table914[Job])),ROW(BA151))))</f>
        <v/>
      </c>
      <c r="BJ152" s="72" t="str">
        <f t="array" ref="BJ152">IF(COUNTIF(Table914[Job],$I$3)&lt;ROWS($BJ$2:BJ152),"",INDEX(TimeSheets!$Z$1:$Z$359,SMALL(IF(Table914[Job]=$I$3,ROW(Table914[Job])),ROW(BA151))))</f>
        <v/>
      </c>
      <c r="BK152" s="72" t="str">
        <f t="array" ref="BK152">IF(COUNTIF(Table91641[Job],$I$3)&lt;ROWS($BK$2:BK152),"",INDEX(TimeSheets!$AC$1:$AC$359,SMALL(IF(Table91641[Job]=$I$3,ROW(Table91641[Job])),ROW(BA151))))</f>
        <v/>
      </c>
      <c r="BL152" s="72" t="str">
        <f t="array" ref="BL152">IF(COUNTIF(Table91641[Job],$I$3)&lt;ROWS($BL$2:BL152),"",INDEX(TimeSheets!$AI$1:$AI$359,SMALL(IF(Table91641[Job]=$I$3,ROW(Table91641[Job])),ROW(BB151))))</f>
        <v/>
      </c>
    </row>
    <row r="153" spans="50:64" x14ac:dyDescent="0.25">
      <c r="AX153" s="47"/>
      <c r="AY153" s="47"/>
      <c r="AZ153" s="47"/>
      <c r="BA153" s="47"/>
      <c r="BB153" s="47"/>
      <c r="BE153" s="72" t="str">
        <f t="array" ref="BE153">IF(COUNTIF(Table911[Job],$I$3)&lt;ROWS($BE$2:BE153),"",INDEX(TimeSheets!$B$1:$B$359,SMALL(IF(Table911[Job]=$I$3,ROW(Table911[Job])),ROW(BA152))))</f>
        <v/>
      </c>
      <c r="BF153" s="72" t="str">
        <f t="array" ref="BF153">IF(COUNTIF(Table911[Job],$I$3)&lt;ROWS($BD$2:BD153),"",INDEX(TimeSheets!$H$1:$H$359,SMALL(IF(Table911[Job]=$I$3,ROW(Table911[Job])),ROW(BA152))))</f>
        <v/>
      </c>
      <c r="BG153" s="72" t="str">
        <f t="array" ref="BG153">IF(COUNTIF(Table912[Job],$I$3)&lt;ROWS($BG$2:BG153),"",INDEX(TimeSheets!$K$1:$K$359,SMALL(IF(Table912[Job]=$I$3,ROW(Table912[Job])),ROW(BA152))))</f>
        <v/>
      </c>
      <c r="BH153" s="72" t="str">
        <f t="array" ref="BH153">IF(COUNTIF(Table912[Job],$I$3)&lt;ROWS($BH$2:BH153),"",INDEX(TimeSheets!$Q$1:$Q$359,SMALL(IF(Table912[Job]=$I$3,ROW(Table912[Job])),ROW(BA152))))</f>
        <v/>
      </c>
      <c r="BI153" s="73" t="str">
        <f t="array" ref="BI153">IF(COUNTIF(Table914[Job],$I$3)&lt;ROWS($BI$2:BI153),"",INDEX(TimeSheets!$T$1:$T$359,SMALL(IF(Table914[Job]=$I$3,ROW(Table914[Job])),ROW(BA152))))</f>
        <v/>
      </c>
      <c r="BJ153" s="72" t="str">
        <f t="array" ref="BJ153">IF(COUNTIF(Table914[Job],$I$3)&lt;ROWS($BJ$2:BJ153),"",INDEX(TimeSheets!$Z$1:$Z$359,SMALL(IF(Table914[Job]=$I$3,ROW(Table914[Job])),ROW(BA152))))</f>
        <v/>
      </c>
      <c r="BK153" s="72" t="str">
        <f t="array" ref="BK153">IF(COUNTIF(Table91641[Job],$I$3)&lt;ROWS($BK$2:BK153),"",INDEX(TimeSheets!$AC$1:$AC$359,SMALL(IF(Table91641[Job]=$I$3,ROW(Table91641[Job])),ROW(BA152))))</f>
        <v/>
      </c>
      <c r="BL153" s="72" t="str">
        <f t="array" ref="BL153">IF(COUNTIF(Table91641[Job],$I$3)&lt;ROWS($BL$2:BL153),"",INDEX(TimeSheets!$AI$1:$AI$359,SMALL(IF(Table91641[Job]=$I$3,ROW(Table91641[Job])),ROW(BB152))))</f>
        <v/>
      </c>
    </row>
    <row r="154" spans="50:64" x14ac:dyDescent="0.25">
      <c r="AX154" s="47"/>
      <c r="AY154" s="47"/>
      <c r="AZ154" s="47"/>
      <c r="BA154" s="47"/>
      <c r="BB154" s="47"/>
      <c r="BE154" s="72" t="str">
        <f t="array" ref="BE154">IF(COUNTIF(Table911[Job],$I$3)&lt;ROWS($BE$2:BE154),"",INDEX(TimeSheets!$B$1:$B$359,SMALL(IF(Table911[Job]=$I$3,ROW(Table911[Job])),ROW(BA153))))</f>
        <v/>
      </c>
      <c r="BF154" s="72" t="str">
        <f t="array" ref="BF154">IF(COUNTIF(Table911[Job],$I$3)&lt;ROWS($BD$2:BD154),"",INDEX(TimeSheets!$H$1:$H$359,SMALL(IF(Table911[Job]=$I$3,ROW(Table911[Job])),ROW(BA153))))</f>
        <v/>
      </c>
      <c r="BG154" s="72" t="str">
        <f t="array" ref="BG154">IF(COUNTIF(Table912[Job],$I$3)&lt;ROWS($BG$2:BG154),"",INDEX(TimeSheets!$K$1:$K$359,SMALL(IF(Table912[Job]=$I$3,ROW(Table912[Job])),ROW(BA153))))</f>
        <v/>
      </c>
      <c r="BH154" s="72" t="str">
        <f t="array" ref="BH154">IF(COUNTIF(Table912[Job],$I$3)&lt;ROWS($BH$2:BH154),"",INDEX(TimeSheets!$Q$1:$Q$359,SMALL(IF(Table912[Job]=$I$3,ROW(Table912[Job])),ROW(BA153))))</f>
        <v/>
      </c>
      <c r="BI154" s="73" t="str">
        <f t="array" ref="BI154">IF(COUNTIF(Table914[Job],$I$3)&lt;ROWS($BI$2:BI154),"",INDEX(TimeSheets!$T$1:$T$359,SMALL(IF(Table914[Job]=$I$3,ROW(Table914[Job])),ROW(BA153))))</f>
        <v/>
      </c>
      <c r="BJ154" s="72" t="str">
        <f t="array" ref="BJ154">IF(COUNTIF(Table914[Job],$I$3)&lt;ROWS($BJ$2:BJ154),"",INDEX(TimeSheets!$Z$1:$Z$359,SMALL(IF(Table914[Job]=$I$3,ROW(Table914[Job])),ROW(BA153))))</f>
        <v/>
      </c>
      <c r="BK154" s="72" t="str">
        <f t="array" ref="BK154">IF(COUNTIF(Table91641[Job],$I$3)&lt;ROWS($BK$2:BK154),"",INDEX(TimeSheets!$AC$1:$AC$359,SMALL(IF(Table91641[Job]=$I$3,ROW(Table91641[Job])),ROW(BA153))))</f>
        <v/>
      </c>
      <c r="BL154" s="72" t="str">
        <f t="array" ref="BL154">IF(COUNTIF(Table91641[Job],$I$3)&lt;ROWS($BL$2:BL154),"",INDEX(TimeSheets!$AI$1:$AI$359,SMALL(IF(Table91641[Job]=$I$3,ROW(Table91641[Job])),ROW(BB153))))</f>
        <v/>
      </c>
    </row>
    <row r="155" spans="50:64" x14ac:dyDescent="0.25">
      <c r="AX155" s="47"/>
      <c r="AY155" s="47"/>
      <c r="AZ155" s="47"/>
      <c r="BA155" s="47"/>
      <c r="BB155" s="47"/>
      <c r="BE155" s="72" t="str">
        <f t="array" ref="BE155">IF(COUNTIF(Table911[Job],$I$3)&lt;ROWS($BE$2:BE155),"",INDEX(TimeSheets!$B$1:$B$359,SMALL(IF(Table911[Job]=$I$3,ROW(Table911[Job])),ROW(BA154))))</f>
        <v/>
      </c>
      <c r="BF155" s="72" t="str">
        <f t="array" ref="BF155">IF(COUNTIF(Table911[Job],$I$3)&lt;ROWS($BD$2:BD155),"",INDEX(TimeSheets!$H$1:$H$359,SMALL(IF(Table911[Job]=$I$3,ROW(Table911[Job])),ROW(BA154))))</f>
        <v/>
      </c>
      <c r="BG155" s="72" t="str">
        <f t="array" ref="BG155">IF(COUNTIF(Table912[Job],$I$3)&lt;ROWS($BG$2:BG155),"",INDEX(TimeSheets!$K$1:$K$359,SMALL(IF(Table912[Job]=$I$3,ROW(Table912[Job])),ROW(BA154))))</f>
        <v/>
      </c>
      <c r="BH155" s="72" t="str">
        <f t="array" ref="BH155">IF(COUNTIF(Table912[Job],$I$3)&lt;ROWS($BH$2:BH155),"",INDEX(TimeSheets!$Q$1:$Q$359,SMALL(IF(Table912[Job]=$I$3,ROW(Table912[Job])),ROW(BA154))))</f>
        <v/>
      </c>
      <c r="BI155" s="73" t="str">
        <f t="array" ref="BI155">IF(COUNTIF(Table914[Job],$I$3)&lt;ROWS($BI$2:BI155),"",INDEX(TimeSheets!$T$1:$T$359,SMALL(IF(Table914[Job]=$I$3,ROW(Table914[Job])),ROW(BA154))))</f>
        <v/>
      </c>
      <c r="BJ155" s="72" t="str">
        <f t="array" ref="BJ155">IF(COUNTIF(Table914[Job],$I$3)&lt;ROWS($BJ$2:BJ155),"",INDEX(TimeSheets!$Z$1:$Z$359,SMALL(IF(Table914[Job]=$I$3,ROW(Table914[Job])),ROW(BA154))))</f>
        <v/>
      </c>
      <c r="BK155" s="72" t="str">
        <f t="array" ref="BK155">IF(COUNTIF(Table91641[Job],$I$3)&lt;ROWS($BK$2:BK155),"",INDEX(TimeSheets!$AC$1:$AC$359,SMALL(IF(Table91641[Job]=$I$3,ROW(Table91641[Job])),ROW(BA154))))</f>
        <v/>
      </c>
      <c r="BL155" s="72" t="str">
        <f t="array" ref="BL155">IF(COUNTIF(Table91641[Job],$I$3)&lt;ROWS($BL$2:BL155),"",INDEX(TimeSheets!$AI$1:$AI$359,SMALL(IF(Table91641[Job]=$I$3,ROW(Table91641[Job])),ROW(BB154))))</f>
        <v/>
      </c>
    </row>
    <row r="156" spans="50:64" x14ac:dyDescent="0.25">
      <c r="AX156" s="47"/>
      <c r="AY156" s="47"/>
      <c r="AZ156" s="47"/>
      <c r="BA156" s="47"/>
      <c r="BB156" s="47"/>
      <c r="BE156" s="72" t="str">
        <f t="array" ref="BE156">IF(COUNTIF(Table911[Job],$I$3)&lt;ROWS($BE$2:BE156),"",INDEX(TimeSheets!$B$1:$B$359,SMALL(IF(Table911[Job]=$I$3,ROW(Table911[Job])),ROW(BA155))))</f>
        <v/>
      </c>
      <c r="BF156" s="72" t="str">
        <f t="array" ref="BF156">IF(COUNTIF(Table911[Job],$I$3)&lt;ROWS($BD$2:BD156),"",INDEX(TimeSheets!$H$1:$H$359,SMALL(IF(Table911[Job]=$I$3,ROW(Table911[Job])),ROW(BA155))))</f>
        <v/>
      </c>
      <c r="BG156" s="72" t="str">
        <f t="array" ref="BG156">IF(COUNTIF(Table912[Job],$I$3)&lt;ROWS($BG$2:BG156),"",INDEX(TimeSheets!$K$1:$K$359,SMALL(IF(Table912[Job]=$I$3,ROW(Table912[Job])),ROW(BA155))))</f>
        <v/>
      </c>
      <c r="BH156" s="72" t="str">
        <f t="array" ref="BH156">IF(COUNTIF(Table912[Job],$I$3)&lt;ROWS($BH$2:BH156),"",INDEX(TimeSheets!$Q$1:$Q$359,SMALL(IF(Table912[Job]=$I$3,ROW(Table912[Job])),ROW(BA155))))</f>
        <v/>
      </c>
      <c r="BI156" s="73" t="str">
        <f t="array" ref="BI156">IF(COUNTIF(Table914[Job],$I$3)&lt;ROWS($BI$2:BI156),"",INDEX(TimeSheets!$T$1:$T$359,SMALL(IF(Table914[Job]=$I$3,ROW(Table914[Job])),ROW(BA155))))</f>
        <v/>
      </c>
      <c r="BJ156" s="72" t="str">
        <f t="array" ref="BJ156">IF(COUNTIF(Table914[Job],$I$3)&lt;ROWS($BJ$2:BJ156),"",INDEX(TimeSheets!$Z$1:$Z$359,SMALL(IF(Table914[Job]=$I$3,ROW(Table914[Job])),ROW(BA155))))</f>
        <v/>
      </c>
      <c r="BK156" s="72" t="str">
        <f t="array" ref="BK156">IF(COUNTIF(Table91641[Job],$I$3)&lt;ROWS($BK$2:BK156),"",INDEX(TimeSheets!$AC$1:$AC$359,SMALL(IF(Table91641[Job]=$I$3,ROW(Table91641[Job])),ROW(BA155))))</f>
        <v/>
      </c>
      <c r="BL156" s="72" t="str">
        <f t="array" ref="BL156">IF(COUNTIF(Table91641[Job],$I$3)&lt;ROWS($BL$2:BL156),"",INDEX(TimeSheets!$AI$1:$AI$359,SMALL(IF(Table91641[Job]=$I$3,ROW(Table91641[Job])),ROW(BB155))))</f>
        <v/>
      </c>
    </row>
    <row r="157" spans="50:64" x14ac:dyDescent="0.25">
      <c r="AX157" s="47"/>
      <c r="AY157" s="47"/>
      <c r="AZ157" s="47"/>
      <c r="BA157" s="47"/>
      <c r="BB157" s="47"/>
      <c r="BE157" s="72" t="str">
        <f t="array" ref="BE157">IF(COUNTIF(Table911[Job],$I$3)&lt;ROWS($BE$2:BE157),"",INDEX(TimeSheets!$B$1:$B$359,SMALL(IF(Table911[Job]=$I$3,ROW(Table911[Job])),ROW(BA156))))</f>
        <v/>
      </c>
      <c r="BF157" s="72" t="str">
        <f t="array" ref="BF157">IF(COUNTIF(Table911[Job],$I$3)&lt;ROWS($BD$2:BD157),"",INDEX(TimeSheets!$H$1:$H$359,SMALL(IF(Table911[Job]=$I$3,ROW(Table911[Job])),ROW(BA156))))</f>
        <v/>
      </c>
      <c r="BG157" s="72" t="str">
        <f t="array" ref="BG157">IF(COUNTIF(Table912[Job],$I$3)&lt;ROWS($BG$2:BG157),"",INDEX(TimeSheets!$K$1:$K$359,SMALL(IF(Table912[Job]=$I$3,ROW(Table912[Job])),ROW(BA156))))</f>
        <v/>
      </c>
      <c r="BH157" s="72" t="str">
        <f t="array" ref="BH157">IF(COUNTIF(Table912[Job],$I$3)&lt;ROWS($BH$2:BH157),"",INDEX(TimeSheets!$Q$1:$Q$359,SMALL(IF(Table912[Job]=$I$3,ROW(Table912[Job])),ROW(BA156))))</f>
        <v/>
      </c>
      <c r="BI157" s="73" t="str">
        <f t="array" ref="BI157">IF(COUNTIF(Table914[Job],$I$3)&lt;ROWS($BI$2:BI157),"",INDEX(TimeSheets!$T$1:$T$359,SMALL(IF(Table914[Job]=$I$3,ROW(Table914[Job])),ROW(BA156))))</f>
        <v/>
      </c>
      <c r="BJ157" s="72" t="str">
        <f t="array" ref="BJ157">IF(COUNTIF(Table914[Job],$I$3)&lt;ROWS($BJ$2:BJ157),"",INDEX(TimeSheets!$Z$1:$Z$359,SMALL(IF(Table914[Job]=$I$3,ROW(Table914[Job])),ROW(BA156))))</f>
        <v/>
      </c>
      <c r="BK157" s="72" t="str">
        <f t="array" ref="BK157">IF(COUNTIF(Table91641[Job],$I$3)&lt;ROWS($BK$2:BK157),"",INDEX(TimeSheets!$AC$1:$AC$359,SMALL(IF(Table91641[Job]=$I$3,ROW(Table91641[Job])),ROW(BA156))))</f>
        <v/>
      </c>
      <c r="BL157" s="72" t="str">
        <f t="array" ref="BL157">IF(COUNTIF(Table91641[Job],$I$3)&lt;ROWS($BL$2:BL157),"",INDEX(TimeSheets!$AI$1:$AI$359,SMALL(IF(Table91641[Job]=$I$3,ROW(Table91641[Job])),ROW(BB156))))</f>
        <v/>
      </c>
    </row>
    <row r="158" spans="50:64" x14ac:dyDescent="0.25">
      <c r="AX158" s="47"/>
      <c r="AY158" s="47"/>
      <c r="AZ158" s="47"/>
      <c r="BA158" s="47"/>
      <c r="BB158" s="47"/>
      <c r="BE158" s="72" t="str">
        <f t="array" ref="BE158">IF(COUNTIF(Table911[Job],$I$3)&lt;ROWS($BE$2:BE158),"",INDEX(TimeSheets!$B$1:$B$359,SMALL(IF(Table911[Job]=$I$3,ROW(Table911[Job])),ROW(BA157))))</f>
        <v/>
      </c>
      <c r="BF158" s="72" t="str">
        <f t="array" ref="BF158">IF(COUNTIF(Table911[Job],$I$3)&lt;ROWS($BD$2:BD158),"",INDEX(TimeSheets!$H$1:$H$359,SMALL(IF(Table911[Job]=$I$3,ROW(Table911[Job])),ROW(BA157))))</f>
        <v/>
      </c>
      <c r="BG158" s="72" t="str">
        <f t="array" ref="BG158">IF(COUNTIF(Table912[Job],$I$3)&lt;ROWS($BG$2:BG158),"",INDEX(TimeSheets!$K$1:$K$359,SMALL(IF(Table912[Job]=$I$3,ROW(Table912[Job])),ROW(BA157))))</f>
        <v/>
      </c>
      <c r="BH158" s="72" t="str">
        <f t="array" ref="BH158">IF(COUNTIF(Table912[Job],$I$3)&lt;ROWS($BH$2:BH158),"",INDEX(TimeSheets!$Q$1:$Q$359,SMALL(IF(Table912[Job]=$I$3,ROW(Table912[Job])),ROW(BA157))))</f>
        <v/>
      </c>
      <c r="BI158" s="73" t="str">
        <f t="array" ref="BI158">IF(COUNTIF(Table914[Job],$I$3)&lt;ROWS($BI$2:BI158),"",INDEX(TimeSheets!$T$1:$T$359,SMALL(IF(Table914[Job]=$I$3,ROW(Table914[Job])),ROW(BA157))))</f>
        <v/>
      </c>
      <c r="BJ158" s="72" t="str">
        <f t="array" ref="BJ158">IF(COUNTIF(Table914[Job],$I$3)&lt;ROWS($BJ$2:BJ158),"",INDEX(TimeSheets!$Z$1:$Z$359,SMALL(IF(Table914[Job]=$I$3,ROW(Table914[Job])),ROW(BA157))))</f>
        <v/>
      </c>
      <c r="BK158" s="72" t="str">
        <f t="array" ref="BK158">IF(COUNTIF(Table91641[Job],$I$3)&lt;ROWS($BK$2:BK158),"",INDEX(TimeSheets!$AC$1:$AC$359,SMALL(IF(Table91641[Job]=$I$3,ROW(Table91641[Job])),ROW(BA157))))</f>
        <v/>
      </c>
      <c r="BL158" s="72" t="str">
        <f t="array" ref="BL158">IF(COUNTIF(Table91641[Job],$I$3)&lt;ROWS($BL$2:BL158),"",INDEX(TimeSheets!$AI$1:$AI$359,SMALL(IF(Table91641[Job]=$I$3,ROW(Table91641[Job])),ROW(BB157))))</f>
        <v/>
      </c>
    </row>
    <row r="159" spans="50:64" x14ac:dyDescent="0.25">
      <c r="AX159" s="47"/>
      <c r="AY159" s="47"/>
      <c r="AZ159" s="47"/>
      <c r="BA159" s="47"/>
      <c r="BB159" s="47"/>
      <c r="BE159" s="72" t="str">
        <f t="array" ref="BE159">IF(COUNTIF(Table911[Job],$I$3)&lt;ROWS($BE$2:BE159),"",INDEX(TimeSheets!$B$1:$B$359,SMALL(IF(Table911[Job]=$I$3,ROW(Table911[Job])),ROW(BA158))))</f>
        <v/>
      </c>
      <c r="BF159" s="72" t="str">
        <f t="array" ref="BF159">IF(COUNTIF(Table911[Job],$I$3)&lt;ROWS($BD$2:BD159),"",INDEX(TimeSheets!$H$1:$H$359,SMALL(IF(Table911[Job]=$I$3,ROW(Table911[Job])),ROW(BA158))))</f>
        <v/>
      </c>
      <c r="BG159" s="72" t="str">
        <f t="array" ref="BG159">IF(COUNTIF(Table912[Job],$I$3)&lt;ROWS($BG$2:BG159),"",INDEX(TimeSheets!$K$1:$K$359,SMALL(IF(Table912[Job]=$I$3,ROW(Table912[Job])),ROW(BA158))))</f>
        <v/>
      </c>
      <c r="BH159" s="72" t="str">
        <f t="array" ref="BH159">IF(COUNTIF(Table912[Job],$I$3)&lt;ROWS($BH$2:BH159),"",INDEX(TimeSheets!$Q$1:$Q$359,SMALL(IF(Table912[Job]=$I$3,ROW(Table912[Job])),ROW(BA158))))</f>
        <v/>
      </c>
      <c r="BI159" s="73" t="str">
        <f t="array" ref="BI159">IF(COUNTIF(Table914[Job],$I$3)&lt;ROWS($BI$2:BI159),"",INDEX(TimeSheets!$T$1:$T$359,SMALL(IF(Table914[Job]=$I$3,ROW(Table914[Job])),ROW(BA158))))</f>
        <v/>
      </c>
      <c r="BJ159" s="72" t="str">
        <f t="array" ref="BJ159">IF(COUNTIF(Table914[Job],$I$3)&lt;ROWS($BJ$2:BJ159),"",INDEX(TimeSheets!$Z$1:$Z$359,SMALL(IF(Table914[Job]=$I$3,ROW(Table914[Job])),ROW(BA158))))</f>
        <v/>
      </c>
      <c r="BK159" s="72" t="str">
        <f t="array" ref="BK159">IF(COUNTIF(Table91641[Job],$I$3)&lt;ROWS($BK$2:BK159),"",INDEX(TimeSheets!$AC$1:$AC$359,SMALL(IF(Table91641[Job]=$I$3,ROW(Table91641[Job])),ROW(BA158))))</f>
        <v/>
      </c>
      <c r="BL159" s="72" t="str">
        <f t="array" ref="BL159">IF(COUNTIF(Table91641[Job],$I$3)&lt;ROWS($BL$2:BL159),"",INDEX(TimeSheets!$AI$1:$AI$359,SMALL(IF(Table91641[Job]=$I$3,ROW(Table91641[Job])),ROW(BB158))))</f>
        <v/>
      </c>
    </row>
    <row r="160" spans="50:64" x14ac:dyDescent="0.25">
      <c r="AX160" s="47"/>
      <c r="AY160" s="47"/>
      <c r="AZ160" s="47"/>
      <c r="BA160" s="47"/>
      <c r="BB160" s="47"/>
      <c r="BE160" s="72" t="str">
        <f t="array" ref="BE160">IF(COUNTIF(Table911[Job],$I$3)&lt;ROWS($BE$2:BE160),"",INDEX(TimeSheets!$B$1:$B$359,SMALL(IF(Table911[Job]=$I$3,ROW(Table911[Job])),ROW(BA159))))</f>
        <v/>
      </c>
      <c r="BF160" s="72" t="str">
        <f t="array" ref="BF160">IF(COUNTIF(Table911[Job],$I$3)&lt;ROWS($BD$2:BD160),"",INDEX(TimeSheets!$H$1:$H$359,SMALL(IF(Table911[Job]=$I$3,ROW(Table911[Job])),ROW(BA159))))</f>
        <v/>
      </c>
      <c r="BG160" s="72" t="str">
        <f t="array" ref="BG160">IF(COUNTIF(Table912[Job],$I$3)&lt;ROWS($BG$2:BG160),"",INDEX(TimeSheets!$K$1:$K$359,SMALL(IF(Table912[Job]=$I$3,ROW(Table912[Job])),ROW(BA159))))</f>
        <v/>
      </c>
      <c r="BH160" s="72" t="str">
        <f t="array" ref="BH160">IF(COUNTIF(Table912[Job],$I$3)&lt;ROWS($BH$2:BH160),"",INDEX(TimeSheets!$Q$1:$Q$359,SMALL(IF(Table912[Job]=$I$3,ROW(Table912[Job])),ROW(BA159))))</f>
        <v/>
      </c>
      <c r="BI160" s="73" t="str">
        <f t="array" ref="BI160">IF(COUNTIF(Table914[Job],$I$3)&lt;ROWS($BI$2:BI160),"",INDEX(TimeSheets!$T$1:$T$359,SMALL(IF(Table914[Job]=$I$3,ROW(Table914[Job])),ROW(BA159))))</f>
        <v/>
      </c>
      <c r="BJ160" s="72" t="str">
        <f t="array" ref="BJ160">IF(COUNTIF(Table914[Job],$I$3)&lt;ROWS($BJ$2:BJ160),"",INDEX(TimeSheets!$Z$1:$Z$359,SMALL(IF(Table914[Job]=$I$3,ROW(Table914[Job])),ROW(BA159))))</f>
        <v/>
      </c>
      <c r="BK160" s="72" t="str">
        <f t="array" ref="BK160">IF(COUNTIF(Table91641[Job],$I$3)&lt;ROWS($BK$2:BK160),"",INDEX(TimeSheets!$AC$1:$AC$359,SMALL(IF(Table91641[Job]=$I$3,ROW(Table91641[Job])),ROW(BA159))))</f>
        <v/>
      </c>
      <c r="BL160" s="72" t="str">
        <f t="array" ref="BL160">IF(COUNTIF(Table91641[Job],$I$3)&lt;ROWS($BL$2:BL160),"",INDEX(TimeSheets!$AI$1:$AI$359,SMALL(IF(Table91641[Job]=$I$3,ROW(Table91641[Job])),ROW(BB159))))</f>
        <v/>
      </c>
    </row>
    <row r="161" spans="50:64" x14ac:dyDescent="0.25">
      <c r="AX161" s="47"/>
      <c r="AY161" s="47"/>
      <c r="AZ161" s="47"/>
      <c r="BA161" s="47"/>
      <c r="BB161" s="47"/>
      <c r="BE161" s="72" t="str">
        <f t="array" ref="BE161">IF(COUNTIF(Table911[Job],$I$3)&lt;ROWS($BE$2:BE161),"",INDEX(TimeSheets!$B$1:$B$359,SMALL(IF(Table911[Job]=$I$3,ROW(Table911[Job])),ROW(BA160))))</f>
        <v/>
      </c>
      <c r="BF161" s="72" t="str">
        <f t="array" ref="BF161">IF(COUNTIF(Table911[Job],$I$3)&lt;ROWS($BD$2:BD161),"",INDEX(TimeSheets!$H$1:$H$359,SMALL(IF(Table911[Job]=$I$3,ROW(Table911[Job])),ROW(BA160))))</f>
        <v/>
      </c>
      <c r="BG161" s="72" t="str">
        <f t="array" ref="BG161">IF(COUNTIF(Table912[Job],$I$3)&lt;ROWS($BG$2:BG161),"",INDEX(TimeSheets!$K$1:$K$359,SMALL(IF(Table912[Job]=$I$3,ROW(Table912[Job])),ROW(BA160))))</f>
        <v/>
      </c>
      <c r="BH161" s="72" t="str">
        <f t="array" ref="BH161">IF(COUNTIF(Table912[Job],$I$3)&lt;ROWS($BH$2:BH161),"",INDEX(TimeSheets!$Q$1:$Q$359,SMALL(IF(Table912[Job]=$I$3,ROW(Table912[Job])),ROW(BA160))))</f>
        <v/>
      </c>
      <c r="BI161" s="73" t="str">
        <f t="array" ref="BI161">IF(COUNTIF(Table914[Job],$I$3)&lt;ROWS($BI$2:BI161),"",INDEX(TimeSheets!$T$1:$T$359,SMALL(IF(Table914[Job]=$I$3,ROW(Table914[Job])),ROW(BA160))))</f>
        <v/>
      </c>
      <c r="BJ161" s="72" t="str">
        <f t="array" ref="BJ161">IF(COUNTIF(Table914[Job],$I$3)&lt;ROWS($BJ$2:BJ161),"",INDEX(TimeSheets!$Z$1:$Z$359,SMALL(IF(Table914[Job]=$I$3,ROW(Table914[Job])),ROW(BA160))))</f>
        <v/>
      </c>
      <c r="BK161" s="72" t="str">
        <f t="array" ref="BK161">IF(COUNTIF(Table91641[Job],$I$3)&lt;ROWS($BK$2:BK161),"",INDEX(TimeSheets!$AC$1:$AC$359,SMALL(IF(Table91641[Job]=$I$3,ROW(Table91641[Job])),ROW(BA160))))</f>
        <v/>
      </c>
      <c r="BL161" s="72" t="str">
        <f t="array" ref="BL161">IF(COUNTIF(Table91641[Job],$I$3)&lt;ROWS($BL$2:BL161),"",INDEX(TimeSheets!$AI$1:$AI$359,SMALL(IF(Table91641[Job]=$I$3,ROW(Table91641[Job])),ROW(BB160))))</f>
        <v/>
      </c>
    </row>
    <row r="162" spans="50:64" x14ac:dyDescent="0.25">
      <c r="AX162" s="47"/>
      <c r="AY162" s="47"/>
      <c r="AZ162" s="47"/>
      <c r="BA162" s="47"/>
      <c r="BB162" s="47"/>
      <c r="BE162" s="72" t="str">
        <f t="array" ref="BE162">IF(COUNTIF(Table911[Job],$I$3)&lt;ROWS($BE$2:BE162),"",INDEX(TimeSheets!$B$1:$B$359,SMALL(IF(Table911[Job]=$I$3,ROW(Table911[Job])),ROW(BA161))))</f>
        <v/>
      </c>
      <c r="BF162" s="72" t="str">
        <f t="array" ref="BF162">IF(COUNTIF(Table911[Job],$I$3)&lt;ROWS($BD$2:BD162),"",INDEX(TimeSheets!$H$1:$H$359,SMALL(IF(Table911[Job]=$I$3,ROW(Table911[Job])),ROW(BA161))))</f>
        <v/>
      </c>
      <c r="BG162" s="72" t="str">
        <f t="array" ref="BG162">IF(COUNTIF(Table912[Job],$I$3)&lt;ROWS($BG$2:BG162),"",INDEX(TimeSheets!$K$1:$K$359,SMALL(IF(Table912[Job]=$I$3,ROW(Table912[Job])),ROW(BA161))))</f>
        <v/>
      </c>
      <c r="BH162" s="72" t="str">
        <f t="array" ref="BH162">IF(COUNTIF(Table912[Job],$I$3)&lt;ROWS($BH$2:BH162),"",INDEX(TimeSheets!$Q$1:$Q$359,SMALL(IF(Table912[Job]=$I$3,ROW(Table912[Job])),ROW(BA161))))</f>
        <v/>
      </c>
      <c r="BI162" s="73" t="str">
        <f t="array" ref="BI162">IF(COUNTIF(Table914[Job],$I$3)&lt;ROWS($BI$2:BI162),"",INDEX(TimeSheets!$T$1:$T$359,SMALL(IF(Table914[Job]=$I$3,ROW(Table914[Job])),ROW(BA161))))</f>
        <v/>
      </c>
      <c r="BJ162" s="72" t="str">
        <f t="array" ref="BJ162">IF(COUNTIF(Table914[Job],$I$3)&lt;ROWS($BJ$2:BJ162),"",INDEX(TimeSheets!$Z$1:$Z$359,SMALL(IF(Table914[Job]=$I$3,ROW(Table914[Job])),ROW(BA161))))</f>
        <v/>
      </c>
      <c r="BK162" s="72" t="str">
        <f t="array" ref="BK162">IF(COUNTIF(Table91641[Job],$I$3)&lt;ROWS($BK$2:BK162),"",INDEX(TimeSheets!$AC$1:$AC$359,SMALL(IF(Table91641[Job]=$I$3,ROW(Table91641[Job])),ROW(BA161))))</f>
        <v/>
      </c>
      <c r="BL162" s="72" t="str">
        <f t="array" ref="BL162">IF(COUNTIF(Table91641[Job],$I$3)&lt;ROWS($BL$2:BL162),"",INDEX(TimeSheets!$AI$1:$AI$359,SMALL(IF(Table91641[Job]=$I$3,ROW(Table91641[Job])),ROW(BB161))))</f>
        <v/>
      </c>
    </row>
    <row r="163" spans="50:64" x14ac:dyDescent="0.25">
      <c r="AX163" s="47"/>
      <c r="AY163" s="47"/>
      <c r="AZ163" s="47"/>
      <c r="BA163" s="47"/>
      <c r="BB163" s="47"/>
      <c r="BE163" s="72" t="str">
        <f t="array" ref="BE163">IF(COUNTIF(Table911[Job],$I$3)&lt;ROWS($BE$2:BE163),"",INDEX(TimeSheets!$B$1:$B$359,SMALL(IF(Table911[Job]=$I$3,ROW(Table911[Job])),ROW(BA162))))</f>
        <v/>
      </c>
      <c r="BF163" s="72" t="str">
        <f t="array" ref="BF163">IF(COUNTIF(Table911[Job],$I$3)&lt;ROWS($BD$2:BD163),"",INDEX(TimeSheets!$H$1:$H$359,SMALL(IF(Table911[Job]=$I$3,ROW(Table911[Job])),ROW(BA162))))</f>
        <v/>
      </c>
      <c r="BG163" s="72" t="str">
        <f t="array" ref="BG163">IF(COUNTIF(Table912[Job],$I$3)&lt;ROWS($BG$2:BG163),"",INDEX(TimeSheets!$K$1:$K$359,SMALL(IF(Table912[Job]=$I$3,ROW(Table912[Job])),ROW(BA162))))</f>
        <v/>
      </c>
      <c r="BH163" s="72" t="str">
        <f t="array" ref="BH163">IF(COUNTIF(Table912[Job],$I$3)&lt;ROWS($BH$2:BH163),"",INDEX(TimeSheets!$Q$1:$Q$359,SMALL(IF(Table912[Job]=$I$3,ROW(Table912[Job])),ROW(BA162))))</f>
        <v/>
      </c>
      <c r="BI163" s="73" t="str">
        <f t="array" ref="BI163">IF(COUNTIF(Table914[Job],$I$3)&lt;ROWS($BI$2:BI163),"",INDEX(TimeSheets!$T$1:$T$359,SMALL(IF(Table914[Job]=$I$3,ROW(Table914[Job])),ROW(BA162))))</f>
        <v/>
      </c>
      <c r="BJ163" s="72" t="str">
        <f t="array" ref="BJ163">IF(COUNTIF(Table914[Job],$I$3)&lt;ROWS($BJ$2:BJ163),"",INDEX(TimeSheets!$Z$1:$Z$359,SMALL(IF(Table914[Job]=$I$3,ROW(Table914[Job])),ROW(BA162))))</f>
        <v/>
      </c>
      <c r="BK163" s="72" t="str">
        <f t="array" ref="BK163">IF(COUNTIF(Table91641[Job],$I$3)&lt;ROWS($BK$2:BK163),"",INDEX(TimeSheets!$AC$1:$AC$359,SMALL(IF(Table91641[Job]=$I$3,ROW(Table91641[Job])),ROW(BA162))))</f>
        <v/>
      </c>
      <c r="BL163" s="72" t="str">
        <f t="array" ref="BL163">IF(COUNTIF(Table91641[Job],$I$3)&lt;ROWS($BL$2:BL163),"",INDEX(TimeSheets!$AI$1:$AI$359,SMALL(IF(Table91641[Job]=$I$3,ROW(Table91641[Job])),ROW(BB162))))</f>
        <v/>
      </c>
    </row>
    <row r="164" spans="50:64" x14ac:dyDescent="0.25">
      <c r="AX164" s="47"/>
      <c r="AY164" s="47"/>
      <c r="AZ164" s="47"/>
      <c r="BA164" s="47"/>
      <c r="BB164" s="47"/>
      <c r="BE164" s="72" t="str">
        <f t="array" ref="BE164">IF(COUNTIF(Table911[Job],$I$3)&lt;ROWS($BE$2:BE164),"",INDEX(TimeSheets!$B$1:$B$359,SMALL(IF(Table911[Job]=$I$3,ROW(Table911[Job])),ROW(BA163))))</f>
        <v/>
      </c>
      <c r="BF164" s="72" t="str">
        <f t="array" ref="BF164">IF(COUNTIF(Table911[Job],$I$3)&lt;ROWS($BD$2:BD164),"",INDEX(TimeSheets!$H$1:$H$359,SMALL(IF(Table911[Job]=$I$3,ROW(Table911[Job])),ROW(BA163))))</f>
        <v/>
      </c>
      <c r="BG164" s="72" t="str">
        <f t="array" ref="BG164">IF(COUNTIF(Table912[Job],$I$3)&lt;ROWS($BG$2:BG164),"",INDEX(TimeSheets!$K$1:$K$359,SMALL(IF(Table912[Job]=$I$3,ROW(Table912[Job])),ROW(BA163))))</f>
        <v/>
      </c>
      <c r="BH164" s="72" t="str">
        <f t="array" ref="BH164">IF(COUNTIF(Table912[Job],$I$3)&lt;ROWS($BH$2:BH164),"",INDEX(TimeSheets!$Q$1:$Q$359,SMALL(IF(Table912[Job]=$I$3,ROW(Table912[Job])),ROW(BA163))))</f>
        <v/>
      </c>
      <c r="BI164" s="73" t="str">
        <f t="array" ref="BI164">IF(COUNTIF(Table914[Job],$I$3)&lt;ROWS($BI$2:BI164),"",INDEX(TimeSheets!$T$1:$T$359,SMALL(IF(Table914[Job]=$I$3,ROW(Table914[Job])),ROW(BA163))))</f>
        <v/>
      </c>
      <c r="BJ164" s="72" t="str">
        <f t="array" ref="BJ164">IF(COUNTIF(Table914[Job],$I$3)&lt;ROWS($BJ$2:BJ164),"",INDEX(TimeSheets!$Z$1:$Z$359,SMALL(IF(Table914[Job]=$I$3,ROW(Table914[Job])),ROW(BA163))))</f>
        <v/>
      </c>
      <c r="BK164" s="72" t="str">
        <f t="array" ref="BK164">IF(COUNTIF(Table91641[Job],$I$3)&lt;ROWS($BK$2:BK164),"",INDEX(TimeSheets!$AC$1:$AC$359,SMALL(IF(Table91641[Job]=$I$3,ROW(Table91641[Job])),ROW(BA163))))</f>
        <v/>
      </c>
      <c r="BL164" s="72" t="str">
        <f t="array" ref="BL164">IF(COUNTIF(Table91641[Job],$I$3)&lt;ROWS($BL$2:BL164),"",INDEX(TimeSheets!$AI$1:$AI$359,SMALL(IF(Table91641[Job]=$I$3,ROW(Table91641[Job])),ROW(BB163))))</f>
        <v/>
      </c>
    </row>
    <row r="165" spans="50:64" x14ac:dyDescent="0.25">
      <c r="AX165" s="47"/>
      <c r="AY165" s="47"/>
      <c r="AZ165" s="47"/>
      <c r="BA165" s="47"/>
      <c r="BB165" s="47"/>
      <c r="BE165" s="72" t="str">
        <f t="array" ref="BE165">IF(COUNTIF(Table911[Job],$I$3)&lt;ROWS($BE$2:BE165),"",INDEX(TimeSheets!$B$1:$B$359,SMALL(IF(Table911[Job]=$I$3,ROW(Table911[Job])),ROW(BA164))))</f>
        <v/>
      </c>
      <c r="BF165" s="72" t="str">
        <f t="array" ref="BF165">IF(COUNTIF(Table911[Job],$I$3)&lt;ROWS($BD$2:BD165),"",INDEX(TimeSheets!$H$1:$H$359,SMALL(IF(Table911[Job]=$I$3,ROW(Table911[Job])),ROW(BA164))))</f>
        <v/>
      </c>
      <c r="BG165" s="72" t="str">
        <f t="array" ref="BG165">IF(COUNTIF(Table912[Job],$I$3)&lt;ROWS($BG$2:BG165),"",INDEX(TimeSheets!$K$1:$K$359,SMALL(IF(Table912[Job]=$I$3,ROW(Table912[Job])),ROW(BA164))))</f>
        <v/>
      </c>
      <c r="BH165" s="72" t="str">
        <f t="array" ref="BH165">IF(COUNTIF(Table912[Job],$I$3)&lt;ROWS($BH$2:BH165),"",INDEX(TimeSheets!$Q$1:$Q$359,SMALL(IF(Table912[Job]=$I$3,ROW(Table912[Job])),ROW(BA164))))</f>
        <v/>
      </c>
      <c r="BI165" s="73" t="str">
        <f t="array" ref="BI165">IF(COUNTIF(Table914[Job],$I$3)&lt;ROWS($BI$2:BI165),"",INDEX(TimeSheets!$T$1:$T$359,SMALL(IF(Table914[Job]=$I$3,ROW(Table914[Job])),ROW(BA164))))</f>
        <v/>
      </c>
      <c r="BJ165" s="72" t="str">
        <f t="array" ref="BJ165">IF(COUNTIF(Table914[Job],$I$3)&lt;ROWS($BJ$2:BJ165),"",INDEX(TimeSheets!$Z$1:$Z$359,SMALL(IF(Table914[Job]=$I$3,ROW(Table914[Job])),ROW(BA164))))</f>
        <v/>
      </c>
      <c r="BK165" s="72" t="str">
        <f t="array" ref="BK165">IF(COUNTIF(Table91641[Job],$I$3)&lt;ROWS($BK$2:BK165),"",INDEX(TimeSheets!$AC$1:$AC$359,SMALL(IF(Table91641[Job]=$I$3,ROW(Table91641[Job])),ROW(BA164))))</f>
        <v/>
      </c>
      <c r="BL165" s="72" t="str">
        <f t="array" ref="BL165">IF(COUNTIF(Table91641[Job],$I$3)&lt;ROWS($BL$2:BL165),"",INDEX(TimeSheets!$AI$1:$AI$359,SMALL(IF(Table91641[Job]=$I$3,ROW(Table91641[Job])),ROW(BB164))))</f>
        <v/>
      </c>
    </row>
    <row r="166" spans="50:64" x14ac:dyDescent="0.25">
      <c r="AX166" s="47"/>
      <c r="AY166" s="47"/>
      <c r="AZ166" s="47"/>
      <c r="BA166" s="47"/>
      <c r="BB166" s="47"/>
      <c r="BE166" s="72" t="str">
        <f t="array" ref="BE166">IF(COUNTIF(Table911[Job],$I$3)&lt;ROWS($BE$2:BE166),"",INDEX(TimeSheets!$B$1:$B$359,SMALL(IF(Table911[Job]=$I$3,ROW(Table911[Job])),ROW(BA165))))</f>
        <v/>
      </c>
      <c r="BF166" s="72" t="str">
        <f t="array" ref="BF166">IF(COUNTIF(Table911[Job],$I$3)&lt;ROWS($BD$2:BD166),"",INDEX(TimeSheets!$H$1:$H$359,SMALL(IF(Table911[Job]=$I$3,ROW(Table911[Job])),ROW(BA165))))</f>
        <v/>
      </c>
      <c r="BG166" s="72" t="str">
        <f t="array" ref="BG166">IF(COUNTIF(Table912[Job],$I$3)&lt;ROWS($BG$2:BG166),"",INDEX(TimeSheets!$K$1:$K$359,SMALL(IF(Table912[Job]=$I$3,ROW(Table912[Job])),ROW(BA165))))</f>
        <v/>
      </c>
      <c r="BH166" s="72" t="str">
        <f t="array" ref="BH166">IF(COUNTIF(Table912[Job],$I$3)&lt;ROWS($BH$2:BH166),"",INDEX(TimeSheets!$Q$1:$Q$359,SMALL(IF(Table912[Job]=$I$3,ROW(Table912[Job])),ROW(BA165))))</f>
        <v/>
      </c>
      <c r="BI166" s="73" t="str">
        <f t="array" ref="BI166">IF(COUNTIF(Table914[Job],$I$3)&lt;ROWS($BI$2:BI166),"",INDEX(TimeSheets!$T$1:$T$359,SMALL(IF(Table914[Job]=$I$3,ROW(Table914[Job])),ROW(BA165))))</f>
        <v/>
      </c>
      <c r="BJ166" s="72" t="str">
        <f t="array" ref="BJ166">IF(COUNTIF(Table914[Job],$I$3)&lt;ROWS($BJ$2:BJ166),"",INDEX(TimeSheets!$Z$1:$Z$359,SMALL(IF(Table914[Job]=$I$3,ROW(Table914[Job])),ROW(BA165))))</f>
        <v/>
      </c>
      <c r="BK166" s="72" t="str">
        <f t="array" ref="BK166">IF(COUNTIF(Table91641[Job],$I$3)&lt;ROWS($BK$2:BK166),"",INDEX(TimeSheets!$AC$1:$AC$359,SMALL(IF(Table91641[Job]=$I$3,ROW(Table91641[Job])),ROW(BA165))))</f>
        <v/>
      </c>
      <c r="BL166" s="72" t="str">
        <f t="array" ref="BL166">IF(COUNTIF(Table91641[Job],$I$3)&lt;ROWS($BL$2:BL166),"",INDEX(TimeSheets!$AI$1:$AI$359,SMALL(IF(Table91641[Job]=$I$3,ROW(Table91641[Job])),ROW(BB165))))</f>
        <v/>
      </c>
    </row>
    <row r="167" spans="50:64" x14ac:dyDescent="0.25">
      <c r="AX167" s="47"/>
      <c r="AY167" s="47"/>
      <c r="AZ167" s="47"/>
      <c r="BA167" s="47"/>
      <c r="BB167" s="47"/>
      <c r="BE167" s="72" t="str">
        <f t="array" ref="BE167">IF(COUNTIF(Table911[Job],$I$3)&lt;ROWS($BE$2:BE167),"",INDEX(TimeSheets!$B$1:$B$359,SMALL(IF(Table911[Job]=$I$3,ROW(Table911[Job])),ROW(BA166))))</f>
        <v/>
      </c>
      <c r="BF167" s="72" t="str">
        <f t="array" ref="BF167">IF(COUNTIF(Table911[Job],$I$3)&lt;ROWS($BD$2:BD167),"",INDEX(TimeSheets!$H$1:$H$359,SMALL(IF(Table911[Job]=$I$3,ROW(Table911[Job])),ROW(BA166))))</f>
        <v/>
      </c>
      <c r="BG167" s="72" t="str">
        <f t="array" ref="BG167">IF(COUNTIF(Table912[Job],$I$3)&lt;ROWS($BG$2:BG167),"",INDEX(TimeSheets!$K$1:$K$359,SMALL(IF(Table912[Job]=$I$3,ROW(Table912[Job])),ROW(BA166))))</f>
        <v/>
      </c>
      <c r="BH167" s="72" t="str">
        <f t="array" ref="BH167">IF(COUNTIF(Table912[Job],$I$3)&lt;ROWS($BH$2:BH167),"",INDEX(TimeSheets!$Q$1:$Q$359,SMALL(IF(Table912[Job]=$I$3,ROW(Table912[Job])),ROW(BA166))))</f>
        <v/>
      </c>
      <c r="BI167" s="73" t="str">
        <f t="array" ref="BI167">IF(COUNTIF(Table914[Job],$I$3)&lt;ROWS($BI$2:BI167),"",INDEX(TimeSheets!$T$1:$T$359,SMALL(IF(Table914[Job]=$I$3,ROW(Table914[Job])),ROW(BA166))))</f>
        <v/>
      </c>
      <c r="BJ167" s="72" t="str">
        <f t="array" ref="BJ167">IF(COUNTIF(Table914[Job],$I$3)&lt;ROWS($BJ$2:BJ167),"",INDEX(TimeSheets!$Z$1:$Z$359,SMALL(IF(Table914[Job]=$I$3,ROW(Table914[Job])),ROW(BA166))))</f>
        <v/>
      </c>
      <c r="BK167" s="72" t="str">
        <f t="array" ref="BK167">IF(COUNTIF(Table91641[Job],$I$3)&lt;ROWS($BK$2:BK167),"",INDEX(TimeSheets!$AC$1:$AC$359,SMALL(IF(Table91641[Job]=$I$3,ROW(Table91641[Job])),ROW(BA166))))</f>
        <v/>
      </c>
      <c r="BL167" s="72" t="str">
        <f t="array" ref="BL167">IF(COUNTIF(Table91641[Job],$I$3)&lt;ROWS($BL$2:BL167),"",INDEX(TimeSheets!$AI$1:$AI$359,SMALL(IF(Table91641[Job]=$I$3,ROW(Table91641[Job])),ROW(BB166))))</f>
        <v/>
      </c>
    </row>
    <row r="168" spans="50:64" x14ac:dyDescent="0.25">
      <c r="AX168" s="47"/>
      <c r="AY168" s="47"/>
      <c r="AZ168" s="47"/>
      <c r="BA168" s="47"/>
      <c r="BB168" s="47"/>
      <c r="BE168" s="72" t="str">
        <f t="array" ref="BE168">IF(COUNTIF(Table911[Job],$I$3)&lt;ROWS($BE$2:BE168),"",INDEX(TimeSheets!$B$1:$B$359,SMALL(IF(Table911[Job]=$I$3,ROW(Table911[Job])),ROW(BA167))))</f>
        <v/>
      </c>
      <c r="BF168" s="72" t="str">
        <f t="array" ref="BF168">IF(COUNTIF(Table911[Job],$I$3)&lt;ROWS($BD$2:BD168),"",INDEX(TimeSheets!$H$1:$H$359,SMALL(IF(Table911[Job]=$I$3,ROW(Table911[Job])),ROW(BA167))))</f>
        <v/>
      </c>
      <c r="BG168" s="72" t="str">
        <f t="array" ref="BG168">IF(COUNTIF(Table912[Job],$I$3)&lt;ROWS($BG$2:BG168),"",INDEX(TimeSheets!$K$1:$K$359,SMALL(IF(Table912[Job]=$I$3,ROW(Table912[Job])),ROW(BA167))))</f>
        <v/>
      </c>
      <c r="BH168" s="72" t="str">
        <f t="array" ref="BH168">IF(COUNTIF(Table912[Job],$I$3)&lt;ROWS($BH$2:BH168),"",INDEX(TimeSheets!$Q$1:$Q$359,SMALL(IF(Table912[Job]=$I$3,ROW(Table912[Job])),ROW(BA167))))</f>
        <v/>
      </c>
      <c r="BI168" s="73" t="str">
        <f t="array" ref="BI168">IF(COUNTIF(Table914[Job],$I$3)&lt;ROWS($BI$2:BI168),"",INDEX(TimeSheets!$T$1:$T$359,SMALL(IF(Table914[Job]=$I$3,ROW(Table914[Job])),ROW(BA167))))</f>
        <v/>
      </c>
      <c r="BJ168" s="72" t="str">
        <f t="array" ref="BJ168">IF(COUNTIF(Table914[Job],$I$3)&lt;ROWS($BJ$2:BJ168),"",INDEX(TimeSheets!$Z$1:$Z$359,SMALL(IF(Table914[Job]=$I$3,ROW(Table914[Job])),ROW(BA167))))</f>
        <v/>
      </c>
      <c r="BK168" s="72" t="str">
        <f t="array" ref="BK168">IF(COUNTIF(Table91641[Job],$I$3)&lt;ROWS($BK$2:BK168),"",INDEX(TimeSheets!$AC$1:$AC$359,SMALL(IF(Table91641[Job]=$I$3,ROW(Table91641[Job])),ROW(BA167))))</f>
        <v/>
      </c>
      <c r="BL168" s="72" t="str">
        <f t="array" ref="BL168">IF(COUNTIF(Table91641[Job],$I$3)&lt;ROWS($BL$2:BL168),"",INDEX(TimeSheets!$AI$1:$AI$359,SMALL(IF(Table91641[Job]=$I$3,ROW(Table91641[Job])),ROW(BB167))))</f>
        <v/>
      </c>
    </row>
    <row r="169" spans="50:64" x14ac:dyDescent="0.25">
      <c r="AX169" s="47"/>
      <c r="BE169" s="72" t="str">
        <f t="array" ref="BE169">IF(COUNTIF(Table911[Job],$I$3)&lt;ROWS($BE$2:BE169),"",INDEX(TimeSheets!$B$1:$B$359,SMALL(IF(Table911[Job]=$I$3,ROW(Table911[Job])),ROW(BA168))))</f>
        <v/>
      </c>
      <c r="BF169" s="72" t="str">
        <f t="array" ref="BF169">IF(COUNTIF(Table911[Job],$I$3)&lt;ROWS($BD$2:BD169),"",INDEX(TimeSheets!$H$1:$H$359,SMALL(IF(Table911[Job]=$I$3,ROW(Table911[Job])),ROW(BA168))))</f>
        <v/>
      </c>
      <c r="BG169" s="72" t="str">
        <f t="array" ref="BG169">IF(COUNTIF(Table912[Job],$I$3)&lt;ROWS($BG$2:BG169),"",INDEX(TimeSheets!$K$1:$K$359,SMALL(IF(Table912[Job]=$I$3,ROW(Table912[Job])),ROW(BA168))))</f>
        <v/>
      </c>
      <c r="BH169" s="72" t="str">
        <f t="array" ref="BH169">IF(COUNTIF(Table912[Job],$I$3)&lt;ROWS($BH$2:BH169),"",INDEX(TimeSheets!$Q$1:$Q$359,SMALL(IF(Table912[Job]=$I$3,ROW(Table912[Job])),ROW(BA168))))</f>
        <v/>
      </c>
      <c r="BI169" s="73" t="str">
        <f t="array" ref="BI169">IF(COUNTIF(Table914[Job],$I$3)&lt;ROWS($BI$2:BI169),"",INDEX(TimeSheets!$T$1:$T$359,SMALL(IF(Table914[Job]=$I$3,ROW(Table914[Job])),ROW(BA168))))</f>
        <v/>
      </c>
      <c r="BJ169" s="72" t="str">
        <f t="array" ref="BJ169">IF(COUNTIF(Table914[Job],$I$3)&lt;ROWS($BJ$2:BJ169),"",INDEX(TimeSheets!$Z$1:$Z$359,SMALL(IF(Table914[Job]=$I$3,ROW(Table914[Job])),ROW(BA168))))</f>
        <v/>
      </c>
      <c r="BK169" s="72" t="str">
        <f t="array" ref="BK169">IF(COUNTIF(Table91641[Job],$I$3)&lt;ROWS($BK$2:BK169),"",INDEX(TimeSheets!$AC$1:$AC$359,SMALL(IF(Table91641[Job]=$I$3,ROW(Table91641[Job])),ROW(BA168))))</f>
        <v/>
      </c>
      <c r="BL169" s="72" t="str">
        <f t="array" ref="BL169">IF(COUNTIF(Table91641[Job],$I$3)&lt;ROWS($BL$2:BL169),"",INDEX(TimeSheets!$AI$1:$AI$359,SMALL(IF(Table91641[Job]=$I$3,ROW(Table91641[Job])),ROW(BB168))))</f>
        <v/>
      </c>
    </row>
    <row r="170" spans="50:64" x14ac:dyDescent="0.25">
      <c r="AX170" s="47"/>
      <c r="BE170" s="72" t="str">
        <f t="array" ref="BE170">IF(COUNTIF(Table911[Job],$I$3)&lt;ROWS($BE$2:BE170),"",INDEX(TimeSheets!$B$1:$B$359,SMALL(IF(Table911[Job]=$I$3,ROW(Table911[Job])),ROW(BA169))))</f>
        <v/>
      </c>
      <c r="BF170" s="72" t="str">
        <f t="array" ref="BF170">IF(COUNTIF(Table911[Job],$I$3)&lt;ROWS($BD$2:BD170),"",INDEX(TimeSheets!$H$1:$H$359,SMALL(IF(Table911[Job]=$I$3,ROW(Table911[Job])),ROW(BA169))))</f>
        <v/>
      </c>
      <c r="BG170" s="72" t="str">
        <f t="array" ref="BG170">IF(COUNTIF(Table912[Job],$I$3)&lt;ROWS($BG$2:BG170),"",INDEX(TimeSheets!$K$1:$K$359,SMALL(IF(Table912[Job]=$I$3,ROW(Table912[Job])),ROW(BA169))))</f>
        <v/>
      </c>
      <c r="BH170" s="72" t="str">
        <f t="array" ref="BH170">IF(COUNTIF(Table912[Job],$I$3)&lt;ROWS($BH$2:BH170),"",INDEX(TimeSheets!$Q$1:$Q$359,SMALL(IF(Table912[Job]=$I$3,ROW(Table912[Job])),ROW(BA169))))</f>
        <v/>
      </c>
      <c r="BI170" s="73" t="str">
        <f t="array" ref="BI170">IF(COUNTIF(Table914[Job],$I$3)&lt;ROWS($BI$2:BI170),"",INDEX(TimeSheets!$T$1:$T$359,SMALL(IF(Table914[Job]=$I$3,ROW(Table914[Job])),ROW(BA169))))</f>
        <v/>
      </c>
      <c r="BJ170" s="72" t="str">
        <f t="array" ref="BJ170">IF(COUNTIF(Table914[Job],$I$3)&lt;ROWS($BJ$2:BJ170),"",INDEX(TimeSheets!$Z$1:$Z$359,SMALL(IF(Table914[Job]=$I$3,ROW(Table914[Job])),ROW(BA169))))</f>
        <v/>
      </c>
      <c r="BK170" s="72" t="str">
        <f t="array" ref="BK170">IF(COUNTIF(Table91641[Job],$I$3)&lt;ROWS($BK$2:BK170),"",INDEX(TimeSheets!$AC$1:$AC$359,SMALL(IF(Table91641[Job]=$I$3,ROW(Table91641[Job])),ROW(BA169))))</f>
        <v/>
      </c>
      <c r="BL170" s="72" t="str">
        <f t="array" ref="BL170">IF(COUNTIF(Table91641[Job],$I$3)&lt;ROWS($BL$2:BL170),"",INDEX(TimeSheets!$AI$1:$AI$359,SMALL(IF(Table91641[Job]=$I$3,ROW(Table91641[Job])),ROW(BB169))))</f>
        <v/>
      </c>
    </row>
    <row r="171" spans="50:64" x14ac:dyDescent="0.25">
      <c r="AX171" s="47"/>
      <c r="BE171" s="72" t="str">
        <f t="array" ref="BE171">IF(COUNTIF(Table911[Job],$I$3)&lt;ROWS($BE$2:BE171),"",INDEX(TimeSheets!$B$1:$B$359,SMALL(IF(Table911[Job]=$I$3,ROW(Table911[Job])),ROW(BA170))))</f>
        <v/>
      </c>
      <c r="BF171" s="72" t="str">
        <f t="array" ref="BF171">IF(COUNTIF(Table911[Job],$I$3)&lt;ROWS($BD$2:BD171),"",INDEX(TimeSheets!$H$1:$H$359,SMALL(IF(Table911[Job]=$I$3,ROW(Table911[Job])),ROW(BA170))))</f>
        <v/>
      </c>
      <c r="BG171" s="72" t="str">
        <f t="array" ref="BG171">IF(COUNTIF(Table912[Job],$I$3)&lt;ROWS($BG$2:BG171),"",INDEX(TimeSheets!$K$1:$K$359,SMALL(IF(Table912[Job]=$I$3,ROW(Table912[Job])),ROW(BA170))))</f>
        <v/>
      </c>
      <c r="BH171" s="72" t="str">
        <f t="array" ref="BH171">IF(COUNTIF(Table912[Job],$I$3)&lt;ROWS($BH$2:BH171),"",INDEX(TimeSheets!$Q$1:$Q$359,SMALL(IF(Table912[Job]=$I$3,ROW(Table912[Job])),ROW(BA170))))</f>
        <v/>
      </c>
      <c r="BI171" s="73" t="str">
        <f t="array" ref="BI171">IF(COUNTIF(Table914[Job],$I$3)&lt;ROWS($BI$2:BI171),"",INDEX(TimeSheets!$T$1:$T$359,SMALL(IF(Table914[Job]=$I$3,ROW(Table914[Job])),ROW(BA170))))</f>
        <v/>
      </c>
      <c r="BJ171" s="72" t="str">
        <f t="array" ref="BJ171">IF(COUNTIF(Table914[Job],$I$3)&lt;ROWS($BJ$2:BJ171),"",INDEX(TimeSheets!$Z$1:$Z$359,SMALL(IF(Table914[Job]=$I$3,ROW(Table914[Job])),ROW(BA170))))</f>
        <v/>
      </c>
      <c r="BK171" s="72" t="str">
        <f t="array" ref="BK171">IF(COUNTIF(Table91641[Job],$I$3)&lt;ROWS($BK$2:BK171),"",INDEX(TimeSheets!$AC$1:$AC$359,SMALL(IF(Table91641[Job]=$I$3,ROW(Table91641[Job])),ROW(BA170))))</f>
        <v/>
      </c>
      <c r="BL171" s="72" t="str">
        <f t="array" ref="BL171">IF(COUNTIF(Table91641[Job],$I$3)&lt;ROWS($BL$2:BL171),"",INDEX(TimeSheets!$AI$1:$AI$359,SMALL(IF(Table91641[Job]=$I$3,ROW(Table91641[Job])),ROW(BB170))))</f>
        <v/>
      </c>
    </row>
    <row r="172" spans="50:64" x14ac:dyDescent="0.25">
      <c r="AX172" s="47"/>
      <c r="BE172" s="72" t="str">
        <f t="array" ref="BE172">IF(COUNTIF(Table911[Job],$I$3)&lt;ROWS($BE$2:BE172),"",INDEX(TimeSheets!$B$1:$B$359,SMALL(IF(Table911[Job]=$I$3,ROW(Table911[Job])),ROW(BA171))))</f>
        <v/>
      </c>
      <c r="BF172" s="72" t="str">
        <f t="array" ref="BF172">IF(COUNTIF(Table911[Job],$I$3)&lt;ROWS($BD$2:BD172),"",INDEX(TimeSheets!$H$1:$H$359,SMALL(IF(Table911[Job]=$I$3,ROW(Table911[Job])),ROW(BA171))))</f>
        <v/>
      </c>
      <c r="BG172" s="72" t="str">
        <f t="array" ref="BG172">IF(COUNTIF(Table912[Job],$I$3)&lt;ROWS($BG$2:BG172),"",INDEX(TimeSheets!$K$1:$K$359,SMALL(IF(Table912[Job]=$I$3,ROW(Table912[Job])),ROW(BA171))))</f>
        <v/>
      </c>
      <c r="BH172" s="72" t="str">
        <f t="array" ref="BH172">IF(COUNTIF(Table912[Job],$I$3)&lt;ROWS($BH$2:BH172),"",INDEX(TimeSheets!$Q$1:$Q$359,SMALL(IF(Table912[Job]=$I$3,ROW(Table912[Job])),ROW(BA171))))</f>
        <v/>
      </c>
      <c r="BI172" s="73" t="str">
        <f t="array" ref="BI172">IF(COUNTIF(Table914[Job],$I$3)&lt;ROWS($BI$2:BI172),"",INDEX(TimeSheets!$T$1:$T$359,SMALL(IF(Table914[Job]=$I$3,ROW(Table914[Job])),ROW(BA171))))</f>
        <v/>
      </c>
      <c r="BJ172" s="72" t="str">
        <f t="array" ref="BJ172">IF(COUNTIF(Table914[Job],$I$3)&lt;ROWS($BJ$2:BJ172),"",INDEX(TimeSheets!$Z$1:$Z$359,SMALL(IF(Table914[Job]=$I$3,ROW(Table914[Job])),ROW(BA171))))</f>
        <v/>
      </c>
      <c r="BK172" s="72" t="str">
        <f t="array" ref="BK172">IF(COUNTIF(Table91641[Job],$I$3)&lt;ROWS($BK$2:BK172),"",INDEX(TimeSheets!$AC$1:$AC$359,SMALL(IF(Table91641[Job]=$I$3,ROW(Table91641[Job])),ROW(BA171))))</f>
        <v/>
      </c>
      <c r="BL172" s="72" t="str">
        <f t="array" ref="BL172">IF(COUNTIF(Table91641[Job],$I$3)&lt;ROWS($BL$2:BL172),"",INDEX(TimeSheets!$AI$1:$AI$359,SMALL(IF(Table91641[Job]=$I$3,ROW(Table91641[Job])),ROW(BB171))))</f>
        <v/>
      </c>
    </row>
    <row r="173" spans="50:64" x14ac:dyDescent="0.25">
      <c r="AX173" s="47"/>
      <c r="BE173" s="72" t="str">
        <f t="array" ref="BE173">IF(COUNTIF(Table911[Job],$I$3)&lt;ROWS($BE$2:BE173),"",INDEX(TimeSheets!$B$1:$B$359,SMALL(IF(Table911[Job]=$I$3,ROW(Table911[Job])),ROW(BA172))))</f>
        <v/>
      </c>
      <c r="BF173" s="72" t="str">
        <f t="array" ref="BF173">IF(COUNTIF(Table911[Job],$I$3)&lt;ROWS($BD$2:BD173),"",INDEX(TimeSheets!$H$1:$H$359,SMALL(IF(Table911[Job]=$I$3,ROW(Table911[Job])),ROW(BA172))))</f>
        <v/>
      </c>
      <c r="BG173" s="72" t="str">
        <f t="array" ref="BG173">IF(COUNTIF(Table912[Job],$I$3)&lt;ROWS($BG$2:BG173),"",INDEX(TimeSheets!$K$1:$K$359,SMALL(IF(Table912[Job]=$I$3,ROW(Table912[Job])),ROW(BA172))))</f>
        <v/>
      </c>
      <c r="BH173" s="72" t="str">
        <f t="array" ref="BH173">IF(COUNTIF(Table912[Job],$I$3)&lt;ROWS($BH$2:BH173),"",INDEX(TimeSheets!$Q$1:$Q$359,SMALL(IF(Table912[Job]=$I$3,ROW(Table912[Job])),ROW(BA172))))</f>
        <v/>
      </c>
      <c r="BI173" s="73" t="str">
        <f t="array" ref="BI173">IF(COUNTIF(Table914[Job],$I$3)&lt;ROWS($BI$2:BI173),"",INDEX(TimeSheets!$T$1:$T$359,SMALL(IF(Table914[Job]=$I$3,ROW(Table914[Job])),ROW(BA172))))</f>
        <v/>
      </c>
      <c r="BJ173" s="72" t="str">
        <f t="array" ref="BJ173">IF(COUNTIF(Table914[Job],$I$3)&lt;ROWS($BJ$2:BJ173),"",INDEX(TimeSheets!$Z$1:$Z$359,SMALL(IF(Table914[Job]=$I$3,ROW(Table914[Job])),ROW(BA172))))</f>
        <v/>
      </c>
      <c r="BK173" s="72" t="str">
        <f t="array" ref="BK173">IF(COUNTIF(Table91641[Job],$I$3)&lt;ROWS($BK$2:BK173),"",INDEX(TimeSheets!$AC$1:$AC$359,SMALL(IF(Table91641[Job]=$I$3,ROW(Table91641[Job])),ROW(BA172))))</f>
        <v/>
      </c>
      <c r="BL173" s="72" t="str">
        <f t="array" ref="BL173">IF(COUNTIF(Table91641[Job],$I$3)&lt;ROWS($BL$2:BL173),"",INDEX(TimeSheets!$AI$1:$AI$359,SMALL(IF(Table91641[Job]=$I$3,ROW(Table91641[Job])),ROW(BB172))))</f>
        <v/>
      </c>
    </row>
    <row r="174" spans="50:64" x14ac:dyDescent="0.25">
      <c r="AX174" s="47"/>
      <c r="BE174" s="72" t="str">
        <f t="array" ref="BE174">IF(COUNTIF(Table911[Job],$I$3)&lt;ROWS($BE$2:BE174),"",INDEX(TimeSheets!$B$1:$B$359,SMALL(IF(Table911[Job]=$I$3,ROW(Table911[Job])),ROW(BA173))))</f>
        <v/>
      </c>
      <c r="BF174" s="72" t="str">
        <f t="array" ref="BF174">IF(COUNTIF(Table911[Job],$I$3)&lt;ROWS($BD$2:BD174),"",INDEX(TimeSheets!$H$1:$H$359,SMALL(IF(Table911[Job]=$I$3,ROW(Table911[Job])),ROW(BA173))))</f>
        <v/>
      </c>
      <c r="BG174" s="72" t="str">
        <f t="array" ref="BG174">IF(COUNTIF(Table912[Job],$I$3)&lt;ROWS($BG$2:BG174),"",INDEX(TimeSheets!$K$1:$K$359,SMALL(IF(Table912[Job]=$I$3,ROW(Table912[Job])),ROW(BA173))))</f>
        <v/>
      </c>
      <c r="BH174" s="72" t="str">
        <f t="array" ref="BH174">IF(COUNTIF(Table912[Job],$I$3)&lt;ROWS($BH$2:BH174),"",INDEX(TimeSheets!$Q$1:$Q$359,SMALL(IF(Table912[Job]=$I$3,ROW(Table912[Job])),ROW(BA173))))</f>
        <v/>
      </c>
      <c r="BI174" s="73" t="str">
        <f t="array" ref="BI174">IF(COUNTIF(Table914[Job],$I$3)&lt;ROWS($BI$2:BI174),"",INDEX(TimeSheets!$T$1:$T$359,SMALL(IF(Table914[Job]=$I$3,ROW(Table914[Job])),ROW(BA173))))</f>
        <v/>
      </c>
      <c r="BJ174" s="72" t="str">
        <f t="array" ref="BJ174">IF(COUNTIF(Table914[Job],$I$3)&lt;ROWS($BJ$2:BJ174),"",INDEX(TimeSheets!$Z$1:$Z$359,SMALL(IF(Table914[Job]=$I$3,ROW(Table914[Job])),ROW(BA173))))</f>
        <v/>
      </c>
      <c r="BK174" s="72" t="str">
        <f t="array" ref="BK174">IF(COUNTIF(Table91641[Job],$I$3)&lt;ROWS($BK$2:BK174),"",INDEX(TimeSheets!$AC$1:$AC$359,SMALL(IF(Table91641[Job]=$I$3,ROW(Table91641[Job])),ROW(BA173))))</f>
        <v/>
      </c>
      <c r="BL174" s="72" t="str">
        <f t="array" ref="BL174">IF(COUNTIF(Table91641[Job],$I$3)&lt;ROWS($BL$2:BL174),"",INDEX(TimeSheets!$AI$1:$AI$359,SMALL(IF(Table91641[Job]=$I$3,ROW(Table91641[Job])),ROW(BB173))))</f>
        <v/>
      </c>
    </row>
    <row r="175" spans="50:64" x14ac:dyDescent="0.25">
      <c r="AX175" s="47"/>
      <c r="BE175" s="72" t="str">
        <f t="array" ref="BE175">IF(COUNTIF(Table911[Job],$I$3)&lt;ROWS($BE$2:BE175),"",INDEX(TimeSheets!$B$1:$B$359,SMALL(IF(Table911[Job]=$I$3,ROW(Table911[Job])),ROW(BA174))))</f>
        <v/>
      </c>
      <c r="BF175" s="72" t="str">
        <f t="array" ref="BF175">IF(COUNTIF(Table911[Job],$I$3)&lt;ROWS($BD$2:BD175),"",INDEX(TimeSheets!$H$1:$H$359,SMALL(IF(Table911[Job]=$I$3,ROW(Table911[Job])),ROW(BA174))))</f>
        <v/>
      </c>
      <c r="BG175" s="72" t="str">
        <f t="array" ref="BG175">IF(COUNTIF(Table912[Job],$I$3)&lt;ROWS($BG$2:BG175),"",INDEX(TimeSheets!$K$1:$K$359,SMALL(IF(Table912[Job]=$I$3,ROW(Table912[Job])),ROW(BA174))))</f>
        <v/>
      </c>
      <c r="BH175" s="72" t="str">
        <f t="array" ref="BH175">IF(COUNTIF(Table912[Job],$I$3)&lt;ROWS($BH$2:BH175),"",INDEX(TimeSheets!$Q$1:$Q$359,SMALL(IF(Table912[Job]=$I$3,ROW(Table912[Job])),ROW(BA174))))</f>
        <v/>
      </c>
      <c r="BI175" s="73" t="str">
        <f t="array" ref="BI175">IF(COUNTIF(Table914[Job],$I$3)&lt;ROWS($BI$2:BI175),"",INDEX(TimeSheets!$T$1:$T$359,SMALL(IF(Table914[Job]=$I$3,ROW(Table914[Job])),ROW(BA174))))</f>
        <v/>
      </c>
      <c r="BJ175" s="72" t="str">
        <f t="array" ref="BJ175">IF(COUNTIF(Table914[Job],$I$3)&lt;ROWS($BJ$2:BJ175),"",INDEX(TimeSheets!$Z$1:$Z$359,SMALL(IF(Table914[Job]=$I$3,ROW(Table914[Job])),ROW(BA174))))</f>
        <v/>
      </c>
      <c r="BK175" s="72" t="str">
        <f t="array" ref="BK175">IF(COUNTIF(Table91641[Job],$I$3)&lt;ROWS($BK$2:BK175),"",INDEX(TimeSheets!$AC$1:$AC$359,SMALL(IF(Table91641[Job]=$I$3,ROW(Table91641[Job])),ROW(BA174))))</f>
        <v/>
      </c>
      <c r="BL175" s="72" t="str">
        <f t="array" ref="BL175">IF(COUNTIF(Table91641[Job],$I$3)&lt;ROWS($BL$2:BL175),"",INDEX(TimeSheets!$AI$1:$AI$359,SMALL(IF(Table91641[Job]=$I$3,ROW(Table91641[Job])),ROW(BB174))))</f>
        <v/>
      </c>
    </row>
    <row r="176" spans="50:64" x14ac:dyDescent="0.25">
      <c r="AX176" s="47"/>
      <c r="BE176" s="72" t="str">
        <f t="array" ref="BE176">IF(COUNTIF(Table911[Job],$I$3)&lt;ROWS($BE$2:BE176),"",INDEX(TimeSheets!$B$1:$B$359,SMALL(IF(Table911[Job]=$I$3,ROW(Table911[Job])),ROW(BA175))))</f>
        <v/>
      </c>
      <c r="BF176" s="72" t="str">
        <f t="array" ref="BF176">IF(COUNTIF(Table911[Job],$I$3)&lt;ROWS($BD$2:BD176),"",INDEX(TimeSheets!$H$1:$H$359,SMALL(IF(Table911[Job]=$I$3,ROW(Table911[Job])),ROW(BA175))))</f>
        <v/>
      </c>
      <c r="BG176" s="72" t="str">
        <f t="array" ref="BG176">IF(COUNTIF(Table912[Job],$I$3)&lt;ROWS($BG$2:BG176),"",INDEX(TimeSheets!$K$1:$K$359,SMALL(IF(Table912[Job]=$I$3,ROW(Table912[Job])),ROW(BA175))))</f>
        <v/>
      </c>
      <c r="BH176" s="72" t="str">
        <f t="array" ref="BH176">IF(COUNTIF(Table912[Job],$I$3)&lt;ROWS($BH$2:BH176),"",INDEX(TimeSheets!$Q$1:$Q$359,SMALL(IF(Table912[Job]=$I$3,ROW(Table912[Job])),ROW(BA175))))</f>
        <v/>
      </c>
      <c r="BI176" s="73" t="str">
        <f t="array" ref="BI176">IF(COUNTIF(Table914[Job],$I$3)&lt;ROWS($BI$2:BI176),"",INDEX(TimeSheets!$T$1:$T$359,SMALL(IF(Table914[Job]=$I$3,ROW(Table914[Job])),ROW(BA175))))</f>
        <v/>
      </c>
      <c r="BJ176" s="72" t="str">
        <f t="array" ref="BJ176">IF(COUNTIF(Table914[Job],$I$3)&lt;ROWS($BJ$2:BJ176),"",INDEX(TimeSheets!$Z$1:$Z$359,SMALL(IF(Table914[Job]=$I$3,ROW(Table914[Job])),ROW(BA175))))</f>
        <v/>
      </c>
      <c r="BK176" s="72" t="str">
        <f t="array" ref="BK176">IF(COUNTIF(Table91641[Job],$I$3)&lt;ROWS($BK$2:BK176),"",INDEX(TimeSheets!$AC$1:$AC$359,SMALL(IF(Table91641[Job]=$I$3,ROW(Table91641[Job])),ROW(BA175))))</f>
        <v/>
      </c>
      <c r="BL176" s="72" t="str">
        <f t="array" ref="BL176">IF(COUNTIF(Table91641[Job],$I$3)&lt;ROWS($BL$2:BL176),"",INDEX(TimeSheets!$AI$1:$AI$359,SMALL(IF(Table91641[Job]=$I$3,ROW(Table91641[Job])),ROW(BB175))))</f>
        <v/>
      </c>
    </row>
    <row r="177" spans="50:64" x14ac:dyDescent="0.25">
      <c r="AX177" s="47"/>
      <c r="BE177" s="72" t="str">
        <f t="array" ref="BE177">IF(COUNTIF(Table911[Job],$I$3)&lt;ROWS($BE$2:BE177),"",INDEX(TimeSheets!$B$1:$B$359,SMALL(IF(Table911[Job]=$I$3,ROW(Table911[Job])),ROW(BA176))))</f>
        <v/>
      </c>
      <c r="BF177" s="72" t="str">
        <f t="array" ref="BF177">IF(COUNTIF(Table911[Job],$I$3)&lt;ROWS($BD$2:BD177),"",INDEX(TimeSheets!$H$1:$H$359,SMALL(IF(Table911[Job]=$I$3,ROW(Table911[Job])),ROW(BA176))))</f>
        <v/>
      </c>
      <c r="BG177" s="72" t="str">
        <f t="array" ref="BG177">IF(COUNTIF(Table912[Job],$I$3)&lt;ROWS($BG$2:BG177),"",INDEX(TimeSheets!$K$1:$K$359,SMALL(IF(Table912[Job]=$I$3,ROW(Table912[Job])),ROW(BA176))))</f>
        <v/>
      </c>
      <c r="BH177" s="72" t="str">
        <f t="array" ref="BH177">IF(COUNTIF(Table912[Job],$I$3)&lt;ROWS($BH$2:BH177),"",INDEX(TimeSheets!$Q$1:$Q$359,SMALL(IF(Table912[Job]=$I$3,ROW(Table912[Job])),ROW(BA176))))</f>
        <v/>
      </c>
      <c r="BI177" s="73" t="str">
        <f t="array" ref="BI177">IF(COUNTIF(Table914[Job],$I$3)&lt;ROWS($BI$2:BI177),"",INDEX(TimeSheets!$T$1:$T$359,SMALL(IF(Table914[Job]=$I$3,ROW(Table914[Job])),ROW(BA176))))</f>
        <v/>
      </c>
      <c r="BJ177" s="72" t="str">
        <f t="array" ref="BJ177">IF(COUNTIF(Table914[Job],$I$3)&lt;ROWS($BJ$2:BJ177),"",INDEX(TimeSheets!$Z$1:$Z$359,SMALL(IF(Table914[Job]=$I$3,ROW(Table914[Job])),ROW(BA176))))</f>
        <v/>
      </c>
      <c r="BK177" s="72" t="str">
        <f t="array" ref="BK177">IF(COUNTIF(Table91641[Job],$I$3)&lt;ROWS($BK$2:BK177),"",INDEX(TimeSheets!$AC$1:$AC$359,SMALL(IF(Table91641[Job]=$I$3,ROW(Table91641[Job])),ROW(BA176))))</f>
        <v/>
      </c>
      <c r="BL177" s="72" t="str">
        <f t="array" ref="BL177">IF(COUNTIF(Table91641[Job],$I$3)&lt;ROWS($BL$2:BL177),"",INDEX(TimeSheets!$AI$1:$AI$359,SMALL(IF(Table91641[Job]=$I$3,ROW(Table91641[Job])),ROW(BB176))))</f>
        <v/>
      </c>
    </row>
    <row r="178" spans="50:64" x14ac:dyDescent="0.25">
      <c r="AX178" s="47"/>
      <c r="BE178" s="72" t="str">
        <f t="array" ref="BE178">IF(COUNTIF(Table911[Job],$I$3)&lt;ROWS($BE$2:BE178),"",INDEX(TimeSheets!$B$1:$B$359,SMALL(IF(Table911[Job]=$I$3,ROW(Table911[Job])),ROW(BA177))))</f>
        <v/>
      </c>
      <c r="BF178" s="72" t="str">
        <f t="array" ref="BF178">IF(COUNTIF(Table911[Job],$I$3)&lt;ROWS($BD$2:BD178),"",INDEX(TimeSheets!$H$1:$H$359,SMALL(IF(Table911[Job]=$I$3,ROW(Table911[Job])),ROW(BA177))))</f>
        <v/>
      </c>
      <c r="BG178" s="72" t="str">
        <f t="array" ref="BG178">IF(COUNTIF(Table912[Job],$I$3)&lt;ROWS($BG$2:BG178),"",INDEX(TimeSheets!$K$1:$K$359,SMALL(IF(Table912[Job]=$I$3,ROW(Table912[Job])),ROW(BA177))))</f>
        <v/>
      </c>
      <c r="BH178" s="72" t="str">
        <f t="array" ref="BH178">IF(COUNTIF(Table912[Job],$I$3)&lt;ROWS($BH$2:BH178),"",INDEX(TimeSheets!$Q$1:$Q$359,SMALL(IF(Table912[Job]=$I$3,ROW(Table912[Job])),ROW(BA177))))</f>
        <v/>
      </c>
      <c r="BI178" s="73" t="str">
        <f t="array" ref="BI178">IF(COUNTIF(Table914[Job],$I$3)&lt;ROWS($BI$2:BI178),"",INDEX(TimeSheets!$T$1:$T$359,SMALL(IF(Table914[Job]=$I$3,ROW(Table914[Job])),ROW(BA177))))</f>
        <v/>
      </c>
      <c r="BJ178" s="72" t="str">
        <f t="array" ref="BJ178">IF(COUNTIF(Table914[Job],$I$3)&lt;ROWS($BJ$2:BJ178),"",INDEX(TimeSheets!$Z$1:$Z$359,SMALL(IF(Table914[Job]=$I$3,ROW(Table914[Job])),ROW(BA177))))</f>
        <v/>
      </c>
      <c r="BK178" s="72" t="str">
        <f t="array" ref="BK178">IF(COUNTIF(Table91641[Job],$I$3)&lt;ROWS($BK$2:BK178),"",INDEX(TimeSheets!$AC$1:$AC$359,SMALL(IF(Table91641[Job]=$I$3,ROW(Table91641[Job])),ROW(BA177))))</f>
        <v/>
      </c>
      <c r="BL178" s="72" t="str">
        <f t="array" ref="BL178">IF(COUNTIF(Table91641[Job],$I$3)&lt;ROWS($BL$2:BL178),"",INDEX(TimeSheets!$AI$1:$AI$359,SMALL(IF(Table91641[Job]=$I$3,ROW(Table91641[Job])),ROW(BB177))))</f>
        <v/>
      </c>
    </row>
    <row r="179" spans="50:64" x14ac:dyDescent="0.25">
      <c r="AX179" s="47"/>
      <c r="BE179" s="72" t="str">
        <f t="array" ref="BE179">IF(COUNTIF(Table911[Job],$I$3)&lt;ROWS($BE$2:BE179),"",INDEX(TimeSheets!$B$1:$B$359,SMALL(IF(Table911[Job]=$I$3,ROW(Table911[Job])),ROW(BA178))))</f>
        <v/>
      </c>
      <c r="BF179" s="72" t="str">
        <f t="array" ref="BF179">IF(COUNTIF(Table911[Job],$I$3)&lt;ROWS($BD$2:BD179),"",INDEX(TimeSheets!$H$1:$H$359,SMALL(IF(Table911[Job]=$I$3,ROW(Table911[Job])),ROW(BA178))))</f>
        <v/>
      </c>
      <c r="BG179" s="72" t="str">
        <f t="array" ref="BG179">IF(COUNTIF(Table912[Job],$I$3)&lt;ROWS($BG$2:BG179),"",INDEX(TimeSheets!$K$1:$K$359,SMALL(IF(Table912[Job]=$I$3,ROW(Table912[Job])),ROW(BA178))))</f>
        <v/>
      </c>
      <c r="BH179" s="72" t="str">
        <f t="array" ref="BH179">IF(COUNTIF(Table912[Job],$I$3)&lt;ROWS($BH$2:BH179),"",INDEX(TimeSheets!$Q$1:$Q$359,SMALL(IF(Table912[Job]=$I$3,ROW(Table912[Job])),ROW(BA178))))</f>
        <v/>
      </c>
      <c r="BI179" s="73" t="str">
        <f t="array" ref="BI179">IF(COUNTIF(Table914[Job],$I$3)&lt;ROWS($BI$2:BI179),"",INDEX(TimeSheets!$T$1:$T$359,SMALL(IF(Table914[Job]=$I$3,ROW(Table914[Job])),ROW(BA178))))</f>
        <v/>
      </c>
      <c r="BJ179" s="72" t="str">
        <f t="array" ref="BJ179">IF(COUNTIF(Table914[Job],$I$3)&lt;ROWS($BJ$2:BJ179),"",INDEX(TimeSheets!$Z$1:$Z$359,SMALL(IF(Table914[Job]=$I$3,ROW(Table914[Job])),ROW(BA178))))</f>
        <v/>
      </c>
      <c r="BK179" s="72" t="str">
        <f t="array" ref="BK179">IF(COUNTIF(Table91641[Job],$I$3)&lt;ROWS($BK$2:BK179),"",INDEX(TimeSheets!$AC$1:$AC$359,SMALL(IF(Table91641[Job]=$I$3,ROW(Table91641[Job])),ROW(BA178))))</f>
        <v/>
      </c>
      <c r="BL179" s="72" t="str">
        <f t="array" ref="BL179">IF(COUNTIF(Table91641[Job],$I$3)&lt;ROWS($BL$2:BL179),"",INDEX(TimeSheets!$AI$1:$AI$359,SMALL(IF(Table91641[Job]=$I$3,ROW(Table91641[Job])),ROW(BB178))))</f>
        <v/>
      </c>
    </row>
    <row r="180" spans="50:64" x14ac:dyDescent="0.25">
      <c r="BE180" s="72" t="str">
        <f t="array" ref="BE180">IF(COUNTIF(Table911[Job],$I$3)&lt;ROWS($BE$2:BE180),"",INDEX(TimeSheets!$B$1:$B$359,SMALL(IF(Table911[Job]=$I$3,ROW(Table911[Job])),ROW(BA179))))</f>
        <v/>
      </c>
      <c r="BF180" s="72" t="str">
        <f t="array" ref="BF180">IF(COUNTIF(Table911[Job],$I$3)&lt;ROWS($BD$2:BD180),"",INDEX(TimeSheets!$H$1:$H$359,SMALL(IF(Table911[Job]=$I$3,ROW(Table911[Job])),ROW(BA179))))</f>
        <v/>
      </c>
      <c r="BG180" s="72" t="str">
        <f t="array" ref="BG180">IF(COUNTIF(Table912[Job],$I$3)&lt;ROWS($BG$2:BG180),"",INDEX(TimeSheets!$K$1:$K$359,SMALL(IF(Table912[Job]=$I$3,ROW(Table912[Job])),ROW(BA179))))</f>
        <v/>
      </c>
      <c r="BH180" s="72" t="str">
        <f t="array" ref="BH180">IF(COUNTIF(Table912[Job],$I$3)&lt;ROWS($BH$2:BH180),"",INDEX(TimeSheets!$Q$1:$Q$359,SMALL(IF(Table912[Job]=$I$3,ROW(Table912[Job])),ROW(BA179))))</f>
        <v/>
      </c>
      <c r="BI180" s="73" t="str">
        <f t="array" ref="BI180">IF(COUNTIF(Table914[Job],$I$3)&lt;ROWS($BI$2:BI180),"",INDEX(TimeSheets!$T$1:$T$359,SMALL(IF(Table914[Job]=$I$3,ROW(Table914[Job])),ROW(BA179))))</f>
        <v/>
      </c>
      <c r="BJ180" s="72" t="str">
        <f t="array" ref="BJ180">IF(COUNTIF(Table914[Job],$I$3)&lt;ROWS($BJ$2:BJ180),"",INDEX(TimeSheets!$Z$1:$Z$359,SMALL(IF(Table914[Job]=$I$3,ROW(Table914[Job])),ROW(BA179))))</f>
        <v/>
      </c>
      <c r="BK180" s="72" t="str">
        <f t="array" ref="BK180">IF(COUNTIF(Table91641[Job],$I$3)&lt;ROWS($BK$2:BK180),"",INDEX(TimeSheets!$AC$1:$AC$359,SMALL(IF(Table91641[Job]=$I$3,ROW(Table91641[Job])),ROW(BA179))))</f>
        <v/>
      </c>
      <c r="BL180" s="72" t="str">
        <f t="array" ref="BL180">IF(COUNTIF(Table91641[Job],$I$3)&lt;ROWS($BL$2:BL180),"",INDEX(TimeSheets!$AI$1:$AI$359,SMALL(IF(Table91641[Job]=$I$3,ROW(Table91641[Job])),ROW(BB179))))</f>
        <v/>
      </c>
    </row>
    <row r="181" spans="50:64" x14ac:dyDescent="0.25">
      <c r="BE181" s="72" t="str">
        <f t="array" ref="BE181">IF(COUNTIF(Table911[Job],$I$3)&lt;ROWS($BE$2:BE181),"",INDEX(TimeSheets!$B$1:$B$359,SMALL(IF(Table911[Job]=$I$3,ROW(Table911[Job])),ROW(BA180))))</f>
        <v/>
      </c>
      <c r="BF181" s="72" t="str">
        <f t="array" ref="BF181">IF(COUNTIF(Table911[Job],$I$3)&lt;ROWS($BD$2:BD181),"",INDEX(TimeSheets!$H$1:$H$359,SMALL(IF(Table911[Job]=$I$3,ROW(Table911[Job])),ROW(BA180))))</f>
        <v/>
      </c>
      <c r="BG181" s="72" t="str">
        <f t="array" ref="BG181">IF(COUNTIF(Table912[Job],$I$3)&lt;ROWS($BG$2:BG181),"",INDEX(TimeSheets!$K$1:$K$359,SMALL(IF(Table912[Job]=$I$3,ROW(Table912[Job])),ROW(BA180))))</f>
        <v/>
      </c>
      <c r="BH181" s="72" t="str">
        <f t="array" ref="BH181">IF(COUNTIF(Table912[Job],$I$3)&lt;ROWS($BH$2:BH181),"",INDEX(TimeSheets!$Q$1:$Q$359,SMALL(IF(Table912[Job]=$I$3,ROW(Table912[Job])),ROW(BA180))))</f>
        <v/>
      </c>
      <c r="BI181" s="73" t="str">
        <f t="array" ref="BI181">IF(COUNTIF(Table914[Job],$I$3)&lt;ROWS($BI$2:BI181),"",INDEX(TimeSheets!$T$1:$T$359,SMALL(IF(Table914[Job]=$I$3,ROW(Table914[Job])),ROW(BA180))))</f>
        <v/>
      </c>
      <c r="BJ181" s="72" t="str">
        <f t="array" ref="BJ181">IF(COUNTIF(Table914[Job],$I$3)&lt;ROWS($BJ$2:BJ181),"",INDEX(TimeSheets!$Z$1:$Z$359,SMALL(IF(Table914[Job]=$I$3,ROW(Table914[Job])),ROW(BA180))))</f>
        <v/>
      </c>
      <c r="BK181" s="72" t="str">
        <f t="array" ref="BK181">IF(COUNTIF(Table91641[Job],$I$3)&lt;ROWS($BK$2:BK181),"",INDEX(TimeSheets!$AC$1:$AC$359,SMALL(IF(Table91641[Job]=$I$3,ROW(Table91641[Job])),ROW(BA180))))</f>
        <v/>
      </c>
      <c r="BL181" s="72" t="str">
        <f t="array" ref="BL181">IF(COUNTIF(Table91641[Job],$I$3)&lt;ROWS($BL$2:BL181),"",INDEX(TimeSheets!$AI$1:$AI$359,SMALL(IF(Table91641[Job]=$I$3,ROW(Table91641[Job])),ROW(BB180))))</f>
        <v/>
      </c>
    </row>
    <row r="182" spans="50:64" x14ac:dyDescent="0.25">
      <c r="BE182" s="72" t="str">
        <f t="array" ref="BE182">IF(COUNTIF(Table911[Job],$I$3)&lt;ROWS($BE$2:BE182),"",INDEX(TimeSheets!$B$1:$B$359,SMALL(IF(Table911[Job]=$I$3,ROW(Table911[Job])),ROW(BA181))))</f>
        <v/>
      </c>
      <c r="BF182" s="72" t="str">
        <f t="array" ref="BF182">IF(COUNTIF(Table911[Job],$I$3)&lt;ROWS($BD$2:BD182),"",INDEX(TimeSheets!$H$1:$H$359,SMALL(IF(Table911[Job]=$I$3,ROW(Table911[Job])),ROW(BA181))))</f>
        <v/>
      </c>
      <c r="BG182" s="72" t="str">
        <f t="array" ref="BG182">IF(COUNTIF(Table912[Job],$I$3)&lt;ROWS($BG$2:BG182),"",INDEX(TimeSheets!$K$1:$K$359,SMALL(IF(Table912[Job]=$I$3,ROW(Table912[Job])),ROW(BA181))))</f>
        <v/>
      </c>
      <c r="BH182" s="72" t="str">
        <f t="array" ref="BH182">IF(COUNTIF(Table912[Job],$I$3)&lt;ROWS($BH$2:BH182),"",INDEX(TimeSheets!$Q$1:$Q$359,SMALL(IF(Table912[Job]=$I$3,ROW(Table912[Job])),ROW(BA181))))</f>
        <v/>
      </c>
      <c r="BI182" s="73" t="str">
        <f t="array" ref="BI182">IF(COUNTIF(Table914[Job],$I$3)&lt;ROWS($BI$2:BI182),"",INDEX(TimeSheets!$T$1:$T$359,SMALL(IF(Table914[Job]=$I$3,ROW(Table914[Job])),ROW(BA181))))</f>
        <v/>
      </c>
      <c r="BJ182" s="72" t="str">
        <f t="array" ref="BJ182">IF(COUNTIF(Table914[Job],$I$3)&lt;ROWS($BJ$2:BJ182),"",INDEX(TimeSheets!$Z$1:$Z$359,SMALL(IF(Table914[Job]=$I$3,ROW(Table914[Job])),ROW(BA181))))</f>
        <v/>
      </c>
      <c r="BK182" s="72" t="str">
        <f t="array" ref="BK182">IF(COUNTIF(Table91641[Job],$I$3)&lt;ROWS($BK$2:BK182),"",INDEX(TimeSheets!$AC$1:$AC$359,SMALL(IF(Table91641[Job]=$I$3,ROW(Table91641[Job])),ROW(BA181))))</f>
        <v/>
      </c>
      <c r="BL182" s="72" t="str">
        <f t="array" ref="BL182">IF(COUNTIF(Table91641[Job],$I$3)&lt;ROWS($BL$2:BL182),"",INDEX(TimeSheets!$AI$1:$AI$359,SMALL(IF(Table91641[Job]=$I$3,ROW(Table91641[Job])),ROW(BB181))))</f>
        <v/>
      </c>
    </row>
    <row r="183" spans="50:64" x14ac:dyDescent="0.25">
      <c r="BE183" s="72" t="str">
        <f t="array" ref="BE183">IF(COUNTIF(Table911[Job],$I$3)&lt;ROWS($BE$2:BE183),"",INDEX(TimeSheets!$B$1:$B$359,SMALL(IF(Table911[Job]=$I$3,ROW(Table911[Job])),ROW(BA182))))</f>
        <v/>
      </c>
      <c r="BF183" s="72" t="str">
        <f t="array" ref="BF183">IF(COUNTIF(Table911[Job],$I$3)&lt;ROWS($BD$2:BD183),"",INDEX(TimeSheets!$H$1:$H$359,SMALL(IF(Table911[Job]=$I$3,ROW(Table911[Job])),ROW(BA182))))</f>
        <v/>
      </c>
      <c r="BG183" s="72" t="str">
        <f t="array" ref="BG183">IF(COUNTIF(Table912[Job],$I$3)&lt;ROWS($BG$2:BG183),"",INDEX(TimeSheets!$K$1:$K$359,SMALL(IF(Table912[Job]=$I$3,ROW(Table912[Job])),ROW(BA182))))</f>
        <v/>
      </c>
      <c r="BH183" s="72" t="str">
        <f t="array" ref="BH183">IF(COUNTIF(Table912[Job],$I$3)&lt;ROWS($BH$2:BH183),"",INDEX(TimeSheets!$Q$1:$Q$359,SMALL(IF(Table912[Job]=$I$3,ROW(Table912[Job])),ROW(BA182))))</f>
        <v/>
      </c>
      <c r="BI183" s="73" t="str">
        <f t="array" ref="BI183">IF(COUNTIF(Table914[Job],$I$3)&lt;ROWS($BI$2:BI183),"",INDEX(TimeSheets!$T$1:$T$359,SMALL(IF(Table914[Job]=$I$3,ROW(Table914[Job])),ROW(BA182))))</f>
        <v/>
      </c>
      <c r="BJ183" s="72" t="str">
        <f t="array" ref="BJ183">IF(COUNTIF(Table914[Job],$I$3)&lt;ROWS($BJ$2:BJ183),"",INDEX(TimeSheets!$Z$1:$Z$359,SMALL(IF(Table914[Job]=$I$3,ROW(Table914[Job])),ROW(BA182))))</f>
        <v/>
      </c>
      <c r="BK183" s="72" t="str">
        <f t="array" ref="BK183">IF(COUNTIF(Table91641[Job],$I$3)&lt;ROWS($BK$2:BK183),"",INDEX(TimeSheets!$AC$1:$AC$359,SMALL(IF(Table91641[Job]=$I$3,ROW(Table91641[Job])),ROW(BA182))))</f>
        <v/>
      </c>
      <c r="BL183" s="72" t="str">
        <f t="array" ref="BL183">IF(COUNTIF(Table91641[Job],$I$3)&lt;ROWS($BL$2:BL183),"",INDEX(TimeSheets!$AI$1:$AI$359,SMALL(IF(Table91641[Job]=$I$3,ROW(Table91641[Job])),ROW(BB182))))</f>
        <v/>
      </c>
    </row>
    <row r="184" spans="50:64" x14ac:dyDescent="0.25">
      <c r="BE184" s="72" t="str">
        <f t="array" ref="BE184">IF(COUNTIF(Table911[Job],$I$3)&lt;ROWS($BE$2:BE184),"",INDEX(TimeSheets!$B$1:$B$359,SMALL(IF(Table911[Job]=$I$3,ROW(Table911[Job])),ROW(BA183))))</f>
        <v/>
      </c>
      <c r="BF184" s="72" t="str">
        <f t="array" ref="BF184">IF(COUNTIF(Table911[Job],$I$3)&lt;ROWS($BD$2:BD184),"",INDEX(TimeSheets!$H$1:$H$359,SMALL(IF(Table911[Job]=$I$3,ROW(Table911[Job])),ROW(BA183))))</f>
        <v/>
      </c>
      <c r="BG184" s="72" t="str">
        <f t="array" ref="BG184">IF(COUNTIF(Table912[Job],$I$3)&lt;ROWS($BG$2:BG184),"",INDEX(TimeSheets!$K$1:$K$359,SMALL(IF(Table912[Job]=$I$3,ROW(Table912[Job])),ROW(BA183))))</f>
        <v/>
      </c>
      <c r="BH184" s="72" t="str">
        <f t="array" ref="BH184">IF(COUNTIF(Table912[Job],$I$3)&lt;ROWS($BH$2:BH184),"",INDEX(TimeSheets!$Q$1:$Q$359,SMALL(IF(Table912[Job]=$I$3,ROW(Table912[Job])),ROW(BA183))))</f>
        <v/>
      </c>
      <c r="BI184" s="73" t="str">
        <f t="array" ref="BI184">IF(COUNTIF(Table914[Job],$I$3)&lt;ROWS($BI$2:BI184),"",INDEX(TimeSheets!$T$1:$T$359,SMALL(IF(Table914[Job]=$I$3,ROW(Table914[Job])),ROW(BA183))))</f>
        <v/>
      </c>
      <c r="BJ184" s="72" t="str">
        <f t="array" ref="BJ184">IF(COUNTIF(Table914[Job],$I$3)&lt;ROWS($BJ$2:BJ184),"",INDEX(TimeSheets!$Z$1:$Z$359,SMALL(IF(Table914[Job]=$I$3,ROW(Table914[Job])),ROW(BA183))))</f>
        <v/>
      </c>
      <c r="BK184" s="72" t="str">
        <f t="array" ref="BK184">IF(COUNTIF(Table91641[Job],$I$3)&lt;ROWS($BK$2:BK184),"",INDEX(TimeSheets!$AC$1:$AC$359,SMALL(IF(Table91641[Job]=$I$3,ROW(Table91641[Job])),ROW(BA183))))</f>
        <v/>
      </c>
      <c r="BL184" s="72" t="str">
        <f t="array" ref="BL184">IF(COUNTIF(Table91641[Job],$I$3)&lt;ROWS($BL$2:BL184),"",INDEX(TimeSheets!$AI$1:$AI$359,SMALL(IF(Table91641[Job]=$I$3,ROW(Table91641[Job])),ROW(BB183))))</f>
        <v/>
      </c>
    </row>
    <row r="185" spans="50:64" x14ac:dyDescent="0.25">
      <c r="BE185" s="72" t="str">
        <f t="array" ref="BE185">IF(COUNTIF(Table911[Job],$I$3)&lt;ROWS($BE$2:BE185),"",INDEX(TimeSheets!$B$1:$B$359,SMALL(IF(Table911[Job]=$I$3,ROW(Table911[Job])),ROW(BA184))))</f>
        <v/>
      </c>
      <c r="BF185" s="72" t="str">
        <f t="array" ref="BF185">IF(COUNTIF(Table911[Job],$I$3)&lt;ROWS($BD$2:BD185),"",INDEX(TimeSheets!$H$1:$H$359,SMALL(IF(Table911[Job]=$I$3,ROW(Table911[Job])),ROW(BA184))))</f>
        <v/>
      </c>
      <c r="BG185" s="72" t="str">
        <f t="array" ref="BG185">IF(COUNTIF(Table912[Job],$I$3)&lt;ROWS($BG$2:BG185),"",INDEX(TimeSheets!$K$1:$K$359,SMALL(IF(Table912[Job]=$I$3,ROW(Table912[Job])),ROW(BA184))))</f>
        <v/>
      </c>
      <c r="BH185" s="72" t="str">
        <f t="array" ref="BH185">IF(COUNTIF(Table912[Job],$I$3)&lt;ROWS($BH$2:BH185),"",INDEX(TimeSheets!$Q$1:$Q$359,SMALL(IF(Table912[Job]=$I$3,ROW(Table912[Job])),ROW(BA184))))</f>
        <v/>
      </c>
      <c r="BI185" s="73" t="str">
        <f t="array" ref="BI185">IF(COUNTIF(Table914[Job],$I$3)&lt;ROWS($BI$2:BI185),"",INDEX(TimeSheets!$T$1:$T$359,SMALL(IF(Table914[Job]=$I$3,ROW(Table914[Job])),ROW(BA184))))</f>
        <v/>
      </c>
      <c r="BJ185" s="72" t="str">
        <f t="array" ref="BJ185">IF(COUNTIF(Table914[Job],$I$3)&lt;ROWS($BJ$2:BJ185),"",INDEX(TimeSheets!$Z$1:$Z$359,SMALL(IF(Table914[Job]=$I$3,ROW(Table914[Job])),ROW(BA184))))</f>
        <v/>
      </c>
      <c r="BK185" s="72" t="str">
        <f t="array" ref="BK185">IF(COUNTIF(Table91641[Job],$I$3)&lt;ROWS($BK$2:BK185),"",INDEX(TimeSheets!$AC$1:$AC$359,SMALL(IF(Table91641[Job]=$I$3,ROW(Table91641[Job])),ROW(BA184))))</f>
        <v/>
      </c>
      <c r="BL185" s="72" t="str">
        <f t="array" ref="BL185">IF(COUNTIF(Table91641[Job],$I$3)&lt;ROWS($BL$2:BL185),"",INDEX(TimeSheets!$AI$1:$AI$359,SMALL(IF(Table91641[Job]=$I$3,ROW(Table91641[Job])),ROW(BB184))))</f>
        <v/>
      </c>
    </row>
    <row r="186" spans="50:64" x14ac:dyDescent="0.25">
      <c r="BE186" s="72" t="str">
        <f t="array" ref="BE186">IF(COUNTIF(Table911[Job],$I$3)&lt;ROWS($BE$2:BE186),"",INDEX(TimeSheets!$B$1:$B$359,SMALL(IF(Table911[Job]=$I$3,ROW(Table911[Job])),ROW(BA185))))</f>
        <v/>
      </c>
      <c r="BF186" s="72" t="str">
        <f t="array" ref="BF186">IF(COUNTIF(Table911[Job],$I$3)&lt;ROWS($BD$2:BD186),"",INDEX(TimeSheets!$H$1:$H$359,SMALL(IF(Table911[Job]=$I$3,ROW(Table911[Job])),ROW(BA185))))</f>
        <v/>
      </c>
      <c r="BG186" s="72" t="str">
        <f t="array" ref="BG186">IF(COUNTIF(Table912[Job],$I$3)&lt;ROWS($BG$2:BG186),"",INDEX(TimeSheets!$K$1:$K$359,SMALL(IF(Table912[Job]=$I$3,ROW(Table912[Job])),ROW(BA185))))</f>
        <v/>
      </c>
      <c r="BH186" s="72" t="str">
        <f t="array" ref="BH186">IF(COUNTIF(Table912[Job],$I$3)&lt;ROWS($BH$2:BH186),"",INDEX(TimeSheets!$Q$1:$Q$359,SMALL(IF(Table912[Job]=$I$3,ROW(Table912[Job])),ROW(BA185))))</f>
        <v/>
      </c>
      <c r="BI186" s="73" t="str">
        <f t="array" ref="BI186">IF(COUNTIF(Table914[Job],$I$3)&lt;ROWS($BI$2:BI186),"",INDEX(TimeSheets!$T$1:$T$359,SMALL(IF(Table914[Job]=$I$3,ROW(Table914[Job])),ROW(BA185))))</f>
        <v/>
      </c>
      <c r="BJ186" s="72" t="str">
        <f t="array" ref="BJ186">IF(COUNTIF(Table914[Job],$I$3)&lt;ROWS($BJ$2:BJ186),"",INDEX(TimeSheets!$Z$1:$Z$359,SMALL(IF(Table914[Job]=$I$3,ROW(Table914[Job])),ROW(BA185))))</f>
        <v/>
      </c>
      <c r="BK186" s="72" t="str">
        <f t="array" ref="BK186">IF(COUNTIF(Table91641[Job],$I$3)&lt;ROWS($BK$2:BK186),"",INDEX(TimeSheets!$AC$1:$AC$359,SMALL(IF(Table91641[Job]=$I$3,ROW(Table91641[Job])),ROW(BA185))))</f>
        <v/>
      </c>
      <c r="BL186" s="72" t="str">
        <f t="array" ref="BL186">IF(COUNTIF(Table91641[Job],$I$3)&lt;ROWS($BL$2:BL186),"",INDEX(TimeSheets!$AI$1:$AI$359,SMALL(IF(Table91641[Job]=$I$3,ROW(Table91641[Job])),ROW(BB185))))</f>
        <v/>
      </c>
    </row>
    <row r="187" spans="50:64" x14ac:dyDescent="0.25">
      <c r="BE187" s="72" t="str">
        <f t="array" ref="BE187">IF(COUNTIF(Table911[Job],$I$3)&lt;ROWS($BE$2:BE187),"",INDEX(TimeSheets!$B$1:$B$359,SMALL(IF(Table911[Job]=$I$3,ROW(Table911[Job])),ROW(BA186))))</f>
        <v/>
      </c>
      <c r="BF187" s="72" t="str">
        <f t="array" ref="BF187">IF(COUNTIF(Table911[Job],$I$3)&lt;ROWS($BD$2:BD187),"",INDEX(TimeSheets!$H$1:$H$359,SMALL(IF(Table911[Job]=$I$3,ROW(Table911[Job])),ROW(BA186))))</f>
        <v/>
      </c>
      <c r="BG187" s="72" t="str">
        <f t="array" ref="BG187">IF(COUNTIF(Table912[Job],$I$3)&lt;ROWS($BG$2:BG187),"",INDEX(TimeSheets!$K$1:$K$359,SMALL(IF(Table912[Job]=$I$3,ROW(Table912[Job])),ROW(BA186))))</f>
        <v/>
      </c>
      <c r="BH187" s="72" t="str">
        <f t="array" ref="BH187">IF(COUNTIF(Table912[Job],$I$3)&lt;ROWS($BH$2:BH187),"",INDEX(TimeSheets!$Q$1:$Q$359,SMALL(IF(Table912[Job]=$I$3,ROW(Table912[Job])),ROW(BA186))))</f>
        <v/>
      </c>
      <c r="BI187" s="73" t="str">
        <f t="array" ref="BI187">IF(COUNTIF(Table914[Job],$I$3)&lt;ROWS($BI$2:BI187),"",INDEX(TimeSheets!$T$1:$T$359,SMALL(IF(Table914[Job]=$I$3,ROW(Table914[Job])),ROW(BA186))))</f>
        <v/>
      </c>
      <c r="BJ187" s="72" t="str">
        <f t="array" ref="BJ187">IF(COUNTIF(Table914[Job],$I$3)&lt;ROWS($BJ$2:BJ187),"",INDEX(TimeSheets!$Z$1:$Z$359,SMALL(IF(Table914[Job]=$I$3,ROW(Table914[Job])),ROW(BA186))))</f>
        <v/>
      </c>
      <c r="BK187" s="72" t="str">
        <f t="array" ref="BK187">IF(COUNTIF(Table91641[Job],$I$3)&lt;ROWS($BK$2:BK187),"",INDEX(TimeSheets!$AC$1:$AC$359,SMALL(IF(Table91641[Job]=$I$3,ROW(Table91641[Job])),ROW(BA186))))</f>
        <v/>
      </c>
      <c r="BL187" s="72" t="str">
        <f t="array" ref="BL187">IF(COUNTIF(Table91641[Job],$I$3)&lt;ROWS($BL$2:BL187),"",INDEX(TimeSheets!$AI$1:$AI$359,SMALL(IF(Table91641[Job]=$I$3,ROW(Table91641[Job])),ROW(BB186))))</f>
        <v/>
      </c>
    </row>
    <row r="188" spans="50:64" x14ac:dyDescent="0.25">
      <c r="BE188" s="72" t="str">
        <f t="array" ref="BE188">IF(COUNTIF(Table911[Job],$I$3)&lt;ROWS($BE$2:BE188),"",INDEX(TimeSheets!$B$1:$B$359,SMALL(IF(Table911[Job]=$I$3,ROW(Table911[Job])),ROW(BA187))))</f>
        <v/>
      </c>
      <c r="BF188" s="72" t="str">
        <f t="array" ref="BF188">IF(COUNTIF(Table911[Job],$I$3)&lt;ROWS($BD$2:BD188),"",INDEX(TimeSheets!$H$1:$H$359,SMALL(IF(Table911[Job]=$I$3,ROW(Table911[Job])),ROW(BA187))))</f>
        <v/>
      </c>
      <c r="BG188" s="72" t="str">
        <f t="array" ref="BG188">IF(COUNTIF(Table912[Job],$I$3)&lt;ROWS($BG$2:BG188),"",INDEX(TimeSheets!$K$1:$K$359,SMALL(IF(Table912[Job]=$I$3,ROW(Table912[Job])),ROW(BA187))))</f>
        <v/>
      </c>
      <c r="BH188" s="72" t="str">
        <f t="array" ref="BH188">IF(COUNTIF(Table912[Job],$I$3)&lt;ROWS($BH$2:BH188),"",INDEX(TimeSheets!$Q$1:$Q$359,SMALL(IF(Table912[Job]=$I$3,ROW(Table912[Job])),ROW(BA187))))</f>
        <v/>
      </c>
      <c r="BI188" s="73" t="str">
        <f t="array" ref="BI188">IF(COUNTIF(Table914[Job],$I$3)&lt;ROWS($BI$2:BI188),"",INDEX(TimeSheets!$T$1:$T$359,SMALL(IF(Table914[Job]=$I$3,ROW(Table914[Job])),ROW(BA187))))</f>
        <v/>
      </c>
      <c r="BJ188" s="72" t="str">
        <f t="array" ref="BJ188">IF(COUNTIF(Table914[Job],$I$3)&lt;ROWS($BJ$2:BJ188),"",INDEX(TimeSheets!$Z$1:$Z$359,SMALL(IF(Table914[Job]=$I$3,ROW(Table914[Job])),ROW(BA187))))</f>
        <v/>
      </c>
      <c r="BK188" s="72" t="str">
        <f t="array" ref="BK188">IF(COUNTIF(Table91641[Job],$I$3)&lt;ROWS($BK$2:BK188),"",INDEX(TimeSheets!$AC$1:$AC$359,SMALL(IF(Table91641[Job]=$I$3,ROW(Table91641[Job])),ROW(BA187))))</f>
        <v/>
      </c>
      <c r="BL188" s="72" t="str">
        <f t="array" ref="BL188">IF(COUNTIF(Table91641[Job],$I$3)&lt;ROWS($BL$2:BL188),"",INDEX(TimeSheets!$AI$1:$AI$359,SMALL(IF(Table91641[Job]=$I$3,ROW(Table91641[Job])),ROW(BB187))))</f>
        <v/>
      </c>
    </row>
    <row r="189" spans="50:64" x14ac:dyDescent="0.25">
      <c r="BE189" s="72" t="str">
        <f t="array" ref="BE189">IF(COUNTIF(Table911[Job],$I$3)&lt;ROWS($BE$2:BE189),"",INDEX(TimeSheets!$B$1:$B$359,SMALL(IF(Table911[Job]=$I$3,ROW(Table911[Job])),ROW(BA188))))</f>
        <v/>
      </c>
      <c r="BF189" s="72" t="str">
        <f t="array" ref="BF189">IF(COUNTIF(Table911[Job],$I$3)&lt;ROWS($BD$2:BD189),"",INDEX(TimeSheets!$H$1:$H$359,SMALL(IF(Table911[Job]=$I$3,ROW(Table911[Job])),ROW(BA188))))</f>
        <v/>
      </c>
      <c r="BG189" s="72" t="str">
        <f t="array" ref="BG189">IF(COUNTIF(Table912[Job],$I$3)&lt;ROWS($BG$2:BG189),"",INDEX(TimeSheets!$K$1:$K$359,SMALL(IF(Table912[Job]=$I$3,ROW(Table912[Job])),ROW(BA188))))</f>
        <v/>
      </c>
      <c r="BH189" s="72" t="str">
        <f t="array" ref="BH189">IF(COUNTIF(Table912[Job],$I$3)&lt;ROWS($BH$2:BH189),"",INDEX(TimeSheets!$Q$1:$Q$359,SMALL(IF(Table912[Job]=$I$3,ROW(Table912[Job])),ROW(BA188))))</f>
        <v/>
      </c>
      <c r="BI189" s="73" t="str">
        <f t="array" ref="BI189">IF(COUNTIF(Table914[Job],$I$3)&lt;ROWS($BI$2:BI189),"",INDEX(TimeSheets!$T$1:$T$359,SMALL(IF(Table914[Job]=$I$3,ROW(Table914[Job])),ROW(BA188))))</f>
        <v/>
      </c>
      <c r="BJ189" s="72" t="str">
        <f t="array" ref="BJ189">IF(COUNTIF(Table914[Job],$I$3)&lt;ROWS($BJ$2:BJ189),"",INDEX(TimeSheets!$Z$1:$Z$359,SMALL(IF(Table914[Job]=$I$3,ROW(Table914[Job])),ROW(BA188))))</f>
        <v/>
      </c>
      <c r="BK189" s="72" t="str">
        <f t="array" ref="BK189">IF(COUNTIF(Table91641[Job],$I$3)&lt;ROWS($BK$2:BK189),"",INDEX(TimeSheets!$AC$1:$AC$359,SMALL(IF(Table91641[Job]=$I$3,ROW(Table91641[Job])),ROW(BA188))))</f>
        <v/>
      </c>
      <c r="BL189" s="72" t="str">
        <f t="array" ref="BL189">IF(COUNTIF(Table91641[Job],$I$3)&lt;ROWS($BL$2:BL189),"",INDEX(TimeSheets!$AI$1:$AI$359,SMALL(IF(Table91641[Job]=$I$3,ROW(Table91641[Job])),ROW(BB188))))</f>
        <v/>
      </c>
    </row>
    <row r="190" spans="50:64" x14ac:dyDescent="0.25">
      <c r="BE190" s="72" t="str">
        <f t="array" ref="BE190">IF(COUNTIF(Table911[Job],$I$3)&lt;ROWS($BE$2:BE190),"",INDEX(TimeSheets!$B$1:$B$359,SMALL(IF(Table911[Job]=$I$3,ROW(Table911[Job])),ROW(BA189))))</f>
        <v/>
      </c>
      <c r="BF190" s="72" t="str">
        <f t="array" ref="BF190">IF(COUNTIF(Table911[Job],$I$3)&lt;ROWS($BD$2:BD190),"",INDEX(TimeSheets!$H$1:$H$359,SMALL(IF(Table911[Job]=$I$3,ROW(Table911[Job])),ROW(BA189))))</f>
        <v/>
      </c>
      <c r="BG190" s="72" t="str">
        <f t="array" ref="BG190">IF(COUNTIF(Table912[Job],$I$3)&lt;ROWS($BG$2:BG190),"",INDEX(TimeSheets!$K$1:$K$359,SMALL(IF(Table912[Job]=$I$3,ROW(Table912[Job])),ROW(BA189))))</f>
        <v/>
      </c>
      <c r="BH190" s="72" t="str">
        <f t="array" ref="BH190">IF(COUNTIF(Table912[Job],$I$3)&lt;ROWS($BH$2:BH190),"",INDEX(TimeSheets!$Q$1:$Q$359,SMALL(IF(Table912[Job]=$I$3,ROW(Table912[Job])),ROW(BA189))))</f>
        <v/>
      </c>
      <c r="BI190" s="73" t="str">
        <f t="array" ref="BI190">IF(COUNTIF(Table914[Job],$I$3)&lt;ROWS($BI$2:BI190),"",INDEX(TimeSheets!$T$1:$T$359,SMALL(IF(Table914[Job]=$I$3,ROW(Table914[Job])),ROW(BA189))))</f>
        <v/>
      </c>
      <c r="BJ190" s="72" t="str">
        <f t="array" ref="BJ190">IF(COUNTIF(Table914[Job],$I$3)&lt;ROWS($BJ$2:BJ190),"",INDEX(TimeSheets!$Z$1:$Z$359,SMALL(IF(Table914[Job]=$I$3,ROW(Table914[Job])),ROW(BA189))))</f>
        <v/>
      </c>
      <c r="BK190" s="72" t="str">
        <f t="array" ref="BK190">IF(COUNTIF(Table91641[Job],$I$3)&lt;ROWS($BK$2:BK190),"",INDEX(TimeSheets!$AC$1:$AC$359,SMALL(IF(Table91641[Job]=$I$3,ROW(Table91641[Job])),ROW(BA189))))</f>
        <v/>
      </c>
      <c r="BL190" s="72" t="str">
        <f t="array" ref="BL190">IF(COUNTIF(Table91641[Job],$I$3)&lt;ROWS($BL$2:BL190),"",INDEX(TimeSheets!$AI$1:$AI$359,SMALL(IF(Table91641[Job]=$I$3,ROW(Table91641[Job])),ROW(BB189))))</f>
        <v/>
      </c>
    </row>
    <row r="191" spans="50:64" x14ac:dyDescent="0.25">
      <c r="BE191" s="72" t="str">
        <f t="array" ref="BE191">IF(COUNTIF(Table911[Job],$I$3)&lt;ROWS($BE$2:BE191),"",INDEX(TimeSheets!$B$1:$B$359,SMALL(IF(Table911[Job]=$I$3,ROW(Table911[Job])),ROW(BA190))))</f>
        <v/>
      </c>
      <c r="BF191" s="72" t="str">
        <f t="array" ref="BF191">IF(COUNTIF(Table911[Job],$I$3)&lt;ROWS($BD$2:BD191),"",INDEX(TimeSheets!$H$1:$H$359,SMALL(IF(Table911[Job]=$I$3,ROW(Table911[Job])),ROW(BA190))))</f>
        <v/>
      </c>
      <c r="BG191" s="72" t="str">
        <f t="array" ref="BG191">IF(COUNTIF(Table912[Job],$I$3)&lt;ROWS($BG$2:BG191),"",INDEX(TimeSheets!$K$1:$K$359,SMALL(IF(Table912[Job]=$I$3,ROW(Table912[Job])),ROW(BA190))))</f>
        <v/>
      </c>
      <c r="BH191" s="72" t="str">
        <f t="array" ref="BH191">IF(COUNTIF(Table912[Job],$I$3)&lt;ROWS($BH$2:BH191),"",INDEX(TimeSheets!$Q$1:$Q$359,SMALL(IF(Table912[Job]=$I$3,ROW(Table912[Job])),ROW(BA190))))</f>
        <v/>
      </c>
      <c r="BI191" s="73" t="str">
        <f t="array" ref="BI191">IF(COUNTIF(Table914[Job],$I$3)&lt;ROWS($BI$2:BI191),"",INDEX(TimeSheets!$T$1:$T$359,SMALL(IF(Table914[Job]=$I$3,ROW(Table914[Job])),ROW(BA190))))</f>
        <v/>
      </c>
      <c r="BJ191" s="72" t="str">
        <f t="array" ref="BJ191">IF(COUNTIF(Table914[Job],$I$3)&lt;ROWS($BJ$2:BJ191),"",INDEX(TimeSheets!$Z$1:$Z$359,SMALL(IF(Table914[Job]=$I$3,ROW(Table914[Job])),ROW(BA190))))</f>
        <v/>
      </c>
      <c r="BK191" s="72" t="str">
        <f t="array" ref="BK191">IF(COUNTIF(Table91641[Job],$I$3)&lt;ROWS($BK$2:BK191),"",INDEX(TimeSheets!$AC$1:$AC$359,SMALL(IF(Table91641[Job]=$I$3,ROW(Table91641[Job])),ROW(BA190))))</f>
        <v/>
      </c>
      <c r="BL191" s="72" t="str">
        <f t="array" ref="BL191">IF(COUNTIF(Table91641[Job],$I$3)&lt;ROWS($BL$2:BL191),"",INDEX(TimeSheets!$AI$1:$AI$359,SMALL(IF(Table91641[Job]=$I$3,ROW(Table91641[Job])),ROW(BB190))))</f>
        <v/>
      </c>
    </row>
    <row r="192" spans="50:64" x14ac:dyDescent="0.25">
      <c r="BH192" s="47" t="str">
        <f t="array" ref="BH192">IF(COUNTIF(Table912[Job],$I$3)&lt;ROWS($BH$2:BH192),"",INDEX(TimeSheets!$Q$1:$Q$359,SMALL(IF(Table912[Job]=$I$3,ROW(Table912[Job])),ROW(BA191))))</f>
        <v/>
      </c>
      <c r="BI192" s="56" t="str">
        <f t="array" ref="BI192">IF(COUNTIF(Table914[Job],$I$3)&lt;ROWS($BI$2:BI192),"",INDEX(TimeSheets!$T$1:$T$359,SMALL(IF(Table914[Job]=$I$3,ROW(Table914[Job])),ROW(BA191))))</f>
        <v/>
      </c>
    </row>
  </sheetData>
  <mergeCells count="75">
    <mergeCell ref="AY40:AZ40"/>
    <mergeCell ref="BA40:BB40"/>
    <mergeCell ref="AY19:AZ19"/>
    <mergeCell ref="BA19:BB19"/>
    <mergeCell ref="AY20:AZ20"/>
    <mergeCell ref="BA20:BB20"/>
    <mergeCell ref="AY21:AZ21"/>
    <mergeCell ref="BA21:BB21"/>
    <mergeCell ref="AY22:AZ22"/>
    <mergeCell ref="BA22:BB22"/>
    <mergeCell ref="AY24:BB24"/>
    <mergeCell ref="AY25:AZ25"/>
    <mergeCell ref="BA25:BB25"/>
    <mergeCell ref="AY16:AZ16"/>
    <mergeCell ref="BA16:BB16"/>
    <mergeCell ref="AY17:AZ17"/>
    <mergeCell ref="BA17:BB17"/>
    <mergeCell ref="AY18:AZ18"/>
    <mergeCell ref="BA18:BB18"/>
    <mergeCell ref="AY13:AZ13"/>
    <mergeCell ref="BA13:BB13"/>
    <mergeCell ref="AY14:AZ14"/>
    <mergeCell ref="BA14:BB14"/>
    <mergeCell ref="AY15:AZ15"/>
    <mergeCell ref="BA15:BB15"/>
    <mergeCell ref="AY9:BB9"/>
    <mergeCell ref="AY10:AZ10"/>
    <mergeCell ref="BA10:BB10"/>
    <mergeCell ref="AY11:AZ11"/>
    <mergeCell ref="BA11:BB11"/>
    <mergeCell ref="AY12:AZ12"/>
    <mergeCell ref="BA12:BB12"/>
    <mergeCell ref="AS8:AV8"/>
    <mergeCell ref="A9:F9"/>
    <mergeCell ref="H9:M9"/>
    <mergeCell ref="O9:T9"/>
    <mergeCell ref="V9:AA9"/>
    <mergeCell ref="AC9:AH9"/>
    <mergeCell ref="AJ9:AO9"/>
    <mergeCell ref="AQ9:AV9"/>
    <mergeCell ref="C8:F8"/>
    <mergeCell ref="J8:M8"/>
    <mergeCell ref="Q8:T8"/>
    <mergeCell ref="X8:AA8"/>
    <mergeCell ref="AE8:AH8"/>
    <mergeCell ref="AL8:AO8"/>
    <mergeCell ref="AY6:AZ6"/>
    <mergeCell ref="BA6:BB6"/>
    <mergeCell ref="C7:D7"/>
    <mergeCell ref="J7:K7"/>
    <mergeCell ref="Q7:R7"/>
    <mergeCell ref="X7:Y7"/>
    <mergeCell ref="AE7:AF7"/>
    <mergeCell ref="AL7:AM7"/>
    <mergeCell ref="AS7:AT7"/>
    <mergeCell ref="I4:S4"/>
    <mergeCell ref="Y4:AF4"/>
    <mergeCell ref="AO4:AU4"/>
    <mergeCell ref="AY4:AZ4"/>
    <mergeCell ref="BA4:BB4"/>
    <mergeCell ref="I5:S5"/>
    <mergeCell ref="Y5:AF5"/>
    <mergeCell ref="AO5:AU5"/>
    <mergeCell ref="AY5:AZ5"/>
    <mergeCell ref="BA5:BB5"/>
    <mergeCell ref="I2:S2"/>
    <mergeCell ref="Y2:AA2"/>
    <mergeCell ref="AD2:AF2"/>
    <mergeCell ref="AO2:AU2"/>
    <mergeCell ref="AY2:BB2"/>
    <mergeCell ref="I3:S3"/>
    <mergeCell ref="Y3:AF3"/>
    <mergeCell ref="AO3:AU3"/>
    <mergeCell ref="AY3:AZ3"/>
    <mergeCell ref="BA3:BB3"/>
  </mergeCells>
  <pageMargins left="0.7" right="0.7" top="0.75" bottom="0.75" header="0.3" footer="0.3"/>
  <pageSetup scale="40" orientation="landscape" r:id="rId1"/>
  <rowBreaks count="1" manualBreakCount="1">
    <brk id="60" max="16383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9BC184-DEF3-4490-B3B9-888B202F93A1}">
          <x14:formula1>
            <xm:f>'All Jobs'!$B$2:$B$11</xm:f>
          </x14:formula1>
          <xm:sqref>I3:S3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53B3-F1FC-463B-85F4-7E89236256E5}">
  <sheetPr>
    <pageSetUpPr fitToPage="1"/>
  </sheetPr>
  <dimension ref="A1:BW192"/>
  <sheetViews>
    <sheetView zoomScale="60" zoomScaleNormal="60" workbookViewId="0">
      <selection activeCell="A9" sqref="A9:AV9"/>
    </sheetView>
  </sheetViews>
  <sheetFormatPr defaultRowHeight="15" x14ac:dyDescent="0.25"/>
  <cols>
    <col min="1" max="1" width="8.7109375" customWidth="1"/>
    <col min="2" max="2" width="3.42578125" customWidth="1"/>
    <col min="3" max="3" width="8.7109375" customWidth="1"/>
    <col min="4" max="4" width="3.42578125" customWidth="1"/>
    <col min="5" max="5" width="8.7109375" customWidth="1"/>
    <col min="6" max="6" width="3.42578125" customWidth="1"/>
    <col min="7" max="7" width="6.28515625" customWidth="1"/>
    <col min="8" max="8" width="10.5703125" bestFit="1" customWidth="1"/>
    <col min="9" max="9" width="3.42578125" customWidth="1"/>
    <col min="10" max="10" width="8.7109375" customWidth="1"/>
    <col min="11" max="11" width="3.42578125" customWidth="1"/>
    <col min="12" max="12" width="8.7109375" customWidth="1"/>
    <col min="13" max="13" width="3.42578125" customWidth="1"/>
    <col min="14" max="14" width="6.28515625" customWidth="1"/>
    <col min="15" max="15" width="10.5703125" bestFit="1" customWidth="1"/>
    <col min="16" max="16" width="3.42578125" customWidth="1"/>
    <col min="17" max="17" width="8.7109375" customWidth="1"/>
    <col min="18" max="18" width="3.42578125" customWidth="1"/>
    <col min="19" max="19" width="8.7109375" customWidth="1"/>
    <col min="20" max="20" width="3.42578125" customWidth="1"/>
    <col min="21" max="21" width="6.28515625" customWidth="1"/>
    <col min="22" max="22" width="8.7109375" customWidth="1"/>
    <col min="23" max="23" width="3.42578125" customWidth="1"/>
    <col min="24" max="24" width="8.7109375" customWidth="1"/>
    <col min="25" max="25" width="3.42578125" customWidth="1"/>
    <col min="26" max="26" width="8.7109375" customWidth="1"/>
    <col min="27" max="27" width="3.42578125" customWidth="1"/>
    <col min="28" max="28" width="6.28515625" customWidth="1"/>
    <col min="29" max="29" width="8.7109375" customWidth="1"/>
    <col min="30" max="30" width="3.42578125" customWidth="1"/>
    <col min="31" max="31" width="8.7109375" customWidth="1"/>
    <col min="32" max="32" width="3.42578125" customWidth="1"/>
    <col min="33" max="33" width="8.7109375" customWidth="1"/>
    <col min="34" max="34" width="3.42578125" customWidth="1"/>
    <col min="35" max="35" width="6.28515625" customWidth="1"/>
    <col min="36" max="36" width="8.7109375" customWidth="1"/>
    <col min="37" max="37" width="3.42578125" customWidth="1"/>
    <col min="38" max="38" width="8.7109375" customWidth="1"/>
    <col min="39" max="39" width="3.42578125" customWidth="1"/>
    <col min="40" max="40" width="8.7109375" customWidth="1"/>
    <col min="41" max="41" width="3.42578125" customWidth="1"/>
    <col min="42" max="42" width="6.28515625" customWidth="1"/>
    <col min="43" max="43" width="8.7109375" customWidth="1"/>
    <col min="44" max="44" width="3.42578125" customWidth="1"/>
    <col min="45" max="45" width="8.7109375" customWidth="1"/>
    <col min="46" max="46" width="3.42578125" customWidth="1"/>
    <col min="47" max="47" width="8.7109375" customWidth="1"/>
    <col min="48" max="48" width="3.42578125" customWidth="1"/>
    <col min="49" max="49" width="6.28515625" customWidth="1"/>
    <col min="50" max="50" width="4" customWidth="1"/>
    <col min="51" max="51" width="10.28515625" customWidth="1"/>
    <col min="52" max="52" width="14.42578125" customWidth="1"/>
    <col min="54" max="54" width="14.42578125" customWidth="1"/>
    <col min="55" max="55" width="9.7109375" style="47" customWidth="1"/>
    <col min="56" max="56" width="4.5703125" style="47" customWidth="1"/>
    <col min="57" max="57" width="7.28515625" style="47" customWidth="1"/>
    <col min="58" max="58" width="5.42578125" style="47" customWidth="1"/>
    <col min="59" max="59" width="7.5703125" style="47" customWidth="1"/>
    <col min="60" max="60" width="5" style="47" customWidth="1"/>
    <col min="61" max="61" width="8.7109375" style="47" bestFit="1" customWidth="1"/>
    <col min="62" max="62" width="5.140625" style="47" customWidth="1"/>
    <col min="63" max="64" width="9.140625" style="47"/>
    <col min="65" max="65" width="9" style="47" customWidth="1"/>
    <col min="66" max="66" width="8.85546875" style="47" customWidth="1"/>
    <col min="67" max="67" width="9.140625" style="47"/>
  </cols>
  <sheetData>
    <row r="1" spans="1:75" ht="15.75" thickBot="1" x14ac:dyDescent="0.3">
      <c r="AX1" s="47"/>
      <c r="AY1" s="47"/>
      <c r="AZ1" s="47"/>
      <c r="BA1" s="47"/>
      <c r="BB1" s="47"/>
      <c r="BE1" s="47" t="s">
        <v>27</v>
      </c>
      <c r="BG1" s="47" t="s">
        <v>25</v>
      </c>
      <c r="BI1" s="47" t="s">
        <v>24</v>
      </c>
      <c r="BK1" s="47" t="s">
        <v>28</v>
      </c>
      <c r="BO1" s="48"/>
      <c r="BP1" s="48"/>
      <c r="BQ1" s="48"/>
      <c r="BR1" s="49"/>
      <c r="BS1" s="49"/>
      <c r="BT1" s="49"/>
      <c r="BU1" s="49"/>
      <c r="BV1" s="49"/>
      <c r="BW1" s="49"/>
    </row>
    <row r="2" spans="1:75" ht="27" thickBot="1" x14ac:dyDescent="0.45">
      <c r="D2" s="50" t="s">
        <v>29</v>
      </c>
      <c r="I2" s="120" t="str">
        <f ca="1">INDIRECT(ADDRESS((MATCH(I3,'All Jobs'!B2:B11,0))+1,1,4,1,"All Jobs"))</f>
        <v>21-106</v>
      </c>
      <c r="J2" s="120"/>
      <c r="K2" s="120"/>
      <c r="L2" s="120"/>
      <c r="M2" s="120"/>
      <c r="N2" s="120"/>
      <c r="O2" s="120"/>
      <c r="P2" s="120"/>
      <c r="Q2" s="120"/>
      <c r="R2" s="120"/>
      <c r="S2" s="120"/>
      <c r="V2" s="50" t="s">
        <v>30</v>
      </c>
      <c r="W2" s="51"/>
      <c r="X2" s="52"/>
      <c r="Y2" s="120">
        <f>SUM(C7,J7,Q7,X7,AE7,AL7,AS7)</f>
        <v>16</v>
      </c>
      <c r="Z2" s="120"/>
      <c r="AA2" s="120"/>
      <c r="AB2" s="53" t="s">
        <v>31</v>
      </c>
      <c r="AC2" s="54"/>
      <c r="AD2" s="120">
        <f>SUM(Y2/8)</f>
        <v>2</v>
      </c>
      <c r="AE2" s="120"/>
      <c r="AF2" s="120"/>
      <c r="AK2" s="50" t="s">
        <v>32</v>
      </c>
      <c r="AN2" s="55"/>
      <c r="AO2" s="121">
        <f>IF(BA22 &gt; 0, BA22, AY40)</f>
        <v>2800</v>
      </c>
      <c r="AP2" s="121"/>
      <c r="AQ2" s="121"/>
      <c r="AR2" s="121"/>
      <c r="AS2" s="121"/>
      <c r="AT2" s="121"/>
      <c r="AU2" s="121"/>
      <c r="AY2" s="122" t="s">
        <v>33</v>
      </c>
      <c r="AZ2" s="123"/>
      <c r="BA2" s="123"/>
      <c r="BB2" s="124"/>
      <c r="BE2" s="47" t="str">
        <f t="array" ref="BE2">IF(COUNTIF(Table911[Job],$I$3)&lt;ROWS($BE$2:BE2),"",INDEX(TimeSheets!$B$1:$B$359,SMALL(IF(Table911[Job]=$I$3,ROW(Table911[Job])),ROW(BA1))))</f>
        <v/>
      </c>
      <c r="BF2" s="47" t="str">
        <f t="array" ref="BF2">IF(COUNTIF(Table911[Job],$I$3)&lt;ROWS($BD$2:BD2),"",INDEX(TimeSheets!$H$1:$H$359,SMALL(IF(Table911[Job]=$I$3,ROW(Table911[Job])),ROW(BA1))))</f>
        <v/>
      </c>
      <c r="BG2" s="47" t="str">
        <f t="array" ref="BG2">IF(COUNTIF(Table912[Job],$I$3)&lt;ROWS($BG$2:BG2),"",INDEX(TimeSheets!$K$1:$K$359,SMALL(IF(Table912[Job]=$I$3,ROW(Table912[Job])),ROW(BA1))))</f>
        <v/>
      </c>
      <c r="BH2" s="47" t="str">
        <f t="array" ref="BH2">IF(COUNTIF(Table912[Job],$I$3)&lt;ROWS($BH$2:BH2),"",INDEX(TimeSheets!$Q$1:$Q$359,SMALL(IF(Table912[Job]=$I$3,ROW(Table912[Job])),ROW(BA1))))</f>
        <v/>
      </c>
      <c r="BI2" s="56">
        <f t="array" ref="BI2">IF(COUNTIF(Table914[Job],$I$3)&lt;ROWS($BI$2:BI2),"",INDEX(TimeSheets!$T$1:$T$359,SMALL(IF(Table914[Job]=$I$3,ROW(Table914[Job])),ROW(BA1))))</f>
        <v>44288</v>
      </c>
      <c r="BJ2" s="47">
        <f t="array" ref="BJ2">IF(COUNTIF(Table914[Job],$I$3)&lt;ROWS($BJ$2:BJ2),"",INDEX(TimeSheets!$Z$1:$Z$359,SMALL(IF(Table914[Job]=$I$3,ROW(Table914[Job])),ROW(BA1))))</f>
        <v>8</v>
      </c>
      <c r="BK2" s="47">
        <f t="array" ref="BK2">IF(COUNTIF(Table91641[Job],$I$3)&lt;ROWS($BK$2:BK2),"",INDEX(TimeSheets!$AC$1:$AC$359,SMALL(IF(Table91641[Job]=$I$3,ROW(Table91641[Job])),ROW(BA1))))</f>
        <v>44288</v>
      </c>
      <c r="BL2" s="47">
        <f t="array" ref="BL2">IF(COUNTIF(Table91641[Job],$I$3)&lt;ROWS($BL$2:BL2),"",INDEX(TimeSheets!$AI$1:$AI$359,SMALL(IF(Table91641[Job]=$I$3,ROW(Table91641[Job])),ROW(BB1))))</f>
        <v>8</v>
      </c>
      <c r="BO2" s="48"/>
      <c r="BP2" s="48"/>
      <c r="BQ2" s="48"/>
      <c r="BR2" s="49"/>
      <c r="BS2" s="49"/>
      <c r="BT2" s="49"/>
      <c r="BU2" s="49"/>
      <c r="BV2" s="49"/>
      <c r="BW2" s="49"/>
    </row>
    <row r="3" spans="1:75" ht="26.25" x14ac:dyDescent="0.4">
      <c r="B3" s="57"/>
      <c r="D3" s="50" t="s">
        <v>34</v>
      </c>
      <c r="E3" s="58"/>
      <c r="F3" s="59"/>
      <c r="G3" s="60"/>
      <c r="H3" s="61"/>
      <c r="I3" s="112" t="s">
        <v>75</v>
      </c>
      <c r="J3" s="112"/>
      <c r="K3" s="112"/>
      <c r="L3" s="112"/>
      <c r="M3" s="112"/>
      <c r="N3" s="112"/>
      <c r="O3" s="112"/>
      <c r="P3" s="112"/>
      <c r="Q3" s="112"/>
      <c r="R3" s="112"/>
      <c r="S3" s="112"/>
      <c r="V3" s="50" t="s">
        <v>35</v>
      </c>
      <c r="W3" s="51"/>
      <c r="X3" s="52"/>
      <c r="Y3" s="121">
        <f>SUM(C8,J8,Q8,X8,AE8,AL8,AS8)</f>
        <v>528</v>
      </c>
      <c r="Z3" s="125"/>
      <c r="AA3" s="125"/>
      <c r="AB3" s="125"/>
      <c r="AC3" s="125"/>
      <c r="AD3" s="125"/>
      <c r="AE3" s="125"/>
      <c r="AF3" s="125"/>
      <c r="AK3" s="50" t="s">
        <v>36</v>
      </c>
      <c r="AO3" s="126">
        <f ca="1">INDIRECT(ADDRESS((MATCH(I3,'All Jobs'!B2:B11,0))+1,9,4,1,"All Jobs"))</f>
        <v>560</v>
      </c>
      <c r="AP3" s="126"/>
      <c r="AQ3" s="126"/>
      <c r="AR3" s="126"/>
      <c r="AS3" s="126"/>
      <c r="AT3" s="126"/>
      <c r="AU3" s="126"/>
      <c r="AY3" s="127" t="s">
        <v>37</v>
      </c>
      <c r="AZ3" s="127"/>
      <c r="BA3" s="128"/>
      <c r="BB3" s="128"/>
      <c r="BE3" s="47" t="str">
        <f t="array" ref="BE3">IF(COUNTIF(Table911[Job],$I$3)&lt;ROWS($BE$2:BE3),"",INDEX(TimeSheets!$B$1:$B$359,SMALL(IF(Table911[Job]=$I$3,ROW(Table911[Job])),ROW(BA2))))</f>
        <v/>
      </c>
      <c r="BF3" s="47" t="str">
        <f t="array" ref="BF3">IF(COUNTIF(Table911[Job],$I$3)&lt;ROWS($BD$2:BD3),"",INDEX(TimeSheets!$H$1:$H$359,SMALL(IF(Table911[Job]=$I$3,ROW(Table911[Job])),ROW(BA2))))</f>
        <v/>
      </c>
      <c r="BG3" s="47" t="str">
        <f t="array" ref="BG3">IF(COUNTIF(Table912[Job],$I$3)&lt;ROWS($BG$2:BG3),"",INDEX(TimeSheets!$K$1:$K$359,SMALL(IF(Table912[Job]=$I$3,ROW(Table912[Job])),ROW(BA2))))</f>
        <v/>
      </c>
      <c r="BH3" s="47" t="str">
        <f t="array" ref="BH3">IF(COUNTIF(Table912[Job],$I$3)&lt;ROWS($BH$2:BH3),"",INDEX(TimeSheets!$Q$1:$Q$359,SMALL(IF(Table912[Job]=$I$3,ROW(Table912[Job])),ROW(BA2))))</f>
        <v/>
      </c>
      <c r="BI3" s="56" t="str">
        <f t="array" ref="BI3">IF(COUNTIF(Table914[Job],$I$3)&lt;ROWS($BI$2:BI3),"",INDEX(TimeSheets!$T$1:$T$359,SMALL(IF(Table914[Job]=$I$3,ROW(Table914[Job])),ROW(BA2))))</f>
        <v/>
      </c>
      <c r="BJ3" s="47" t="str">
        <f t="array" ref="BJ3">IF(COUNTIF(Table914[Job],$I$3)&lt;ROWS($BJ$2:BJ3),"",INDEX(TimeSheets!$Z$1:$Z$359,SMALL(IF(Table914[Job]=$I$3,ROW(Table914[Job])),ROW(BA2))))</f>
        <v/>
      </c>
      <c r="BK3" s="47" t="str">
        <f t="array" ref="BK3">IF(COUNTIF(Table91641[Job],$I$3)&lt;ROWS($BK$2:BK3),"",INDEX(TimeSheets!$AC$1:$AC$359,SMALL(IF(Table91641[Job]=$I$3,ROW(Table91641[Job])),ROW(BA2))))</f>
        <v/>
      </c>
      <c r="BL3" s="47" t="str">
        <f t="array" ref="BL3">IF(COUNTIF(Table91641[Job],$I$3)&lt;ROWS($BL$2:BL3),"",INDEX(TimeSheets!$AI$1:$AI$359,SMALL(IF(Table91641[Job]=$I$3,ROW(Table91641[Job])),ROW(BB2))))</f>
        <v/>
      </c>
      <c r="BO3" s="48"/>
      <c r="BP3" s="48"/>
      <c r="BQ3" s="48"/>
      <c r="BR3" s="49"/>
      <c r="BS3" s="49"/>
      <c r="BT3" s="49"/>
      <c r="BU3" s="49"/>
      <c r="BV3" s="49"/>
      <c r="BW3" s="49"/>
    </row>
    <row r="4" spans="1:75" ht="26.25" x14ac:dyDescent="0.4">
      <c r="B4" s="57"/>
      <c r="D4" s="50" t="s">
        <v>38</v>
      </c>
      <c r="E4" s="58"/>
      <c r="F4" s="59"/>
      <c r="G4" s="60"/>
      <c r="H4" s="60"/>
      <c r="I4" s="111" t="str">
        <f ca="1">INDIRECT(ADDRESS((MATCH(I3,'All Jobs'!B3:B11,0))+2,5,4,1,"All Jobs"))</f>
        <v>Customer 5</v>
      </c>
      <c r="J4" s="112"/>
      <c r="K4" s="112"/>
      <c r="L4" s="112"/>
      <c r="M4" s="112"/>
      <c r="N4" s="112"/>
      <c r="O4" s="112"/>
      <c r="P4" s="112"/>
      <c r="Q4" s="113"/>
      <c r="R4" s="113"/>
      <c r="S4" s="113"/>
      <c r="V4" s="50" t="s">
        <v>39</v>
      </c>
      <c r="W4" s="51"/>
      <c r="X4" s="52"/>
      <c r="Y4" s="114">
        <v>655.83</v>
      </c>
      <c r="Z4" s="114"/>
      <c r="AA4" s="114"/>
      <c r="AB4" s="114"/>
      <c r="AC4" s="114"/>
      <c r="AD4" s="114"/>
      <c r="AE4" s="114"/>
      <c r="AF4" s="114"/>
      <c r="AK4" s="50" t="s">
        <v>40</v>
      </c>
      <c r="AN4" s="61"/>
      <c r="AO4" s="111">
        <f>IF(Y4=0,0,SUM(AO2-Y5))</f>
        <v>1616.17</v>
      </c>
      <c r="AP4" s="111"/>
      <c r="AQ4" s="111"/>
      <c r="AR4" s="111"/>
      <c r="AS4" s="111"/>
      <c r="AT4" s="111"/>
      <c r="AU4" s="111"/>
      <c r="AY4" s="107" t="s">
        <v>41</v>
      </c>
      <c r="AZ4" s="107"/>
      <c r="BA4" s="115">
        <f>IF(Y4=0,"-",SUM(BA3-Y4))</f>
        <v>-655.83</v>
      </c>
      <c r="BB4" s="115"/>
      <c r="BE4" s="47" t="str">
        <f t="array" ref="BE4">IF(COUNTIF(Table911[Job],$I$3)&lt;ROWS($BE$2:BE4),"",INDEX(TimeSheets!$B$1:$B$359,SMALL(IF(Table911[Job]=$I$3,ROW(Table911[Job])),ROW(BA3))))</f>
        <v/>
      </c>
      <c r="BF4" s="47" t="str">
        <f t="array" ref="BF4">IF(COUNTIF(Table911[Job],$I$3)&lt;ROWS($BD$2:BD4),"",INDEX(TimeSheets!$H$1:$H$359,SMALL(IF(Table911[Job]=$I$3,ROW(Table911[Job])),ROW(BA3))))</f>
        <v/>
      </c>
      <c r="BG4" s="47" t="str">
        <f t="array" ref="BG4">IF(COUNTIF(Table912[Job],$I$3)&lt;ROWS($BG$2:BG4),"",INDEX(TimeSheets!$K$1:$K$359,SMALL(IF(Table912[Job]=$I$3,ROW(Table912[Job])),ROW(BA3))))</f>
        <v/>
      </c>
      <c r="BH4" s="47" t="str">
        <f t="array" ref="BH4">IF(COUNTIF(Table912[Job],$I$3)&lt;ROWS($BH$2:BH4),"",INDEX(TimeSheets!$Q$1:$Q$359,SMALL(IF(Table912[Job]=$I$3,ROW(Table912[Job])),ROW(BA3))))</f>
        <v/>
      </c>
      <c r="BI4" s="56" t="str">
        <f t="array" ref="BI4">IF(COUNTIF(Table914[Job],$I$3)&lt;ROWS($BI$2:BI4),"",INDEX(TimeSheets!$T$1:$T$359,SMALL(IF(Table914[Job]=$I$3,ROW(Table914[Job])),ROW(BA3))))</f>
        <v/>
      </c>
      <c r="BJ4" s="47" t="str">
        <f t="array" ref="BJ4">IF(COUNTIF(Table914[Job],$I$3)&lt;ROWS($BJ$2:BJ4),"",INDEX(TimeSheets!$Z$1:$Z$359,SMALL(IF(Table914[Job]=$I$3,ROW(Table914[Job])),ROW(BA3))))</f>
        <v/>
      </c>
      <c r="BK4" s="47" t="str">
        <f t="array" ref="BK4">IF(COUNTIF(Table91641[Job],$I$3)&lt;ROWS($BK$2:BK4),"",INDEX(TimeSheets!$AC$1:$AC$359,SMALL(IF(Table91641[Job]=$I$3,ROW(Table91641[Job])),ROW(BA3))))</f>
        <v/>
      </c>
      <c r="BL4" s="47" t="str">
        <f t="array" ref="BL4">IF(COUNTIF(Table91641[Job],$I$3)&lt;ROWS($BL$2:BL4),"",INDEX(TimeSheets!$AI$1:$AI$359,SMALL(IF(Table91641[Job]=$I$3,ROW(Table91641[Job])),ROW(BB3))))</f>
        <v/>
      </c>
      <c r="BO4" s="48"/>
      <c r="BP4" s="48"/>
      <c r="BQ4" s="48"/>
      <c r="BR4" s="49"/>
      <c r="BS4" s="49"/>
      <c r="BT4" s="49"/>
      <c r="BU4" s="49"/>
      <c r="BV4" s="49"/>
      <c r="BW4" s="49"/>
    </row>
    <row r="5" spans="1:75" ht="26.25" x14ac:dyDescent="0.4">
      <c r="B5" s="57"/>
      <c r="D5" s="50" t="s">
        <v>42</v>
      </c>
      <c r="E5" s="58"/>
      <c r="F5" s="59"/>
      <c r="G5" s="61"/>
      <c r="H5" s="62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V5" s="50" t="s">
        <v>43</v>
      </c>
      <c r="Y5" s="114">
        <f>IF(Y4=0,0,SUM(Y3,Y4))</f>
        <v>1183.83</v>
      </c>
      <c r="Z5" s="114"/>
      <c r="AA5" s="114"/>
      <c r="AB5" s="114"/>
      <c r="AC5" s="114"/>
      <c r="AD5" s="114"/>
      <c r="AE5" s="114"/>
      <c r="AF5" s="114"/>
      <c r="AK5" s="50" t="s">
        <v>44</v>
      </c>
      <c r="AO5" s="117">
        <f ca="1">IF(Y4 = 0,0,SUM(AO4-AO3))</f>
        <v>1056.17</v>
      </c>
      <c r="AP5" s="117"/>
      <c r="AQ5" s="117"/>
      <c r="AR5" s="117"/>
      <c r="AS5" s="117"/>
      <c r="AT5" s="117"/>
      <c r="AU5" s="117"/>
      <c r="AY5" s="118" t="s">
        <v>35</v>
      </c>
      <c r="AZ5" s="118"/>
      <c r="BA5" s="119"/>
      <c r="BB5" s="119"/>
      <c r="BE5" s="47" t="str">
        <f t="array" ref="BE5">IF(COUNTIF(Table911[Job],$I$3)&lt;ROWS($BE$2:BE5),"",INDEX(TimeSheets!$B$1:$B$359,SMALL(IF(Table911[Job]=$I$3,ROW(Table911[Job])),ROW(BA4))))</f>
        <v/>
      </c>
      <c r="BF5" s="47" t="str">
        <f t="array" ref="BF5">IF(COUNTIF(Table911[Job],$I$3)&lt;ROWS($BD$2:BD5),"",INDEX(TimeSheets!$H$1:$H$359,SMALL(IF(Table911[Job]=$I$3,ROW(Table911[Job])),ROW(BA4))))</f>
        <v/>
      </c>
      <c r="BG5" s="47" t="str">
        <f t="array" ref="BG5">IF(COUNTIF(Table912[Job],$I$3)&lt;ROWS($BG$2:BG5),"",INDEX(TimeSheets!$K$1:$K$359,SMALL(IF(Table912[Job]=$I$3,ROW(Table912[Job])),ROW(BA4))))</f>
        <v/>
      </c>
      <c r="BH5" s="47" t="str">
        <f t="array" ref="BH5">IF(COUNTIF(Table912[Job],$I$3)&lt;ROWS($BH$2:BH5),"",INDEX(TimeSheets!$Q$1:$Q$359,SMALL(IF(Table912[Job]=$I$3,ROW(Table912[Job])),ROW(BA4))))</f>
        <v/>
      </c>
      <c r="BI5" s="56" t="str">
        <f t="array" ref="BI5">IF(COUNTIF(Table914[Job],$I$3)&lt;ROWS($BI$2:BI5),"",INDEX(TimeSheets!$T$1:$T$359,SMALL(IF(Table914[Job]=$I$3,ROW(Table914[Job])),ROW(BA4))))</f>
        <v/>
      </c>
      <c r="BJ5" s="47" t="str">
        <f t="array" ref="BJ5">IF(COUNTIF(Table914[Job],$I$3)&lt;ROWS($BJ$2:BJ5),"",INDEX(TimeSheets!$Z$1:$Z$359,SMALL(IF(Table914[Job]=$I$3,ROW(Table914[Job])),ROW(BA4))))</f>
        <v/>
      </c>
      <c r="BK5" s="47" t="str">
        <f t="array" ref="BK5">IF(COUNTIF(Table91641[Job],$I$3)&lt;ROWS($BK$2:BK5),"",INDEX(TimeSheets!$AC$1:$AC$359,SMALL(IF(Table91641[Job]=$I$3,ROW(Table91641[Job])),ROW(BA4))))</f>
        <v/>
      </c>
      <c r="BL5" s="47" t="str">
        <f t="array" ref="BL5">IF(COUNTIF(Table91641[Job],$I$3)&lt;ROWS($BL$2:BL5),"",INDEX(TimeSheets!$AI$1:$AI$359,SMALL(IF(Table91641[Job]=$I$3,ROW(Table91641[Job])),ROW(BB4))))</f>
        <v/>
      </c>
      <c r="BO5" s="48"/>
      <c r="BP5" s="48"/>
      <c r="BQ5" s="48"/>
      <c r="BR5" s="49"/>
      <c r="BS5" s="49"/>
      <c r="BT5" s="49"/>
      <c r="BU5" s="49"/>
      <c r="BV5" s="49"/>
      <c r="BW5" s="49"/>
    </row>
    <row r="6" spans="1:75" ht="26.25" x14ac:dyDescent="0.4">
      <c r="B6" s="57"/>
      <c r="E6" s="60"/>
      <c r="F6" s="60"/>
      <c r="G6" s="60"/>
      <c r="H6" s="63"/>
      <c r="I6" s="60"/>
      <c r="K6" s="50"/>
      <c r="L6" s="58"/>
      <c r="M6" s="59"/>
      <c r="N6" s="60"/>
      <c r="AG6" s="52"/>
      <c r="AY6" s="107" t="s">
        <v>41</v>
      </c>
      <c r="AZ6" s="107"/>
      <c r="BA6" s="108">
        <f>IF(Y4=0,"-",SUM(BA5-AD2))</f>
        <v>-2</v>
      </c>
      <c r="BB6" s="109"/>
      <c r="BE6" s="47" t="str">
        <f t="array" ref="BE6">IF(COUNTIF(Table911[Job],$I$3)&lt;ROWS($BE$2:BE6),"",INDEX(TimeSheets!$B$1:$B$359,SMALL(IF(Table911[Job]=$I$3,ROW(Table911[Job])),ROW(BA5))))</f>
        <v/>
      </c>
      <c r="BF6" s="47" t="str">
        <f t="array" ref="BF6">IF(COUNTIF(Table911[Job],$I$3)&lt;ROWS($BD$2:BD6),"",INDEX(TimeSheets!$H$1:$H$359,SMALL(IF(Table911[Job]=$I$3,ROW(Table911[Job])),ROW(BA5))))</f>
        <v/>
      </c>
      <c r="BG6" s="47" t="str">
        <f t="array" ref="BG6">IF(COUNTIF(Table912[Job],$I$3)&lt;ROWS($BG$2:BG6),"",INDEX(TimeSheets!$K$1:$K$359,SMALL(IF(Table912[Job]=$I$3,ROW(Table912[Job])),ROW(BA5))))</f>
        <v/>
      </c>
      <c r="BH6" s="47" t="str">
        <f t="array" ref="BH6">IF(COUNTIF(Table912[Job],$I$3)&lt;ROWS($BH$2:BH6),"",INDEX(TimeSheets!$Q$1:$Q$359,SMALL(IF(Table912[Job]=$I$3,ROW(Table912[Job])),ROW(BA5))))</f>
        <v/>
      </c>
      <c r="BI6" s="56" t="str">
        <f t="array" ref="BI6">IF(COUNTIF(Table914[Job],$I$3)&lt;ROWS($BI$2:BI6),"",INDEX(TimeSheets!$T$1:$T$359,SMALL(IF(Table914[Job]=$I$3,ROW(Table914[Job])),ROW(BA5))))</f>
        <v/>
      </c>
      <c r="BJ6" s="47" t="str">
        <f t="array" ref="BJ6">IF(COUNTIF(Table914[Job],$I$3)&lt;ROWS($BJ$2:BJ6),"",INDEX(TimeSheets!$Z$1:$Z$359,SMALL(IF(Table914[Job]=$I$3,ROW(Table914[Job])),ROW(BA5))))</f>
        <v/>
      </c>
      <c r="BK6" s="47" t="str">
        <f t="array" ref="BK6">IF(COUNTIF(Table91641[Job],$I$3)&lt;ROWS($BK$2:BK6),"",INDEX(TimeSheets!$AC$1:$AC$359,SMALL(IF(Table91641[Job]=$I$3,ROW(Table91641[Job])),ROW(BA5))))</f>
        <v/>
      </c>
      <c r="BL6" s="47" t="str">
        <f t="array" ref="BL6">IF(COUNTIF(Table91641[Job],$I$3)&lt;ROWS($BL$2:BL6),"",INDEX(TimeSheets!$AI$1:$AI$359,SMALL(IF(Table91641[Job]=$I$3,ROW(Table91641[Job])),ROW(BB5))))</f>
        <v/>
      </c>
      <c r="BO6" s="48"/>
      <c r="BP6" s="48"/>
      <c r="BQ6" s="48"/>
      <c r="BR6" s="49"/>
      <c r="BS6" s="49"/>
      <c r="BT6" s="49"/>
      <c r="BU6" s="49"/>
      <c r="BV6" s="49"/>
      <c r="BW6" s="49"/>
    </row>
    <row r="7" spans="1:75" ht="18.75" x14ac:dyDescent="0.3">
      <c r="A7" t="s">
        <v>30</v>
      </c>
      <c r="B7" s="57"/>
      <c r="C7" s="110">
        <f>SUM(B10:B59,D10:D59,F10:F59)</f>
        <v>0</v>
      </c>
      <c r="D7" s="110"/>
      <c r="E7" s="60"/>
      <c r="F7" s="60"/>
      <c r="G7" s="60"/>
      <c r="H7" t="s">
        <v>30</v>
      </c>
      <c r="I7" s="57"/>
      <c r="J7" s="110">
        <f>SUM(I10:I59,K10:K59,M10:M59)</f>
        <v>0</v>
      </c>
      <c r="K7" s="110"/>
      <c r="L7" s="60"/>
      <c r="M7" s="60"/>
      <c r="N7" s="57"/>
      <c r="O7" t="s">
        <v>30</v>
      </c>
      <c r="P7" s="57"/>
      <c r="Q7" s="110">
        <f>SUM(P10:P59,R10:R59,T10:T59)</f>
        <v>0</v>
      </c>
      <c r="R7" s="110"/>
      <c r="S7" s="60"/>
      <c r="T7" s="60"/>
      <c r="V7" t="s">
        <v>30</v>
      </c>
      <c r="W7" s="57"/>
      <c r="X7" s="110">
        <f>SUM(W10:W59,Y10:Y59,AA10:AA59)</f>
        <v>8</v>
      </c>
      <c r="Y7" s="110"/>
      <c r="Z7" s="60"/>
      <c r="AA7" s="60"/>
      <c r="AB7" s="52"/>
      <c r="AC7" t="s">
        <v>30</v>
      </c>
      <c r="AD7" s="57"/>
      <c r="AE7" s="110">
        <f>SUM(AD10:AD59,AF10:AF59,AH10:AH59)</f>
        <v>0</v>
      </c>
      <c r="AF7" s="110"/>
      <c r="AG7" s="60"/>
      <c r="AH7" s="60"/>
      <c r="AI7" s="52"/>
      <c r="AJ7" t="s">
        <v>30</v>
      </c>
      <c r="AK7" s="57"/>
      <c r="AL7" s="110">
        <f>SUM(AK10:AK59,AM10:AM59,AO10:AO59)</f>
        <v>0</v>
      </c>
      <c r="AM7" s="110"/>
      <c r="AN7" s="60"/>
      <c r="AO7" s="60"/>
      <c r="AQ7" t="s">
        <v>30</v>
      </c>
      <c r="AR7" s="57"/>
      <c r="AS7" s="110">
        <f>SUM(AR10:AR59,AT10:AT59,AV10:AV59)</f>
        <v>8</v>
      </c>
      <c r="AT7" s="110"/>
      <c r="AU7" s="60"/>
      <c r="AV7" s="60"/>
      <c r="AX7" s="60"/>
      <c r="AY7" s="60"/>
      <c r="AZ7" s="60"/>
      <c r="BA7" s="49"/>
      <c r="BB7" s="49"/>
      <c r="BE7" s="47" t="str">
        <f t="array" ref="BE7">IF(COUNTIF(Table911[Job],$I$3)&lt;ROWS($BE$2:BE7),"",INDEX(TimeSheets!$B$1:$B$359,SMALL(IF(Table911[Job]=$I$3,ROW(Table911[Job])),ROW(BA6))))</f>
        <v/>
      </c>
      <c r="BF7" s="47" t="str">
        <f t="array" ref="BF7">IF(COUNTIF(Table911[Job],$I$3)&lt;ROWS($BD$2:BD7),"",INDEX(TimeSheets!$H$1:$H$359,SMALL(IF(Table911[Job]=$I$3,ROW(Table911[Job])),ROW(BA6))))</f>
        <v/>
      </c>
      <c r="BG7" s="47" t="str">
        <f t="array" ref="BG7">IF(COUNTIF(Table912[Job],$I$3)&lt;ROWS($BG$2:BG7),"",INDEX(TimeSheets!$K$1:$K$359,SMALL(IF(Table912[Job]=$I$3,ROW(Table912[Job])),ROW(BA6))))</f>
        <v/>
      </c>
      <c r="BH7" s="47" t="str">
        <f t="array" ref="BH7">IF(COUNTIF(Table912[Job],$I$3)&lt;ROWS($BH$2:BH7),"",INDEX(TimeSheets!$Q$1:$Q$359,SMALL(IF(Table912[Job]=$I$3,ROW(Table912[Job])),ROW(BA6))))</f>
        <v/>
      </c>
      <c r="BI7" s="56" t="str">
        <f t="array" ref="BI7">IF(COUNTIF(Table914[Job],$I$3)&lt;ROWS($BI$2:BI7),"",INDEX(TimeSheets!$T$1:$T$359,SMALL(IF(Table914[Job]=$I$3,ROW(Table914[Job])),ROW(BA6))))</f>
        <v/>
      </c>
      <c r="BJ7" s="47" t="str">
        <f t="array" ref="BJ7">IF(COUNTIF(Table914[Job],$I$3)&lt;ROWS($BJ$2:BJ7),"",INDEX(TimeSheets!$Z$1:$Z$359,SMALL(IF(Table914[Job]=$I$3,ROW(Table914[Job])),ROW(BA6))))</f>
        <v/>
      </c>
      <c r="BK7" s="47" t="str">
        <f t="array" ref="BK7">IF(COUNTIF(Table91641[Job],$I$3)&lt;ROWS($BK$2:BK7),"",INDEX(TimeSheets!$AC$1:$AC$359,SMALL(IF(Table91641[Job]=$I$3,ROW(Table91641[Job])),ROW(BA6))))</f>
        <v/>
      </c>
      <c r="BL7" s="47" t="str">
        <f t="array" ref="BL7">IF(COUNTIF(Table91641[Job],$I$3)&lt;ROWS($BL$2:BL7),"",INDEX(TimeSheets!$AI$1:$AI$359,SMALL(IF(Table91641[Job]=$I$3,ROW(Table91641[Job])),ROW(BB6))))</f>
        <v/>
      </c>
      <c r="BO7" s="48"/>
      <c r="BP7" s="48"/>
      <c r="BQ7" s="48"/>
      <c r="BR7" s="49"/>
      <c r="BS7" s="49"/>
      <c r="BT7" s="49"/>
      <c r="BU7" s="49"/>
      <c r="BV7" s="49"/>
      <c r="BW7" s="49"/>
    </row>
    <row r="8" spans="1:75" ht="16.5" thickBot="1" x14ac:dyDescent="0.3">
      <c r="A8" t="s">
        <v>45</v>
      </c>
      <c r="B8" s="57"/>
      <c r="C8" s="100">
        <f>SUM((C7*33)*1.3)</f>
        <v>0</v>
      </c>
      <c r="D8" s="100"/>
      <c r="E8" s="100"/>
      <c r="F8" s="100"/>
      <c r="G8" s="64"/>
      <c r="H8" t="s">
        <v>45</v>
      </c>
      <c r="I8" s="57"/>
      <c r="J8" s="100">
        <f>IF(I5=0,SUM((J7*21)),SUM((J7*48.06)))</f>
        <v>0</v>
      </c>
      <c r="K8" s="100"/>
      <c r="L8" s="100"/>
      <c r="M8" s="100"/>
      <c r="N8" s="64"/>
      <c r="O8" t="s">
        <v>45</v>
      </c>
      <c r="P8" s="57"/>
      <c r="Q8" s="100">
        <f>IF(I5=0,SUM((Q7*29)),SUM((Q7*I5)))</f>
        <v>0</v>
      </c>
      <c r="R8" s="100"/>
      <c r="S8" s="100"/>
      <c r="T8" s="100"/>
      <c r="U8" s="64"/>
      <c r="V8" t="s">
        <v>45</v>
      </c>
      <c r="W8" s="57"/>
      <c r="X8" s="100">
        <f>IF(I5=0,SUM((X7*33)),SUM((X7*I5)))</f>
        <v>264</v>
      </c>
      <c r="Y8" s="100"/>
      <c r="Z8" s="100"/>
      <c r="AA8" s="100"/>
      <c r="AB8" s="64"/>
      <c r="AC8" t="s">
        <v>45</v>
      </c>
      <c r="AD8" s="57"/>
      <c r="AE8" s="100">
        <f>SUM((AE7*40))</f>
        <v>0</v>
      </c>
      <c r="AF8" s="100"/>
      <c r="AG8" s="100"/>
      <c r="AH8" s="100"/>
      <c r="AI8" s="64"/>
      <c r="AJ8" t="s">
        <v>45</v>
      </c>
      <c r="AK8" s="57"/>
      <c r="AL8" s="100">
        <f>SUM((AL7*40))</f>
        <v>0</v>
      </c>
      <c r="AM8" s="100"/>
      <c r="AN8" s="100"/>
      <c r="AO8" s="100"/>
      <c r="AP8" s="64"/>
      <c r="AQ8" t="s">
        <v>45</v>
      </c>
      <c r="AR8" s="57"/>
      <c r="AS8" s="100">
        <f>IF(I5=0,SUM((AS7*33)),SUM((AS7*I5)))</f>
        <v>264</v>
      </c>
      <c r="AT8" s="100"/>
      <c r="AU8" s="100"/>
      <c r="AV8" s="100"/>
      <c r="AW8" s="64"/>
      <c r="AX8" s="65"/>
      <c r="AY8" s="65"/>
      <c r="AZ8" s="65"/>
      <c r="BA8" s="49"/>
      <c r="BB8" s="49"/>
      <c r="BE8" s="47" t="str">
        <f t="array" ref="BE8">IF(COUNTIF(Table911[Job],$I$3)&lt;ROWS($BE$2:BE8),"",INDEX(TimeSheets!$B$1:$B$359,SMALL(IF(Table911[Job]=$I$3,ROW(Table911[Job])),ROW(BA7))))</f>
        <v/>
      </c>
      <c r="BF8" s="47" t="str">
        <f t="array" ref="BF8">IF(COUNTIF(Table911[Job],$I$3)&lt;ROWS($BD$2:BD8),"",INDEX(TimeSheets!$H$1:$H$359,SMALL(IF(Table911[Job]=$I$3,ROW(Table911[Job])),ROW(BA7))))</f>
        <v/>
      </c>
      <c r="BG8" s="47" t="str">
        <f t="array" ref="BG8">IF(COUNTIF(Table912[Job],$I$3)&lt;ROWS($BG$2:BG8),"",INDEX(TimeSheets!$K$1:$K$359,SMALL(IF(Table912[Job]=$I$3,ROW(Table912[Job])),ROW(BA7))))</f>
        <v/>
      </c>
      <c r="BH8" s="47" t="str">
        <f t="array" ref="BH8">IF(COUNTIF(Table912[Job],$I$3)&lt;ROWS($BH$2:BH8),"",INDEX(TimeSheets!$Q$1:$Q$359,SMALL(IF(Table912[Job]=$I$3,ROW(Table912[Job])),ROW(BA7))))</f>
        <v/>
      </c>
      <c r="BI8" s="56" t="str">
        <f t="array" ref="BI8">IF(COUNTIF(Table914[Job],$I$3)&lt;ROWS($BI$2:BI8),"",INDEX(TimeSheets!$T$1:$T$359,SMALL(IF(Table914[Job]=$I$3,ROW(Table914[Job])),ROW(BA7))))</f>
        <v/>
      </c>
      <c r="BJ8" s="47" t="str">
        <f t="array" ref="BJ8">IF(COUNTIF(Table914[Job],$I$3)&lt;ROWS($BJ$2:BJ8),"",INDEX(TimeSheets!$Z$1:$Z$359,SMALL(IF(Table914[Job]=$I$3,ROW(Table914[Job])),ROW(BA7))))</f>
        <v/>
      </c>
      <c r="BK8" s="47" t="str">
        <f t="array" ref="BK8">IF(COUNTIF(Table91641[Job],$I$3)&lt;ROWS($BK$2:BK8),"",INDEX(TimeSheets!$AC$1:$AC$359,SMALL(IF(Table91641[Job]=$I$3,ROW(Table91641[Job])),ROW(BA7))))</f>
        <v/>
      </c>
      <c r="BL8" s="47" t="str">
        <f t="array" ref="BL8">IF(COUNTIF(Table91641[Job],$I$3)&lt;ROWS($BL$2:BL8),"",INDEX(TimeSheets!$AI$1:$AI$359,SMALL(IF(Table91641[Job]=$I$3,ROW(Table91641[Job])),ROW(BB7))))</f>
        <v/>
      </c>
      <c r="BO8" s="48"/>
      <c r="BP8" s="48"/>
      <c r="BQ8" s="48"/>
      <c r="BR8" s="49"/>
      <c r="BS8" s="49"/>
      <c r="BT8" s="49"/>
      <c r="BU8" s="49"/>
      <c r="BV8" s="49"/>
      <c r="BW8" s="49"/>
    </row>
    <row r="9" spans="1:75" ht="24" thickBot="1" x14ac:dyDescent="0.4">
      <c r="A9" s="101"/>
      <c r="B9" s="102"/>
      <c r="C9" s="102"/>
      <c r="D9" s="102"/>
      <c r="E9" s="102"/>
      <c r="F9" s="103"/>
      <c r="H9" s="104"/>
      <c r="I9" s="105"/>
      <c r="J9" s="105"/>
      <c r="K9" s="105"/>
      <c r="L9" s="105"/>
      <c r="M9" s="106"/>
      <c r="O9" s="104"/>
      <c r="P9" s="105"/>
      <c r="Q9" s="105"/>
      <c r="R9" s="105"/>
      <c r="S9" s="105"/>
      <c r="T9" s="106"/>
      <c r="V9" s="104" t="s">
        <v>82</v>
      </c>
      <c r="W9" s="105"/>
      <c r="X9" s="105"/>
      <c r="Y9" s="105"/>
      <c r="Z9" s="105"/>
      <c r="AA9" s="106"/>
      <c r="AC9" s="104" t="s">
        <v>83</v>
      </c>
      <c r="AD9" s="105"/>
      <c r="AE9" s="105"/>
      <c r="AF9" s="105"/>
      <c r="AG9" s="105"/>
      <c r="AH9" s="106"/>
      <c r="AJ9" s="104" t="s">
        <v>81</v>
      </c>
      <c r="AK9" s="105"/>
      <c r="AL9" s="105"/>
      <c r="AM9" s="105"/>
      <c r="AN9" s="105"/>
      <c r="AO9" s="106"/>
      <c r="AQ9" s="104" t="s">
        <v>84</v>
      </c>
      <c r="AR9" s="105"/>
      <c r="AS9" s="105"/>
      <c r="AT9" s="105"/>
      <c r="AU9" s="105"/>
      <c r="AV9" s="106"/>
      <c r="AX9" s="15"/>
      <c r="AY9" s="87" t="s">
        <v>46</v>
      </c>
      <c r="AZ9" s="88"/>
      <c r="BA9" s="88"/>
      <c r="BB9" s="89"/>
      <c r="BE9" s="47" t="str">
        <f t="array" ref="BE9">IF(COUNTIF(Table911[Job],$I$3)&lt;ROWS($BE$2:BE9),"",INDEX(TimeSheets!$B$1:$B$359,SMALL(IF(Table911[Job]=$I$3,ROW(Table911[Job])),ROW(BA8))))</f>
        <v/>
      </c>
      <c r="BF9" s="47" t="str">
        <f t="array" ref="BF9">IF(COUNTIF(Table911[Job],$I$3)&lt;ROWS($BD$2:BD9),"",INDEX(TimeSheets!$H$1:$H$359,SMALL(IF(Table911[Job]=$I$3,ROW(Table911[Job])),ROW(BA8))))</f>
        <v/>
      </c>
      <c r="BG9" s="47" t="str">
        <f t="array" ref="BG9">IF(COUNTIF(Table912[Job],$I$3)&lt;ROWS($BG$2:BG9),"",INDEX(TimeSheets!$K$1:$K$359,SMALL(IF(Table912[Job]=$I$3,ROW(Table912[Job])),ROW(BA8))))</f>
        <v/>
      </c>
      <c r="BH9" s="47" t="str">
        <f t="array" ref="BH9">IF(COUNTIF(Table912[Job],$I$3)&lt;ROWS($BH$2:BH9),"",INDEX(TimeSheets!$Q$1:$Q$359,SMALL(IF(Table912[Job]=$I$3,ROW(Table912[Job])),ROW(BA8))))</f>
        <v/>
      </c>
      <c r="BI9" s="56" t="str">
        <f t="array" ref="BI9">IF(COUNTIF(Table914[Job],$I$3)&lt;ROWS($BI$2:BI9),"",INDEX(TimeSheets!$T$1:$T$359,SMALL(IF(Table914[Job]=$I$3,ROW(Table914[Job])),ROW(BA8))))</f>
        <v/>
      </c>
      <c r="BJ9" s="47" t="str">
        <f t="array" ref="BJ9">IF(COUNTIF(Table914[Job],$I$3)&lt;ROWS($BJ$2:BJ9),"",INDEX(TimeSheets!$Z$1:$Z$359,SMALL(IF(Table914[Job]=$I$3,ROW(Table914[Job])),ROW(BA8))))</f>
        <v/>
      </c>
      <c r="BK9" s="47" t="str">
        <f t="array" ref="BK9">IF(COUNTIF(Table91641[Job],$I$3)&lt;ROWS($BK$2:BK9),"",INDEX(TimeSheets!$AC$1:$AC$359,SMALL(IF(Table91641[Job]=$I$3,ROW(Table91641[Job])),ROW(BA8))))</f>
        <v/>
      </c>
      <c r="BL9" s="47" t="str">
        <f t="array" ref="BL9">IF(COUNTIF(Table91641[Job],$I$3)&lt;ROWS($BL$2:BL9),"",INDEX(TimeSheets!$AI$1:$AI$359,SMALL(IF(Table91641[Job]=$I$3,ROW(Table91641[Job])),ROW(BB8))))</f>
        <v/>
      </c>
      <c r="BO9" s="48"/>
      <c r="BP9" s="48"/>
      <c r="BQ9" s="48"/>
      <c r="BR9" s="49"/>
      <c r="BS9" s="49"/>
      <c r="BT9" s="49"/>
      <c r="BU9" s="49"/>
      <c r="BV9" s="49"/>
      <c r="BW9" s="49"/>
    </row>
    <row r="10" spans="1:75" ht="21.95" customHeight="1" thickBot="1" x14ac:dyDescent="0.45">
      <c r="A10" s="66"/>
      <c r="B10" s="67"/>
      <c r="C10" s="66"/>
      <c r="D10" s="67"/>
      <c r="E10" s="66"/>
      <c r="F10" s="67"/>
      <c r="G10" s="15"/>
      <c r="H10" s="66"/>
      <c r="I10" s="67"/>
      <c r="J10" s="66"/>
      <c r="K10" s="67"/>
      <c r="L10" s="66"/>
      <c r="M10" s="67"/>
      <c r="N10" s="15"/>
      <c r="O10" s="66"/>
      <c r="P10" s="67"/>
      <c r="Q10" s="66"/>
      <c r="R10" s="67"/>
      <c r="S10" s="66"/>
      <c r="T10" s="67"/>
      <c r="U10" s="15"/>
      <c r="V10" s="66">
        <f>BK2</f>
        <v>44288</v>
      </c>
      <c r="W10" s="67">
        <f>IF(BL2=0," ",BL2)</f>
        <v>8</v>
      </c>
      <c r="X10" s="66" t="str">
        <f>BK52</f>
        <v/>
      </c>
      <c r="Y10" s="67" t="str">
        <f>IF(BL52=0," ",BL52)</f>
        <v/>
      </c>
      <c r="Z10" s="66" t="str">
        <f>BK102</f>
        <v/>
      </c>
      <c r="AA10" s="67" t="str">
        <f>IF(BL102=0," ",BL102)</f>
        <v/>
      </c>
      <c r="AB10" s="15"/>
      <c r="AC10" s="66" t="str">
        <f>BE2</f>
        <v/>
      </c>
      <c r="AD10" s="67" t="str">
        <f>IF(BF2=0," ",BF2)</f>
        <v/>
      </c>
      <c r="AE10" s="66" t="str">
        <f>BE52</f>
        <v/>
      </c>
      <c r="AF10" s="67" t="str">
        <f>IF(BF52=0," ",BF52)</f>
        <v/>
      </c>
      <c r="AG10" s="66" t="str">
        <f>BE102</f>
        <v/>
      </c>
      <c r="AH10" s="67" t="str">
        <f>IF(BF102=0," ",BF102)</f>
        <v/>
      </c>
      <c r="AI10" s="15"/>
      <c r="AJ10" s="66" t="str">
        <f>BG2</f>
        <v/>
      </c>
      <c r="AK10" s="67" t="str">
        <f>IF(BH2=0," ",BH2)</f>
        <v/>
      </c>
      <c r="AL10" s="66" t="str">
        <f>BG52</f>
        <v/>
      </c>
      <c r="AM10" s="67" t="str">
        <f>IF(BH52=0," ",BH52)</f>
        <v/>
      </c>
      <c r="AN10" s="66" t="str">
        <f>BG102</f>
        <v/>
      </c>
      <c r="AO10" s="67" t="str">
        <f>IF(BH102=0," ",BH102)</f>
        <v/>
      </c>
      <c r="AP10" s="15"/>
      <c r="AQ10" s="66">
        <f>BI2</f>
        <v>44288</v>
      </c>
      <c r="AR10" s="67">
        <f>IF(BJ2=0," ",BJ2)</f>
        <v>8</v>
      </c>
      <c r="AS10" s="66" t="str">
        <f>BI52</f>
        <v/>
      </c>
      <c r="AT10" s="67" t="str">
        <f>IF(BJ52=0," ",BJ52)</f>
        <v/>
      </c>
      <c r="AU10" s="66" t="str">
        <f>BI102</f>
        <v/>
      </c>
      <c r="AV10" s="67" t="str">
        <f>IF(BJ102=0," ",BJ102)</f>
        <v/>
      </c>
      <c r="AW10" s="15"/>
      <c r="AX10" s="15"/>
      <c r="AY10" s="94" t="s">
        <v>47</v>
      </c>
      <c r="AZ10" s="95"/>
      <c r="BA10" s="96"/>
      <c r="BB10" s="97"/>
      <c r="BE10" s="72" t="str">
        <f t="array" ref="BE10">IF(COUNTIF(Table911[Job],$I$3)&lt;ROWS($BE$2:BE10),"",INDEX(TimeSheets!$B$1:$B$359,SMALL(IF(Table911[Job]=$I$3,ROW(Table911[Job])),ROW(BA9))))</f>
        <v/>
      </c>
      <c r="BF10" s="72" t="str">
        <f t="array" ref="BF10">IF(COUNTIF(Table911[Job],$I$3)&lt;ROWS($BD$2:BD10),"",INDEX(TimeSheets!$H$1:$H$359,SMALL(IF(Table911[Job]=$I$3,ROW(Table911[Job])),ROW(BA9))))</f>
        <v/>
      </c>
      <c r="BG10" s="72" t="str">
        <f t="array" ref="BG10">IF(COUNTIF(Table912[Job],$I$3)&lt;ROWS($BG$2:BG10),"",INDEX(TimeSheets!$K$1:$K$359,SMALL(IF(Table912[Job]=$I$3,ROW(Table912[Job])),ROW(BA9))))</f>
        <v/>
      </c>
      <c r="BH10" s="72" t="str">
        <f t="array" ref="BH10">IF(COUNTIF(Table912[Job],$I$3)&lt;ROWS($BH$2:BH10),"",INDEX(TimeSheets!$Q$1:$Q$359,SMALL(IF(Table912[Job]=$I$3,ROW(Table912[Job])),ROW(BA9))))</f>
        <v/>
      </c>
      <c r="BI10" s="73" t="str">
        <f t="array" ref="BI10">IF(COUNTIF(Table914[Job],$I$3)&lt;ROWS($BI$2:BI10),"",INDEX(TimeSheets!$T$1:$T$359,SMALL(IF(Table914[Job]=$I$3,ROW(Table914[Job])),ROW(BA9))))</f>
        <v/>
      </c>
      <c r="BJ10" s="72" t="str">
        <f t="array" ref="BJ10">IF(COUNTIF(Table914[Job],$I$3)&lt;ROWS($BJ$2:BJ10),"",INDEX(TimeSheets!$Z$1:$Z$359,SMALL(IF(Table914[Job]=$I$3,ROW(Table914[Job])),ROW(BA9))))</f>
        <v/>
      </c>
      <c r="BK10" s="72" t="str">
        <f t="array" ref="BK10">IF(COUNTIF(Table91641[Job],$I$3)&lt;ROWS($BK$2:BK10),"",INDEX(TimeSheets!$AC$1:$AC$359,SMALL(IF(Table91641[Job]=$I$3,ROW(Table91641[Job])),ROW(BA9))))</f>
        <v/>
      </c>
      <c r="BL10" s="72" t="str">
        <f t="array" ref="BL10">IF(COUNTIF(Table91641[Job],$I$3)&lt;ROWS($BL$2:BL10),"",INDEX(TimeSheets!$AI$1:$AI$359,SMALL(IF(Table91641[Job]=$I$3,ROW(Table91641[Job])),ROW(BB9))))</f>
        <v/>
      </c>
      <c r="BO10" s="48"/>
      <c r="BP10" s="48"/>
      <c r="BQ10" s="48"/>
      <c r="BR10" s="49"/>
      <c r="BS10" s="49"/>
      <c r="BT10" s="49"/>
      <c r="BU10" s="49"/>
      <c r="BV10" s="49"/>
      <c r="BW10" s="49"/>
    </row>
    <row r="11" spans="1:75" ht="21.95" customHeight="1" x14ac:dyDescent="0.25">
      <c r="A11" s="66"/>
      <c r="B11" s="67"/>
      <c r="C11" s="66"/>
      <c r="D11" s="67"/>
      <c r="E11" s="66"/>
      <c r="F11" s="67"/>
      <c r="G11" s="15"/>
      <c r="H11" s="66"/>
      <c r="I11" s="67"/>
      <c r="J11" s="66"/>
      <c r="K11" s="67"/>
      <c r="L11" s="66"/>
      <c r="M11" s="67"/>
      <c r="N11" s="15"/>
      <c r="O11" s="66"/>
      <c r="P11" s="67"/>
      <c r="Q11" s="66"/>
      <c r="R11" s="67"/>
      <c r="S11" s="66"/>
      <c r="T11" s="67"/>
      <c r="U11" s="15"/>
      <c r="V11" s="66" t="str">
        <f t="shared" ref="V11:V59" si="0">BK3</f>
        <v/>
      </c>
      <c r="W11" s="67" t="str">
        <f t="shared" ref="W11:W59" si="1">IF(BL3=0," ",BL3)</f>
        <v/>
      </c>
      <c r="X11" s="66" t="str">
        <f t="shared" ref="X11:X59" si="2">BK53</f>
        <v/>
      </c>
      <c r="Y11" s="67" t="str">
        <f t="shared" ref="Y11:Y59" si="3">IF(BL53=0," ",BL53)</f>
        <v/>
      </c>
      <c r="Z11" s="66" t="str">
        <f t="shared" ref="Z11:Z59" si="4">BK103</f>
        <v/>
      </c>
      <c r="AA11" s="67" t="str">
        <f t="shared" ref="AA11:AA59" si="5">IF(BL103=0," ",BL103)</f>
        <v/>
      </c>
      <c r="AB11" s="15"/>
      <c r="AC11" s="66" t="str">
        <f t="shared" ref="AC11:AC59" si="6">BE3</f>
        <v/>
      </c>
      <c r="AD11" s="67" t="str">
        <f>IF(BF3=0," ",BF3)</f>
        <v/>
      </c>
      <c r="AE11" s="66" t="str">
        <f t="shared" ref="AE11:AE59" si="7">BE53</f>
        <v/>
      </c>
      <c r="AF11" s="67" t="str">
        <f t="shared" ref="AF11:AF59" si="8">IF(BF53=0," ",BF53)</f>
        <v/>
      </c>
      <c r="AG11" s="66" t="str">
        <f t="shared" ref="AG11:AG59" si="9">BE103</f>
        <v/>
      </c>
      <c r="AH11" s="67" t="str">
        <f t="shared" ref="AH11:AH59" si="10">IF(BF103=0," ",BF103)</f>
        <v/>
      </c>
      <c r="AI11" s="15"/>
      <c r="AJ11" s="66" t="str">
        <f>BG3</f>
        <v/>
      </c>
      <c r="AK11" s="67" t="str">
        <f>IF(BH3=0," ",BH3)</f>
        <v/>
      </c>
      <c r="AL11" s="66" t="str">
        <f t="shared" ref="AL11:AL59" si="11">BG53</f>
        <v/>
      </c>
      <c r="AM11" s="67" t="str">
        <f t="shared" ref="AM11:AM59" si="12">IF(BH53=0," ",BH53)</f>
        <v/>
      </c>
      <c r="AN11" s="66" t="str">
        <f t="shared" ref="AN11:AN59" si="13">BG103</f>
        <v/>
      </c>
      <c r="AO11" s="67" t="str">
        <f t="shared" ref="AO11:AO59" si="14">IF(BH103=0," ",BH103)</f>
        <v/>
      </c>
      <c r="AP11" s="15"/>
      <c r="AQ11" s="66" t="str">
        <f>BI3</f>
        <v/>
      </c>
      <c r="AR11" s="67" t="str">
        <f t="shared" ref="AR11:AR59" si="15">IF(BJ3=0," ",BJ3)</f>
        <v/>
      </c>
      <c r="AS11" s="66" t="str">
        <f t="shared" ref="AS11:AS59" si="16">BI53</f>
        <v/>
      </c>
      <c r="AT11" s="67" t="str">
        <f t="shared" ref="AT11:AT59" si="17">IF(BJ53=0," ",BJ53)</f>
        <v/>
      </c>
      <c r="AU11" s="66" t="str">
        <f t="shared" ref="AU11:AU59" si="18">BI103</f>
        <v/>
      </c>
      <c r="AV11" s="67" t="str">
        <f t="shared" ref="AV11:AV59" si="19">IF(BJ103=0," ",BJ103)</f>
        <v/>
      </c>
      <c r="AW11" s="15"/>
      <c r="AX11" s="15"/>
      <c r="AY11" s="78"/>
      <c r="AZ11" s="78"/>
      <c r="BA11" s="98"/>
      <c r="BB11" s="99"/>
      <c r="BE11" s="72" t="str">
        <f t="array" ref="BE11">IF(COUNTIF(Table911[Job],$I$3)&lt;ROWS($BE$2:BE11),"",INDEX(TimeSheets!$B$1:$B$359,SMALL(IF(Table911[Job]=$I$3,ROW(Table911[Job])),ROW(BA10))))</f>
        <v/>
      </c>
      <c r="BF11" s="72" t="str">
        <f t="array" ref="BF11">IF(COUNTIF(Table911[Job],$I$3)&lt;ROWS($BD$2:BD11),"",INDEX(TimeSheets!$H$1:$H$359,SMALL(IF(Table911[Job]=$I$3,ROW(Table911[Job])),ROW(BA10))))</f>
        <v/>
      </c>
      <c r="BG11" s="72" t="str">
        <f t="array" ref="BG11">IF(COUNTIF(Table912[Job],$I$3)&lt;ROWS($BG$2:BG11),"",INDEX(TimeSheets!$K$1:$K$359,SMALL(IF(Table912[Job]=$I$3,ROW(Table912[Job])),ROW(BA10))))</f>
        <v/>
      </c>
      <c r="BH11" s="72" t="str">
        <f t="array" ref="BH11">IF(COUNTIF(Table912[Job],$I$3)&lt;ROWS($BH$2:BH11),"",INDEX(TimeSheets!$Q$1:$Q$359,SMALL(IF(Table912[Job]=$I$3,ROW(Table912[Job])),ROW(BA10))))</f>
        <v/>
      </c>
      <c r="BI11" s="73" t="str">
        <f t="array" ref="BI11">IF(COUNTIF(Table914[Job],$I$3)&lt;ROWS($BI$2:BI11),"",INDEX(TimeSheets!$T$1:$T$359,SMALL(IF(Table914[Job]=$I$3,ROW(Table914[Job])),ROW(BA10))))</f>
        <v/>
      </c>
      <c r="BJ11" s="72" t="str">
        <f t="array" ref="BJ11">IF(COUNTIF(Table914[Job],$I$3)&lt;ROWS($BJ$2:BJ11),"",INDEX(TimeSheets!$Z$1:$Z$359,SMALL(IF(Table914[Job]=$I$3,ROW(Table914[Job])),ROW(BA10))))</f>
        <v/>
      </c>
      <c r="BK11" s="72" t="str">
        <f t="array" ref="BK11">IF(COUNTIF(Table91641[Job],$I$3)&lt;ROWS($BK$2:BK11),"",INDEX(TimeSheets!$AC$1:$AC$359,SMALL(IF(Table91641[Job]=$I$3,ROW(Table91641[Job])),ROW(BA10))))</f>
        <v/>
      </c>
      <c r="BL11" s="72" t="str">
        <f t="array" ref="BL11">IF(COUNTIF(Table91641[Job],$I$3)&lt;ROWS($BL$2:BL11),"",INDEX(TimeSheets!$AI$1:$AI$359,SMALL(IF(Table91641[Job]=$I$3,ROW(Table91641[Job])),ROW(BB10))))</f>
        <v/>
      </c>
      <c r="BO11" s="48"/>
      <c r="BP11" s="48"/>
      <c r="BQ11" s="48"/>
      <c r="BR11" s="49"/>
      <c r="BS11" s="49"/>
      <c r="BT11" s="49"/>
      <c r="BU11" s="49"/>
      <c r="BV11" s="49"/>
      <c r="BW11" s="49"/>
    </row>
    <row r="12" spans="1:75" ht="21.95" customHeight="1" x14ac:dyDescent="0.25">
      <c r="A12" s="66"/>
      <c r="B12" s="67"/>
      <c r="C12" s="66"/>
      <c r="D12" s="67"/>
      <c r="E12" s="66"/>
      <c r="F12" s="67"/>
      <c r="G12" s="15"/>
      <c r="H12" s="66"/>
      <c r="I12" s="67"/>
      <c r="J12" s="66"/>
      <c r="K12" s="67"/>
      <c r="L12" s="66"/>
      <c r="M12" s="67"/>
      <c r="N12" s="15"/>
      <c r="O12" s="66"/>
      <c r="P12" s="67"/>
      <c r="Q12" s="66"/>
      <c r="R12" s="67"/>
      <c r="S12" s="66"/>
      <c r="T12" s="67"/>
      <c r="U12" s="15"/>
      <c r="V12" s="66" t="str">
        <f t="shared" si="0"/>
        <v/>
      </c>
      <c r="W12" s="67" t="str">
        <f t="shared" si="1"/>
        <v/>
      </c>
      <c r="X12" s="66" t="str">
        <f t="shared" si="2"/>
        <v/>
      </c>
      <c r="Y12" s="67" t="str">
        <f t="shared" si="3"/>
        <v/>
      </c>
      <c r="Z12" s="66" t="str">
        <f t="shared" si="4"/>
        <v/>
      </c>
      <c r="AA12" s="67" t="str">
        <f t="shared" si="5"/>
        <v/>
      </c>
      <c r="AB12" s="15"/>
      <c r="AC12" s="66" t="str">
        <f t="shared" si="6"/>
        <v/>
      </c>
      <c r="AD12" s="67" t="str">
        <f>IF(BF4=0," ",BF4)</f>
        <v/>
      </c>
      <c r="AE12" s="66" t="str">
        <f t="shared" si="7"/>
        <v/>
      </c>
      <c r="AF12" s="67" t="str">
        <f t="shared" si="8"/>
        <v/>
      </c>
      <c r="AG12" s="66" t="str">
        <f t="shared" si="9"/>
        <v/>
      </c>
      <c r="AH12" s="67" t="str">
        <f t="shared" si="10"/>
        <v/>
      </c>
      <c r="AI12" s="15"/>
      <c r="AJ12" s="66" t="str">
        <f>BG4</f>
        <v/>
      </c>
      <c r="AK12" s="67" t="str">
        <f>IF(BH4=0," ",BH4)</f>
        <v/>
      </c>
      <c r="AL12" s="66" t="str">
        <f t="shared" si="11"/>
        <v/>
      </c>
      <c r="AM12" s="67" t="str">
        <f t="shared" si="12"/>
        <v/>
      </c>
      <c r="AN12" s="66" t="str">
        <f t="shared" si="13"/>
        <v/>
      </c>
      <c r="AO12" s="67" t="str">
        <f t="shared" si="14"/>
        <v/>
      </c>
      <c r="AP12" s="15"/>
      <c r="AQ12" s="66" t="str">
        <f>BI4</f>
        <v/>
      </c>
      <c r="AR12" s="67" t="str">
        <f t="shared" si="15"/>
        <v/>
      </c>
      <c r="AS12" s="66" t="str">
        <f t="shared" si="16"/>
        <v/>
      </c>
      <c r="AT12" s="67" t="str">
        <f t="shared" si="17"/>
        <v/>
      </c>
      <c r="AU12" s="66" t="str">
        <f t="shared" si="18"/>
        <v/>
      </c>
      <c r="AV12" s="67" t="str">
        <f t="shared" si="19"/>
        <v/>
      </c>
      <c r="AW12" s="15"/>
      <c r="AX12" s="15"/>
      <c r="AY12" s="78" t="s">
        <v>68</v>
      </c>
      <c r="AZ12" s="78"/>
      <c r="BA12" s="79">
        <v>2800</v>
      </c>
      <c r="BB12" s="80"/>
      <c r="BE12" s="72" t="str">
        <f t="array" ref="BE12">IF(COUNTIF(Table911[Job],$I$3)&lt;ROWS($BE$2:BE12),"",INDEX(TimeSheets!$B$1:$B$359,SMALL(IF(Table911[Job]=$I$3,ROW(Table911[Job])),ROW(BA11))))</f>
        <v/>
      </c>
      <c r="BF12" s="72" t="str">
        <f t="array" ref="BF12">IF(COUNTIF(Table911[Job],$I$3)&lt;ROWS($BD$2:BD12),"",INDEX(TimeSheets!$H$1:$H$359,SMALL(IF(Table911[Job]=$I$3,ROW(Table911[Job])),ROW(BA11))))</f>
        <v/>
      </c>
      <c r="BG12" s="72" t="str">
        <f t="array" ref="BG12">IF(COUNTIF(Table912[Job],$I$3)&lt;ROWS($BG$2:BG12),"",INDEX(TimeSheets!$K$1:$K$359,SMALL(IF(Table912[Job]=$I$3,ROW(Table912[Job])),ROW(BA11))))</f>
        <v/>
      </c>
      <c r="BH12" s="72" t="str">
        <f t="array" ref="BH12">IF(COUNTIF(Table912[Job],$I$3)&lt;ROWS($BH$2:BH12),"",INDEX(TimeSheets!$Q$1:$Q$359,SMALL(IF(Table912[Job]=$I$3,ROW(Table912[Job])),ROW(BA11))))</f>
        <v/>
      </c>
      <c r="BI12" s="73" t="str">
        <f t="array" ref="BI12">IF(COUNTIF(Table914[Job],$I$3)&lt;ROWS($BI$2:BI12),"",INDEX(TimeSheets!$T$1:$T$359,SMALL(IF(Table914[Job]=$I$3,ROW(Table914[Job])),ROW(BA11))))</f>
        <v/>
      </c>
      <c r="BJ12" s="72" t="str">
        <f t="array" ref="BJ12">IF(COUNTIF(Table914[Job],$I$3)&lt;ROWS($BJ$2:BJ12),"",INDEX(TimeSheets!$Z$1:$Z$359,SMALL(IF(Table914[Job]=$I$3,ROW(Table914[Job])),ROW(BA11))))</f>
        <v/>
      </c>
      <c r="BK12" s="72" t="str">
        <f t="array" ref="BK12">IF(COUNTIF(Table91641[Job],$I$3)&lt;ROWS($BK$2:BK12),"",INDEX(TimeSheets!$AC$1:$AC$359,SMALL(IF(Table91641[Job]=$I$3,ROW(Table91641[Job])),ROW(BA11))))</f>
        <v/>
      </c>
      <c r="BL12" s="72" t="str">
        <f t="array" ref="BL12">IF(COUNTIF(Table91641[Job],$I$3)&lt;ROWS($BL$2:BL12),"",INDEX(TimeSheets!$AI$1:$AI$359,SMALL(IF(Table91641[Job]=$I$3,ROW(Table91641[Job])),ROW(BB11))))</f>
        <v/>
      </c>
      <c r="BO12" s="48"/>
      <c r="BP12" s="48"/>
      <c r="BQ12" s="48"/>
      <c r="BR12" s="49"/>
      <c r="BS12" s="49"/>
      <c r="BT12" s="49"/>
      <c r="BU12" s="49"/>
      <c r="BV12" s="49"/>
      <c r="BW12" s="49"/>
    </row>
    <row r="13" spans="1:75" ht="21.95" customHeight="1" x14ac:dyDescent="0.25">
      <c r="A13" s="66"/>
      <c r="B13" s="67"/>
      <c r="C13" s="66"/>
      <c r="D13" s="67"/>
      <c r="E13" s="66"/>
      <c r="F13" s="67"/>
      <c r="G13" s="15"/>
      <c r="H13" s="66"/>
      <c r="I13" s="67"/>
      <c r="J13" s="66"/>
      <c r="K13" s="67"/>
      <c r="L13" s="66"/>
      <c r="M13" s="67"/>
      <c r="N13" s="15"/>
      <c r="O13" s="66"/>
      <c r="P13" s="67"/>
      <c r="Q13" s="66"/>
      <c r="R13" s="67"/>
      <c r="S13" s="66"/>
      <c r="T13" s="67"/>
      <c r="U13" s="15"/>
      <c r="V13" s="66" t="str">
        <f t="shared" si="0"/>
        <v/>
      </c>
      <c r="W13" s="67" t="str">
        <f t="shared" si="1"/>
        <v/>
      </c>
      <c r="X13" s="66" t="str">
        <f t="shared" si="2"/>
        <v/>
      </c>
      <c r="Y13" s="67" t="str">
        <f t="shared" si="3"/>
        <v/>
      </c>
      <c r="Z13" s="66" t="str">
        <f t="shared" si="4"/>
        <v/>
      </c>
      <c r="AA13" s="67" t="str">
        <f t="shared" si="5"/>
        <v/>
      </c>
      <c r="AB13" s="15"/>
      <c r="AC13" s="66" t="str">
        <f t="shared" si="6"/>
        <v/>
      </c>
      <c r="AD13" s="67" t="str">
        <f>IF(BF5=0," ",BF5)</f>
        <v/>
      </c>
      <c r="AE13" s="66" t="str">
        <f t="shared" si="7"/>
        <v/>
      </c>
      <c r="AF13" s="67" t="str">
        <f t="shared" si="8"/>
        <v/>
      </c>
      <c r="AG13" s="66" t="str">
        <f t="shared" si="9"/>
        <v/>
      </c>
      <c r="AH13" s="67" t="str">
        <f t="shared" si="10"/>
        <v/>
      </c>
      <c r="AI13" s="15"/>
      <c r="AJ13" s="66" t="str">
        <f>BG5</f>
        <v/>
      </c>
      <c r="AK13" s="67" t="str">
        <f>IF(BH5=0," ",BH5)</f>
        <v/>
      </c>
      <c r="AL13" s="66" t="str">
        <f t="shared" si="11"/>
        <v/>
      </c>
      <c r="AM13" s="67" t="str">
        <f t="shared" si="12"/>
        <v/>
      </c>
      <c r="AN13" s="66" t="str">
        <f t="shared" si="13"/>
        <v/>
      </c>
      <c r="AO13" s="67" t="str">
        <f t="shared" si="14"/>
        <v/>
      </c>
      <c r="AP13" s="15"/>
      <c r="AQ13" s="66" t="str">
        <f>BI5</f>
        <v/>
      </c>
      <c r="AR13" s="67" t="str">
        <f t="shared" si="15"/>
        <v/>
      </c>
      <c r="AS13" s="66" t="str">
        <f t="shared" si="16"/>
        <v/>
      </c>
      <c r="AT13" s="67" t="str">
        <f t="shared" si="17"/>
        <v/>
      </c>
      <c r="AU13" s="66" t="str">
        <f t="shared" si="18"/>
        <v/>
      </c>
      <c r="AV13" s="67" t="str">
        <f t="shared" si="19"/>
        <v/>
      </c>
      <c r="AW13" s="15"/>
      <c r="AX13" s="15"/>
      <c r="AY13" s="78"/>
      <c r="AZ13" s="78"/>
      <c r="BA13" s="79"/>
      <c r="BB13" s="80"/>
      <c r="BE13" s="72" t="str">
        <f t="array" ref="BE13">IF(COUNTIF(Table911[Job],$I$3)&lt;ROWS($BE$2:BE13),"",INDEX(TimeSheets!$B$1:$B$359,SMALL(IF(Table911[Job]=$I$3,ROW(Table911[Job])),ROW(BA12))))</f>
        <v/>
      </c>
      <c r="BF13" s="72" t="str">
        <f t="array" ref="BF13">IF(COUNTIF(Table911[Job],$I$3)&lt;ROWS($BD$2:BD13),"",INDEX(TimeSheets!$H$1:$H$359,SMALL(IF(Table911[Job]=$I$3,ROW(Table911[Job])),ROW(BA12))))</f>
        <v/>
      </c>
      <c r="BG13" s="72" t="str">
        <f t="array" ref="BG13">IF(COUNTIF(Table912[Job],$I$3)&lt;ROWS($BG$2:BG13),"",INDEX(TimeSheets!$K$1:$K$359,SMALL(IF(Table912[Job]=$I$3,ROW(Table912[Job])),ROW(BA12))))</f>
        <v/>
      </c>
      <c r="BH13" s="72" t="str">
        <f t="array" ref="BH13">IF(COUNTIF(Table912[Job],$I$3)&lt;ROWS($BH$2:BH13),"",INDEX(TimeSheets!$Q$1:$Q$359,SMALL(IF(Table912[Job]=$I$3,ROW(Table912[Job])),ROW(BA12))))</f>
        <v/>
      </c>
      <c r="BI13" s="73" t="str">
        <f t="array" ref="BI13">IF(COUNTIF(Table914[Job],$I$3)&lt;ROWS($BI$2:BI13),"",INDEX(TimeSheets!$T$1:$T$359,SMALL(IF(Table914[Job]=$I$3,ROW(Table914[Job])),ROW(BA12))))</f>
        <v/>
      </c>
      <c r="BJ13" s="72" t="str">
        <f t="array" ref="BJ13">IF(COUNTIF(Table914[Job],$I$3)&lt;ROWS($BJ$2:BJ13),"",INDEX(TimeSheets!$Z$1:$Z$359,SMALL(IF(Table914[Job]=$I$3,ROW(Table914[Job])),ROW(BA12))))</f>
        <v/>
      </c>
      <c r="BK13" s="72" t="str">
        <f t="array" ref="BK13">IF(COUNTIF(Table91641[Job],$I$3)&lt;ROWS($BK$2:BK13),"",INDEX(TimeSheets!$AC$1:$AC$359,SMALL(IF(Table91641[Job]=$I$3,ROW(Table91641[Job])),ROW(BA12))))</f>
        <v/>
      </c>
      <c r="BL13" s="72" t="str">
        <f t="array" ref="BL13">IF(COUNTIF(Table91641[Job],$I$3)&lt;ROWS($BL$2:BL13),"",INDEX(TimeSheets!$AI$1:$AI$359,SMALL(IF(Table91641[Job]=$I$3,ROW(Table91641[Job])),ROW(BB12))))</f>
        <v/>
      </c>
      <c r="BP13" s="49"/>
      <c r="BQ13" s="49"/>
      <c r="BR13" s="49"/>
      <c r="BS13" s="49"/>
      <c r="BT13" s="49"/>
      <c r="BU13" s="49"/>
      <c r="BV13" s="49"/>
      <c r="BW13" s="49"/>
    </row>
    <row r="14" spans="1:75" ht="21.95" customHeight="1" x14ac:dyDescent="0.25">
      <c r="A14" s="66"/>
      <c r="B14" s="67"/>
      <c r="C14" s="66"/>
      <c r="D14" s="67"/>
      <c r="E14" s="66"/>
      <c r="F14" s="67"/>
      <c r="G14" s="15"/>
      <c r="H14" s="66"/>
      <c r="I14" s="67"/>
      <c r="J14" s="66"/>
      <c r="K14" s="67"/>
      <c r="L14" s="66"/>
      <c r="M14" s="67"/>
      <c r="N14" s="15"/>
      <c r="O14" s="66"/>
      <c r="P14" s="67"/>
      <c r="Q14" s="66"/>
      <c r="R14" s="67"/>
      <c r="S14" s="66"/>
      <c r="T14" s="67"/>
      <c r="U14" s="15"/>
      <c r="V14" s="66" t="str">
        <f t="shared" si="0"/>
        <v/>
      </c>
      <c r="W14" s="67" t="str">
        <f t="shared" si="1"/>
        <v/>
      </c>
      <c r="X14" s="66" t="str">
        <f t="shared" si="2"/>
        <v/>
      </c>
      <c r="Y14" s="67" t="str">
        <f t="shared" si="3"/>
        <v/>
      </c>
      <c r="Z14" s="66" t="str">
        <f t="shared" si="4"/>
        <v/>
      </c>
      <c r="AA14" s="67" t="str">
        <f t="shared" si="5"/>
        <v/>
      </c>
      <c r="AB14" s="15"/>
      <c r="AC14" s="66" t="str">
        <f t="shared" si="6"/>
        <v/>
      </c>
      <c r="AD14" s="67" t="str">
        <f>IF(BF6=0," ",BF6)</f>
        <v/>
      </c>
      <c r="AE14" s="66" t="str">
        <f t="shared" si="7"/>
        <v/>
      </c>
      <c r="AF14" s="67" t="str">
        <f t="shared" si="8"/>
        <v/>
      </c>
      <c r="AG14" s="66" t="str">
        <f t="shared" si="9"/>
        <v/>
      </c>
      <c r="AH14" s="67" t="str">
        <f t="shared" si="10"/>
        <v/>
      </c>
      <c r="AI14" s="15"/>
      <c r="AJ14" s="66" t="str">
        <f>BG6</f>
        <v/>
      </c>
      <c r="AK14" s="67" t="str">
        <f>IF(BH6=0," ",BH6)</f>
        <v/>
      </c>
      <c r="AL14" s="66" t="str">
        <f t="shared" si="11"/>
        <v/>
      </c>
      <c r="AM14" s="67" t="str">
        <f t="shared" si="12"/>
        <v/>
      </c>
      <c r="AN14" s="66" t="str">
        <f t="shared" si="13"/>
        <v/>
      </c>
      <c r="AO14" s="67" t="str">
        <f t="shared" si="14"/>
        <v/>
      </c>
      <c r="AP14" s="15"/>
      <c r="AQ14" s="66" t="str">
        <f>BI6</f>
        <v/>
      </c>
      <c r="AR14" s="67" t="str">
        <f t="shared" si="15"/>
        <v/>
      </c>
      <c r="AS14" s="66" t="str">
        <f t="shared" si="16"/>
        <v/>
      </c>
      <c r="AT14" s="67" t="str">
        <f t="shared" si="17"/>
        <v/>
      </c>
      <c r="AU14" s="66" t="str">
        <f t="shared" si="18"/>
        <v/>
      </c>
      <c r="AV14" s="67" t="str">
        <f t="shared" si="19"/>
        <v/>
      </c>
      <c r="AW14" s="15"/>
      <c r="AX14" s="15"/>
      <c r="AY14" s="78"/>
      <c r="AZ14" s="78"/>
      <c r="BA14" s="79"/>
      <c r="BB14" s="80"/>
      <c r="BE14" s="72" t="str">
        <f t="array" ref="BE14">IF(COUNTIF(Table911[Job],$I$3)&lt;ROWS($BE$2:BE14),"",INDEX(TimeSheets!$B$1:$B$359,SMALL(IF(Table911[Job]=$I$3,ROW(Table911[Job])),ROW(BA13))))</f>
        <v/>
      </c>
      <c r="BF14" s="72" t="str">
        <f t="array" ref="BF14">IF(COUNTIF(Table911[Job],$I$3)&lt;ROWS($BD$2:BD14),"",INDEX(TimeSheets!$H$1:$H$359,SMALL(IF(Table911[Job]=$I$3,ROW(Table911[Job])),ROW(BA13))))</f>
        <v/>
      </c>
      <c r="BG14" s="72" t="str">
        <f t="array" ref="BG14">IF(COUNTIF(Table912[Job],$I$3)&lt;ROWS($BG$2:BG14),"",INDEX(TimeSheets!$K$1:$K$359,SMALL(IF(Table912[Job]=$I$3,ROW(Table912[Job])),ROW(BA13))))</f>
        <v/>
      </c>
      <c r="BH14" s="72" t="str">
        <f t="array" ref="BH14">IF(COUNTIF(Table912[Job],$I$3)&lt;ROWS($BH$2:BH14),"",INDEX(TimeSheets!$Q$1:$Q$359,SMALL(IF(Table912[Job]=$I$3,ROW(Table912[Job])),ROW(BA13))))</f>
        <v/>
      </c>
      <c r="BI14" s="73" t="str">
        <f t="array" ref="BI14">IF(COUNTIF(Table914[Job],$I$3)&lt;ROWS($BI$2:BI14),"",INDEX(TimeSheets!$T$1:$T$359,SMALL(IF(Table914[Job]=$I$3,ROW(Table914[Job])),ROW(BA13))))</f>
        <v/>
      </c>
      <c r="BJ14" s="72" t="str">
        <f t="array" ref="BJ14">IF(COUNTIF(Table914[Job],$I$3)&lt;ROWS($BJ$2:BJ14),"",INDEX(TimeSheets!$Z$1:$Z$359,SMALL(IF(Table914[Job]=$I$3,ROW(Table914[Job])),ROW(BA13))))</f>
        <v/>
      </c>
      <c r="BK14" s="72" t="str">
        <f t="array" ref="BK14">IF(COUNTIF(Table91641[Job],$I$3)&lt;ROWS($BK$2:BK14),"",INDEX(TimeSheets!$AC$1:$AC$359,SMALL(IF(Table91641[Job]=$I$3,ROW(Table91641[Job])),ROW(BA13))))</f>
        <v/>
      </c>
      <c r="BL14" s="72" t="str">
        <f t="array" ref="BL14">IF(COUNTIF(Table91641[Job],$I$3)&lt;ROWS($BL$2:BL14),"",INDEX(TimeSheets!$AI$1:$AI$359,SMALL(IF(Table91641[Job]=$I$3,ROW(Table91641[Job])),ROW(BB13))))</f>
        <v/>
      </c>
      <c r="BP14" s="49"/>
      <c r="BQ14" s="49"/>
      <c r="BR14" s="49"/>
      <c r="BS14" s="49"/>
      <c r="BT14" s="49"/>
      <c r="BU14" s="49"/>
      <c r="BV14" s="49"/>
      <c r="BW14" s="49"/>
    </row>
    <row r="15" spans="1:75" ht="21.75" customHeight="1" x14ac:dyDescent="0.25">
      <c r="A15" s="66"/>
      <c r="B15" s="67"/>
      <c r="C15" s="66"/>
      <c r="D15" s="67"/>
      <c r="E15" s="66"/>
      <c r="F15" s="67"/>
      <c r="G15" s="15"/>
      <c r="H15" s="66"/>
      <c r="I15" s="67"/>
      <c r="J15" s="66"/>
      <c r="K15" s="67"/>
      <c r="L15" s="66"/>
      <c r="M15" s="67"/>
      <c r="N15" s="15"/>
      <c r="O15" s="66"/>
      <c r="P15" s="67"/>
      <c r="Q15" s="66"/>
      <c r="R15" s="67"/>
      <c r="S15" s="66"/>
      <c r="T15" s="67"/>
      <c r="U15" s="15"/>
      <c r="V15" s="66" t="str">
        <f t="shared" si="0"/>
        <v/>
      </c>
      <c r="W15" s="67" t="str">
        <f t="shared" si="1"/>
        <v/>
      </c>
      <c r="X15" s="66" t="str">
        <f t="shared" si="2"/>
        <v/>
      </c>
      <c r="Y15" s="67" t="str">
        <f t="shared" si="3"/>
        <v/>
      </c>
      <c r="Z15" s="66" t="str">
        <f t="shared" si="4"/>
        <v/>
      </c>
      <c r="AA15" s="67" t="str">
        <f t="shared" si="5"/>
        <v/>
      </c>
      <c r="AB15" s="15"/>
      <c r="AC15" s="66" t="str">
        <f t="shared" si="6"/>
        <v/>
      </c>
      <c r="AD15" s="67" t="str">
        <f t="shared" ref="AD15:AD59" si="20">IF(BF7=0," ",BF7)</f>
        <v/>
      </c>
      <c r="AE15" s="66" t="str">
        <f t="shared" si="7"/>
        <v/>
      </c>
      <c r="AF15" s="67" t="str">
        <f t="shared" si="8"/>
        <v/>
      </c>
      <c r="AG15" s="66" t="str">
        <f t="shared" si="9"/>
        <v/>
      </c>
      <c r="AH15" s="67" t="str">
        <f t="shared" si="10"/>
        <v/>
      </c>
      <c r="AI15" s="15"/>
      <c r="AJ15" s="66" t="str">
        <f t="shared" ref="AJ15:AJ59" si="21">BG7</f>
        <v/>
      </c>
      <c r="AK15" s="67" t="str">
        <f t="shared" ref="AK15:AK59" si="22">IF(BH7=0," ",BH7)</f>
        <v/>
      </c>
      <c r="AL15" s="66" t="str">
        <f t="shared" si="11"/>
        <v/>
      </c>
      <c r="AM15" s="67" t="str">
        <f t="shared" si="12"/>
        <v/>
      </c>
      <c r="AN15" s="66" t="str">
        <f t="shared" si="13"/>
        <v/>
      </c>
      <c r="AO15" s="67" t="str">
        <f t="shared" si="14"/>
        <v/>
      </c>
      <c r="AP15" s="15"/>
      <c r="AQ15" s="66" t="str">
        <f t="shared" ref="AQ15:AQ59" si="23">BI7</f>
        <v/>
      </c>
      <c r="AR15" s="67" t="str">
        <f t="shared" si="15"/>
        <v/>
      </c>
      <c r="AS15" s="66" t="str">
        <f t="shared" si="16"/>
        <v/>
      </c>
      <c r="AT15" s="67" t="str">
        <f t="shared" si="17"/>
        <v/>
      </c>
      <c r="AU15" s="66" t="str">
        <f t="shared" si="18"/>
        <v/>
      </c>
      <c r="AV15" s="67" t="str">
        <f t="shared" si="19"/>
        <v/>
      </c>
      <c r="AW15" s="15"/>
      <c r="AX15" s="15"/>
      <c r="AY15" s="78"/>
      <c r="AZ15" s="78"/>
      <c r="BA15" s="79"/>
      <c r="BB15" s="80"/>
      <c r="BE15" s="72" t="str">
        <f t="array" ref="BE15">IF(COUNTIF(Table911[Job],$I$3)&lt;ROWS($BE$2:BE15),"",INDEX(TimeSheets!$B$1:$B$359,SMALL(IF(Table911[Job]=$I$3,ROW(Table911[Job])),ROW(BA14))))</f>
        <v/>
      </c>
      <c r="BF15" s="72" t="str">
        <f t="array" ref="BF15">IF(COUNTIF(Table911[Job],$I$3)&lt;ROWS($BD$2:BD15),"",INDEX(TimeSheets!$H$1:$H$359,SMALL(IF(Table911[Job]=$I$3,ROW(Table911[Job])),ROW(BA14))))</f>
        <v/>
      </c>
      <c r="BG15" s="72" t="str">
        <f t="array" ref="BG15">IF(COUNTIF(Table912[Job],$I$3)&lt;ROWS($BG$2:BG15),"",INDEX(TimeSheets!$K$1:$K$359,SMALL(IF(Table912[Job]=$I$3,ROW(Table912[Job])),ROW(BA14))))</f>
        <v/>
      </c>
      <c r="BH15" s="72" t="str">
        <f t="array" ref="BH15">IF(COUNTIF(Table912[Job],$I$3)&lt;ROWS($BH$2:BH15),"",INDEX(TimeSheets!$Q$1:$Q$359,SMALL(IF(Table912[Job]=$I$3,ROW(Table912[Job])),ROW(BA14))))</f>
        <v/>
      </c>
      <c r="BI15" s="73" t="str">
        <f t="array" ref="BI15">IF(COUNTIF(Table914[Job],$I$3)&lt;ROWS($BI$2:BI15),"",INDEX(TimeSheets!$T$1:$T$359,SMALL(IF(Table914[Job]=$I$3,ROW(Table914[Job])),ROW(BA14))))</f>
        <v/>
      </c>
      <c r="BJ15" s="72" t="str">
        <f t="array" ref="BJ15">IF(COUNTIF(Table914[Job],$I$3)&lt;ROWS($BJ$2:BJ15),"",INDEX(TimeSheets!$Z$1:$Z$359,SMALL(IF(Table914[Job]=$I$3,ROW(Table914[Job])),ROW(BA14))))</f>
        <v/>
      </c>
      <c r="BK15" s="72" t="str">
        <f t="array" ref="BK15">IF(COUNTIF(Table91641[Job],$I$3)&lt;ROWS($BK$2:BK15),"",INDEX(TimeSheets!$AC$1:$AC$359,SMALL(IF(Table91641[Job]=$I$3,ROW(Table91641[Job])),ROW(BA14))))</f>
        <v/>
      </c>
      <c r="BL15" s="72" t="str">
        <f t="array" ref="BL15">IF(COUNTIF(Table91641[Job],$I$3)&lt;ROWS($BL$2:BL15),"",INDEX(TimeSheets!$AI$1:$AI$359,SMALL(IF(Table91641[Job]=$I$3,ROW(Table91641[Job])),ROW(BB14))))</f>
        <v/>
      </c>
      <c r="BP15" s="49"/>
      <c r="BQ15" s="49"/>
      <c r="BR15" s="49"/>
      <c r="BS15" s="49"/>
      <c r="BT15" s="49"/>
      <c r="BU15" s="49"/>
      <c r="BV15" s="49"/>
      <c r="BW15" s="49"/>
    </row>
    <row r="16" spans="1:75" ht="21.95" customHeight="1" x14ac:dyDescent="0.25">
      <c r="A16" s="66"/>
      <c r="B16" s="67"/>
      <c r="C16" s="66"/>
      <c r="D16" s="67"/>
      <c r="E16" s="66"/>
      <c r="F16" s="67"/>
      <c r="G16" s="15"/>
      <c r="H16" s="66"/>
      <c r="I16" s="67"/>
      <c r="J16" s="66"/>
      <c r="K16" s="67"/>
      <c r="L16" s="66"/>
      <c r="M16" s="67"/>
      <c r="N16" s="15"/>
      <c r="O16" s="66"/>
      <c r="P16" s="67"/>
      <c r="Q16" s="66"/>
      <c r="R16" s="67"/>
      <c r="S16" s="66"/>
      <c r="T16" s="67"/>
      <c r="U16" s="15"/>
      <c r="V16" s="66" t="str">
        <f t="shared" si="0"/>
        <v/>
      </c>
      <c r="W16" s="67" t="str">
        <f t="shared" si="1"/>
        <v/>
      </c>
      <c r="X16" s="66" t="str">
        <f t="shared" si="2"/>
        <v/>
      </c>
      <c r="Y16" s="67" t="str">
        <f t="shared" si="3"/>
        <v/>
      </c>
      <c r="Z16" s="66" t="str">
        <f t="shared" si="4"/>
        <v/>
      </c>
      <c r="AA16" s="67" t="str">
        <f t="shared" si="5"/>
        <v/>
      </c>
      <c r="AB16" s="15"/>
      <c r="AC16" s="66" t="str">
        <f t="shared" si="6"/>
        <v/>
      </c>
      <c r="AD16" s="67" t="str">
        <f t="shared" si="20"/>
        <v/>
      </c>
      <c r="AE16" s="66" t="str">
        <f t="shared" si="7"/>
        <v/>
      </c>
      <c r="AF16" s="67" t="str">
        <f t="shared" si="8"/>
        <v/>
      </c>
      <c r="AG16" s="66" t="str">
        <f t="shared" si="9"/>
        <v/>
      </c>
      <c r="AH16" s="67" t="str">
        <f t="shared" si="10"/>
        <v/>
      </c>
      <c r="AI16" s="15"/>
      <c r="AJ16" s="66" t="str">
        <f t="shared" si="21"/>
        <v/>
      </c>
      <c r="AK16" s="67" t="str">
        <f t="shared" si="22"/>
        <v/>
      </c>
      <c r="AL16" s="66" t="str">
        <f t="shared" si="11"/>
        <v/>
      </c>
      <c r="AM16" s="67" t="str">
        <f t="shared" si="12"/>
        <v/>
      </c>
      <c r="AN16" s="66" t="str">
        <f t="shared" si="13"/>
        <v/>
      </c>
      <c r="AO16" s="67" t="str">
        <f t="shared" si="14"/>
        <v/>
      </c>
      <c r="AP16" s="15"/>
      <c r="AQ16" s="66" t="str">
        <f t="shared" si="23"/>
        <v/>
      </c>
      <c r="AR16" s="67" t="str">
        <f t="shared" si="15"/>
        <v/>
      </c>
      <c r="AS16" s="66" t="str">
        <f t="shared" si="16"/>
        <v/>
      </c>
      <c r="AT16" s="67" t="str">
        <f t="shared" si="17"/>
        <v/>
      </c>
      <c r="AU16" s="66" t="str">
        <f t="shared" si="18"/>
        <v/>
      </c>
      <c r="AV16" s="67" t="str">
        <f t="shared" si="19"/>
        <v/>
      </c>
      <c r="AW16" s="15"/>
      <c r="AX16" s="15"/>
      <c r="AY16" s="78"/>
      <c r="AZ16" s="78"/>
      <c r="BA16" s="79"/>
      <c r="BB16" s="80"/>
      <c r="BE16" s="72" t="str">
        <f t="array" ref="BE16">IF(COUNTIF(Table911[Job],$I$3)&lt;ROWS($BE$2:BE16),"",INDEX(TimeSheets!$B$1:$B$359,SMALL(IF(Table911[Job]=$I$3,ROW(Table911[Job])),ROW(BA15))))</f>
        <v/>
      </c>
      <c r="BF16" s="72" t="str">
        <f t="array" ref="BF16">IF(COUNTIF(Table911[Job],$I$3)&lt;ROWS($BD$2:BD16),"",INDEX(TimeSheets!$H$1:$H$359,SMALL(IF(Table911[Job]=$I$3,ROW(Table911[Job])),ROW(BA15))))</f>
        <v/>
      </c>
      <c r="BG16" s="72" t="str">
        <f t="array" ref="BG16">IF(COUNTIF(Table912[Job],$I$3)&lt;ROWS($BG$2:BG16),"",INDEX(TimeSheets!$K$1:$K$359,SMALL(IF(Table912[Job]=$I$3,ROW(Table912[Job])),ROW(BA15))))</f>
        <v/>
      </c>
      <c r="BH16" s="72" t="str">
        <f t="array" ref="BH16">IF(COUNTIF(Table912[Job],$I$3)&lt;ROWS($BH$2:BH16),"",INDEX(TimeSheets!$Q$1:$Q$359,SMALL(IF(Table912[Job]=$I$3,ROW(Table912[Job])),ROW(BA15))))</f>
        <v/>
      </c>
      <c r="BI16" s="73" t="str">
        <f t="array" ref="BI16">IF(COUNTIF(Table914[Job],$I$3)&lt;ROWS($BI$2:BI16),"",INDEX(TimeSheets!$T$1:$T$359,SMALL(IF(Table914[Job]=$I$3,ROW(Table914[Job])),ROW(BA15))))</f>
        <v/>
      </c>
      <c r="BJ16" s="72" t="str">
        <f t="array" ref="BJ16">IF(COUNTIF(Table914[Job],$I$3)&lt;ROWS($BJ$2:BJ16),"",INDEX(TimeSheets!$Z$1:$Z$359,SMALL(IF(Table914[Job]=$I$3,ROW(Table914[Job])),ROW(BA15))))</f>
        <v/>
      </c>
      <c r="BK16" s="72" t="str">
        <f t="array" ref="BK16">IF(COUNTIF(Table91641[Job],$I$3)&lt;ROWS($BK$2:BK16),"",INDEX(TimeSheets!$AC$1:$AC$359,SMALL(IF(Table91641[Job]=$I$3,ROW(Table91641[Job])),ROW(BA15))))</f>
        <v/>
      </c>
      <c r="BL16" s="72" t="str">
        <f t="array" ref="BL16">IF(COUNTIF(Table91641[Job],$I$3)&lt;ROWS($BL$2:BL16),"",INDEX(TimeSheets!$AI$1:$AI$359,SMALL(IF(Table91641[Job]=$I$3,ROW(Table91641[Job])),ROW(BB15))))</f>
        <v/>
      </c>
      <c r="BP16" s="49"/>
      <c r="BQ16" s="49"/>
      <c r="BR16" s="49"/>
      <c r="BS16" s="49"/>
      <c r="BT16" s="49"/>
      <c r="BU16" s="49"/>
      <c r="BV16" s="49"/>
      <c r="BW16" s="49"/>
    </row>
    <row r="17" spans="1:64" ht="21.95" customHeight="1" x14ac:dyDescent="0.25">
      <c r="A17" s="66"/>
      <c r="B17" s="67"/>
      <c r="C17" s="66"/>
      <c r="D17" s="67"/>
      <c r="E17" s="66"/>
      <c r="F17" s="67"/>
      <c r="G17" s="15"/>
      <c r="H17" s="66"/>
      <c r="I17" s="67"/>
      <c r="J17" s="66"/>
      <c r="K17" s="67"/>
      <c r="L17" s="66"/>
      <c r="M17" s="67"/>
      <c r="N17" s="15"/>
      <c r="O17" s="66"/>
      <c r="P17" s="67"/>
      <c r="Q17" s="66"/>
      <c r="R17" s="67"/>
      <c r="S17" s="66"/>
      <c r="T17" s="67"/>
      <c r="U17" s="15"/>
      <c r="V17" s="66" t="str">
        <f t="shared" si="0"/>
        <v/>
      </c>
      <c r="W17" s="67" t="str">
        <f t="shared" si="1"/>
        <v/>
      </c>
      <c r="X17" s="66" t="str">
        <f t="shared" si="2"/>
        <v/>
      </c>
      <c r="Y17" s="67" t="str">
        <f t="shared" si="3"/>
        <v/>
      </c>
      <c r="Z17" s="66" t="str">
        <f t="shared" si="4"/>
        <v/>
      </c>
      <c r="AA17" s="67" t="str">
        <f t="shared" si="5"/>
        <v/>
      </c>
      <c r="AB17" s="15"/>
      <c r="AC17" s="66" t="str">
        <f t="shared" si="6"/>
        <v/>
      </c>
      <c r="AD17" s="67" t="str">
        <f t="shared" si="20"/>
        <v/>
      </c>
      <c r="AE17" s="66" t="str">
        <f t="shared" si="7"/>
        <v/>
      </c>
      <c r="AF17" s="67" t="str">
        <f t="shared" si="8"/>
        <v/>
      </c>
      <c r="AG17" s="66" t="str">
        <f t="shared" si="9"/>
        <v/>
      </c>
      <c r="AH17" s="67" t="str">
        <f t="shared" si="10"/>
        <v/>
      </c>
      <c r="AI17" s="15"/>
      <c r="AJ17" s="66" t="str">
        <f t="shared" si="21"/>
        <v/>
      </c>
      <c r="AK17" s="67" t="str">
        <f t="shared" si="22"/>
        <v/>
      </c>
      <c r="AL17" s="66" t="str">
        <f t="shared" si="11"/>
        <v/>
      </c>
      <c r="AM17" s="67" t="str">
        <f t="shared" si="12"/>
        <v/>
      </c>
      <c r="AN17" s="66" t="str">
        <f t="shared" si="13"/>
        <v/>
      </c>
      <c r="AO17" s="67" t="str">
        <f t="shared" si="14"/>
        <v/>
      </c>
      <c r="AP17" s="15"/>
      <c r="AQ17" s="66" t="str">
        <f t="shared" si="23"/>
        <v/>
      </c>
      <c r="AR17" s="67" t="str">
        <f t="shared" si="15"/>
        <v/>
      </c>
      <c r="AS17" s="66" t="str">
        <f t="shared" si="16"/>
        <v/>
      </c>
      <c r="AT17" s="67" t="str">
        <f t="shared" si="17"/>
        <v/>
      </c>
      <c r="AU17" s="66" t="str">
        <f t="shared" si="18"/>
        <v/>
      </c>
      <c r="AV17" s="67" t="str">
        <f t="shared" si="19"/>
        <v/>
      </c>
      <c r="AW17" s="15"/>
      <c r="AX17" s="15"/>
      <c r="AY17" s="78"/>
      <c r="AZ17" s="78"/>
      <c r="BA17" s="79"/>
      <c r="BB17" s="80"/>
      <c r="BE17" s="72" t="str">
        <f t="array" ref="BE17">IF(COUNTIF(Table911[Job],$I$3)&lt;ROWS($BE$2:BE17),"",INDEX(TimeSheets!$B$1:$B$359,SMALL(IF(Table911[Job]=$I$3,ROW(Table911[Job])),ROW(BA16))))</f>
        <v/>
      </c>
      <c r="BF17" s="72" t="str">
        <f t="array" ref="BF17">IF(COUNTIF(Table911[Job],$I$3)&lt;ROWS($BD$2:BD17),"",INDEX(TimeSheets!$H$1:$H$359,SMALL(IF(Table911[Job]=$I$3,ROW(Table911[Job])),ROW(BA16))))</f>
        <v/>
      </c>
      <c r="BG17" s="72" t="str">
        <f t="array" ref="BG17">IF(COUNTIF(Table912[Job],$I$3)&lt;ROWS($BG$2:BG17),"",INDEX(TimeSheets!$K$1:$K$359,SMALL(IF(Table912[Job]=$I$3,ROW(Table912[Job])),ROW(BA16))))</f>
        <v/>
      </c>
      <c r="BH17" s="72" t="str">
        <f t="array" ref="BH17">IF(COUNTIF(Table912[Job],$I$3)&lt;ROWS($BH$2:BH17),"",INDEX(TimeSheets!$Q$1:$Q$359,SMALL(IF(Table912[Job]=$I$3,ROW(Table912[Job])),ROW(BA16))))</f>
        <v/>
      </c>
      <c r="BI17" s="73" t="str">
        <f t="array" ref="BI17">IF(COUNTIF(Table914[Job],$I$3)&lt;ROWS($BI$2:BI17),"",INDEX(TimeSheets!$T$1:$T$359,SMALL(IF(Table914[Job]=$I$3,ROW(Table914[Job])),ROW(BA16))))</f>
        <v/>
      </c>
      <c r="BJ17" s="72" t="str">
        <f t="array" ref="BJ17">IF(COUNTIF(Table914[Job],$I$3)&lt;ROWS($BJ$2:BJ17),"",INDEX(TimeSheets!$Z$1:$Z$359,SMALL(IF(Table914[Job]=$I$3,ROW(Table914[Job])),ROW(BA16))))</f>
        <v/>
      </c>
      <c r="BK17" s="72" t="str">
        <f t="array" ref="BK17">IF(COUNTIF(Table91641[Job],$I$3)&lt;ROWS($BK$2:BK17),"",INDEX(TimeSheets!$AC$1:$AC$359,SMALL(IF(Table91641[Job]=$I$3,ROW(Table91641[Job])),ROW(BA16))))</f>
        <v/>
      </c>
      <c r="BL17" s="72" t="str">
        <f t="array" ref="BL17">IF(COUNTIF(Table91641[Job],$I$3)&lt;ROWS($BL$2:BL17),"",INDEX(TimeSheets!$AI$1:$AI$359,SMALL(IF(Table91641[Job]=$I$3,ROW(Table91641[Job])),ROW(BB16))))</f>
        <v/>
      </c>
    </row>
    <row r="18" spans="1:64" ht="21.95" customHeight="1" x14ac:dyDescent="0.25">
      <c r="A18" s="66"/>
      <c r="B18" s="67"/>
      <c r="C18" s="66"/>
      <c r="D18" s="67"/>
      <c r="E18" s="66"/>
      <c r="F18" s="67"/>
      <c r="G18" s="15"/>
      <c r="H18" s="66"/>
      <c r="I18" s="67"/>
      <c r="J18" s="66"/>
      <c r="K18" s="67"/>
      <c r="L18" s="66"/>
      <c r="M18" s="67"/>
      <c r="N18" s="15"/>
      <c r="O18" s="66"/>
      <c r="P18" s="67"/>
      <c r="Q18" s="66"/>
      <c r="R18" s="67"/>
      <c r="S18" s="66"/>
      <c r="T18" s="67"/>
      <c r="U18" s="15"/>
      <c r="V18" s="66" t="str">
        <f t="shared" si="0"/>
        <v/>
      </c>
      <c r="W18" s="67" t="str">
        <f t="shared" si="1"/>
        <v/>
      </c>
      <c r="X18" s="66" t="str">
        <f t="shared" si="2"/>
        <v/>
      </c>
      <c r="Y18" s="67" t="str">
        <f t="shared" si="3"/>
        <v/>
      </c>
      <c r="Z18" s="66" t="str">
        <f t="shared" si="4"/>
        <v/>
      </c>
      <c r="AA18" s="67" t="str">
        <f t="shared" si="5"/>
        <v/>
      </c>
      <c r="AB18" s="15"/>
      <c r="AC18" s="66" t="str">
        <f t="shared" si="6"/>
        <v/>
      </c>
      <c r="AD18" s="67" t="str">
        <f t="shared" si="20"/>
        <v/>
      </c>
      <c r="AE18" s="66" t="str">
        <f t="shared" si="7"/>
        <v/>
      </c>
      <c r="AF18" s="67" t="str">
        <f t="shared" si="8"/>
        <v/>
      </c>
      <c r="AG18" s="66" t="str">
        <f t="shared" si="9"/>
        <v/>
      </c>
      <c r="AH18" s="67" t="str">
        <f t="shared" si="10"/>
        <v/>
      </c>
      <c r="AI18" s="15"/>
      <c r="AJ18" s="66" t="str">
        <f t="shared" si="21"/>
        <v/>
      </c>
      <c r="AK18" s="67" t="str">
        <f t="shared" si="22"/>
        <v/>
      </c>
      <c r="AL18" s="66" t="str">
        <f t="shared" si="11"/>
        <v/>
      </c>
      <c r="AM18" s="67" t="str">
        <f t="shared" si="12"/>
        <v/>
      </c>
      <c r="AN18" s="66" t="str">
        <f t="shared" si="13"/>
        <v/>
      </c>
      <c r="AO18" s="67" t="str">
        <f t="shared" si="14"/>
        <v/>
      </c>
      <c r="AP18" s="15"/>
      <c r="AQ18" s="66" t="str">
        <f t="shared" si="23"/>
        <v/>
      </c>
      <c r="AR18" s="67" t="str">
        <f t="shared" si="15"/>
        <v/>
      </c>
      <c r="AS18" s="66" t="str">
        <f t="shared" si="16"/>
        <v/>
      </c>
      <c r="AT18" s="67" t="str">
        <f t="shared" si="17"/>
        <v/>
      </c>
      <c r="AU18" s="66" t="str">
        <f t="shared" si="18"/>
        <v/>
      </c>
      <c r="AV18" s="67" t="str">
        <f t="shared" si="19"/>
        <v/>
      </c>
      <c r="AW18" s="15"/>
      <c r="AX18" s="15"/>
      <c r="AY18" s="78"/>
      <c r="AZ18" s="78"/>
      <c r="BA18" s="79"/>
      <c r="BB18" s="80"/>
      <c r="BE18" s="72" t="str">
        <f t="array" ref="BE18">IF(COUNTIF(Table911[Job],$I$3)&lt;ROWS($BE$2:BE18),"",INDEX(TimeSheets!$B$1:$B$359,SMALL(IF(Table911[Job]=$I$3,ROW(Table911[Job])),ROW(BA17))))</f>
        <v/>
      </c>
      <c r="BF18" s="72" t="str">
        <f t="array" ref="BF18">IF(COUNTIF(Table911[Job],$I$3)&lt;ROWS($BD$2:BD18),"",INDEX(TimeSheets!$H$1:$H$359,SMALL(IF(Table911[Job]=$I$3,ROW(Table911[Job])),ROW(BA17))))</f>
        <v/>
      </c>
      <c r="BG18" s="72" t="str">
        <f t="array" ref="BG18">IF(COUNTIF(Table912[Job],$I$3)&lt;ROWS($BG$2:BG18),"",INDEX(TimeSheets!$K$1:$K$359,SMALL(IF(Table912[Job]=$I$3,ROW(Table912[Job])),ROW(BA17))))</f>
        <v/>
      </c>
      <c r="BH18" s="72" t="str">
        <f t="array" ref="BH18">IF(COUNTIF(Table912[Job],$I$3)&lt;ROWS($BH$2:BH18),"",INDEX(TimeSheets!$Q$1:$Q$359,SMALL(IF(Table912[Job]=$I$3,ROW(Table912[Job])),ROW(BA17))))</f>
        <v/>
      </c>
      <c r="BI18" s="73" t="str">
        <f t="array" ref="BI18">IF(COUNTIF(Table914[Job],$I$3)&lt;ROWS($BI$2:BI18),"",INDEX(TimeSheets!$T$1:$T$359,SMALL(IF(Table914[Job]=$I$3,ROW(Table914[Job])),ROW(BA17))))</f>
        <v/>
      </c>
      <c r="BJ18" s="72" t="str">
        <f t="array" ref="BJ18">IF(COUNTIF(Table914[Job],$I$3)&lt;ROWS($BJ$2:BJ18),"",INDEX(TimeSheets!$Z$1:$Z$359,SMALL(IF(Table914[Job]=$I$3,ROW(Table914[Job])),ROW(BA17))))</f>
        <v/>
      </c>
      <c r="BK18" s="72" t="str">
        <f t="array" ref="BK18">IF(COUNTIF(Table91641[Job],$I$3)&lt;ROWS($BK$2:BK18),"",INDEX(TimeSheets!$AC$1:$AC$359,SMALL(IF(Table91641[Job]=$I$3,ROW(Table91641[Job])),ROW(BA17))))</f>
        <v/>
      </c>
      <c r="BL18" s="72" t="str">
        <f t="array" ref="BL18">IF(COUNTIF(Table91641[Job],$I$3)&lt;ROWS($BL$2:BL18),"",INDEX(TimeSheets!$AI$1:$AI$359,SMALL(IF(Table91641[Job]=$I$3,ROW(Table91641[Job])),ROW(BB17))))</f>
        <v/>
      </c>
    </row>
    <row r="19" spans="1:64" ht="21.95" customHeight="1" x14ac:dyDescent="0.25">
      <c r="A19" s="66"/>
      <c r="B19" s="67"/>
      <c r="C19" s="66"/>
      <c r="D19" s="67"/>
      <c r="E19" s="66"/>
      <c r="F19" s="67"/>
      <c r="G19" s="15"/>
      <c r="H19" s="66"/>
      <c r="I19" s="67"/>
      <c r="J19" s="66"/>
      <c r="K19" s="67"/>
      <c r="L19" s="66"/>
      <c r="M19" s="67"/>
      <c r="N19" s="15"/>
      <c r="O19" s="66"/>
      <c r="P19" s="67"/>
      <c r="Q19" s="66"/>
      <c r="R19" s="67"/>
      <c r="S19" s="66"/>
      <c r="T19" s="67"/>
      <c r="U19" s="15"/>
      <c r="V19" s="66" t="str">
        <f t="shared" si="0"/>
        <v/>
      </c>
      <c r="W19" s="67" t="str">
        <f t="shared" si="1"/>
        <v/>
      </c>
      <c r="X19" s="66" t="str">
        <f t="shared" si="2"/>
        <v/>
      </c>
      <c r="Y19" s="67" t="str">
        <f t="shared" si="3"/>
        <v/>
      </c>
      <c r="Z19" s="66" t="str">
        <f t="shared" si="4"/>
        <v/>
      </c>
      <c r="AA19" s="67" t="str">
        <f t="shared" si="5"/>
        <v/>
      </c>
      <c r="AB19" s="15"/>
      <c r="AC19" s="66" t="str">
        <f t="shared" si="6"/>
        <v/>
      </c>
      <c r="AD19" s="67" t="str">
        <f t="shared" si="20"/>
        <v/>
      </c>
      <c r="AE19" s="66" t="str">
        <f t="shared" si="7"/>
        <v/>
      </c>
      <c r="AF19" s="67" t="str">
        <f t="shared" si="8"/>
        <v/>
      </c>
      <c r="AG19" s="66" t="str">
        <f t="shared" si="9"/>
        <v/>
      </c>
      <c r="AH19" s="67" t="str">
        <f t="shared" si="10"/>
        <v/>
      </c>
      <c r="AI19" s="15"/>
      <c r="AJ19" s="66" t="str">
        <f t="shared" si="21"/>
        <v/>
      </c>
      <c r="AK19" s="67" t="str">
        <f t="shared" si="22"/>
        <v/>
      </c>
      <c r="AL19" s="66" t="str">
        <f t="shared" si="11"/>
        <v/>
      </c>
      <c r="AM19" s="67" t="str">
        <f t="shared" si="12"/>
        <v/>
      </c>
      <c r="AN19" s="66" t="str">
        <f t="shared" si="13"/>
        <v/>
      </c>
      <c r="AO19" s="67" t="str">
        <f t="shared" si="14"/>
        <v/>
      </c>
      <c r="AP19" s="15"/>
      <c r="AQ19" s="66" t="str">
        <f t="shared" si="23"/>
        <v/>
      </c>
      <c r="AR19" s="67" t="str">
        <f t="shared" si="15"/>
        <v/>
      </c>
      <c r="AS19" s="66" t="str">
        <f t="shared" si="16"/>
        <v/>
      </c>
      <c r="AT19" s="67" t="str">
        <f t="shared" si="17"/>
        <v/>
      </c>
      <c r="AU19" s="66" t="str">
        <f t="shared" si="18"/>
        <v/>
      </c>
      <c r="AV19" s="67" t="str">
        <f t="shared" si="19"/>
        <v/>
      </c>
      <c r="AW19" s="15"/>
      <c r="AX19" s="15"/>
      <c r="AY19" s="78"/>
      <c r="AZ19" s="78"/>
      <c r="BA19" s="79"/>
      <c r="BB19" s="80"/>
      <c r="BE19" s="72" t="str">
        <f t="array" ref="BE19">IF(COUNTIF(Table911[Job],$I$3)&lt;ROWS($BE$2:BE19),"",INDEX(TimeSheets!$B$1:$B$359,SMALL(IF(Table911[Job]=$I$3,ROW(Table911[Job])),ROW(BA18))))</f>
        <v/>
      </c>
      <c r="BF19" s="72" t="str">
        <f t="array" ref="BF19">IF(COUNTIF(Table911[Job],$I$3)&lt;ROWS($BD$2:BD19),"",INDEX(TimeSheets!$H$1:$H$359,SMALL(IF(Table911[Job]=$I$3,ROW(Table911[Job])),ROW(BA18))))</f>
        <v/>
      </c>
      <c r="BG19" s="72" t="str">
        <f t="array" ref="BG19">IF(COUNTIF(Table912[Job],$I$3)&lt;ROWS($BG$2:BG19),"",INDEX(TimeSheets!$K$1:$K$359,SMALL(IF(Table912[Job]=$I$3,ROW(Table912[Job])),ROW(BA18))))</f>
        <v/>
      </c>
      <c r="BH19" s="72" t="str">
        <f t="array" ref="BH19">IF(COUNTIF(Table912[Job],$I$3)&lt;ROWS($BH$2:BH19),"",INDEX(TimeSheets!$Q$1:$Q$359,SMALL(IF(Table912[Job]=$I$3,ROW(Table912[Job])),ROW(BA18))))</f>
        <v/>
      </c>
      <c r="BI19" s="73" t="str">
        <f t="array" ref="BI19">IF(COUNTIF(Table914[Job],$I$3)&lt;ROWS($BI$2:BI19),"",INDEX(TimeSheets!$T$1:$T$359,SMALL(IF(Table914[Job]=$I$3,ROW(Table914[Job])),ROW(BA18))))</f>
        <v/>
      </c>
      <c r="BJ19" s="72" t="str">
        <f t="array" ref="BJ19">IF(COUNTIF(Table914[Job],$I$3)&lt;ROWS($BJ$2:BJ19),"",INDEX(TimeSheets!$Z$1:$Z$359,SMALL(IF(Table914[Job]=$I$3,ROW(Table914[Job])),ROW(BA18))))</f>
        <v/>
      </c>
      <c r="BK19" s="72" t="str">
        <f t="array" ref="BK19">IF(COUNTIF(Table91641[Job],$I$3)&lt;ROWS($BK$2:BK19),"",INDEX(TimeSheets!$AC$1:$AC$359,SMALL(IF(Table91641[Job]=$I$3,ROW(Table91641[Job])),ROW(BA18))))</f>
        <v/>
      </c>
      <c r="BL19" s="72" t="str">
        <f t="array" ref="BL19">IF(COUNTIF(Table91641[Job],$I$3)&lt;ROWS($BL$2:BL19),"",INDEX(TimeSheets!$AI$1:$AI$359,SMALL(IF(Table91641[Job]=$I$3,ROW(Table91641[Job])),ROW(BB18))))</f>
        <v/>
      </c>
    </row>
    <row r="20" spans="1:64" ht="21.95" customHeight="1" x14ac:dyDescent="0.25">
      <c r="A20" s="66"/>
      <c r="B20" s="67"/>
      <c r="C20" s="66"/>
      <c r="D20" s="67"/>
      <c r="E20" s="66"/>
      <c r="F20" s="67"/>
      <c r="G20" s="15"/>
      <c r="H20" s="66"/>
      <c r="I20" s="67"/>
      <c r="J20" s="66"/>
      <c r="K20" s="67"/>
      <c r="L20" s="66"/>
      <c r="M20" s="67"/>
      <c r="N20" s="15"/>
      <c r="O20" s="66"/>
      <c r="P20" s="67"/>
      <c r="Q20" s="66"/>
      <c r="R20" s="67"/>
      <c r="S20" s="66"/>
      <c r="T20" s="67"/>
      <c r="U20" s="15"/>
      <c r="V20" s="66" t="str">
        <f t="shared" si="0"/>
        <v/>
      </c>
      <c r="W20" s="67" t="str">
        <f t="shared" si="1"/>
        <v/>
      </c>
      <c r="X20" s="66" t="str">
        <f t="shared" si="2"/>
        <v/>
      </c>
      <c r="Y20" s="67" t="str">
        <f t="shared" si="3"/>
        <v/>
      </c>
      <c r="Z20" s="66" t="str">
        <f t="shared" si="4"/>
        <v/>
      </c>
      <c r="AA20" s="67" t="str">
        <f t="shared" si="5"/>
        <v/>
      </c>
      <c r="AB20" s="15"/>
      <c r="AC20" s="66" t="str">
        <f t="shared" si="6"/>
        <v/>
      </c>
      <c r="AD20" s="67" t="str">
        <f t="shared" si="20"/>
        <v/>
      </c>
      <c r="AE20" s="66" t="str">
        <f t="shared" si="7"/>
        <v/>
      </c>
      <c r="AF20" s="67" t="str">
        <f t="shared" si="8"/>
        <v/>
      </c>
      <c r="AG20" s="66" t="str">
        <f t="shared" si="9"/>
        <v/>
      </c>
      <c r="AH20" s="67" t="str">
        <f t="shared" si="10"/>
        <v/>
      </c>
      <c r="AI20" s="15"/>
      <c r="AJ20" s="66" t="str">
        <f t="shared" si="21"/>
        <v/>
      </c>
      <c r="AK20" s="67" t="str">
        <f t="shared" si="22"/>
        <v/>
      </c>
      <c r="AL20" s="66" t="str">
        <f t="shared" si="11"/>
        <v/>
      </c>
      <c r="AM20" s="67" t="str">
        <f t="shared" si="12"/>
        <v/>
      </c>
      <c r="AN20" s="66" t="str">
        <f t="shared" si="13"/>
        <v/>
      </c>
      <c r="AO20" s="67" t="str">
        <f t="shared" si="14"/>
        <v/>
      </c>
      <c r="AP20" s="15"/>
      <c r="AQ20" s="66" t="str">
        <f t="shared" si="23"/>
        <v/>
      </c>
      <c r="AR20" s="67" t="str">
        <f t="shared" si="15"/>
        <v/>
      </c>
      <c r="AS20" s="66" t="str">
        <f t="shared" si="16"/>
        <v/>
      </c>
      <c r="AT20" s="67" t="str">
        <f t="shared" si="17"/>
        <v/>
      </c>
      <c r="AU20" s="66" t="str">
        <f t="shared" si="18"/>
        <v/>
      </c>
      <c r="AV20" s="67" t="str">
        <f t="shared" si="19"/>
        <v/>
      </c>
      <c r="AW20" s="15"/>
      <c r="AX20" s="15"/>
      <c r="AY20" s="78"/>
      <c r="AZ20" s="78"/>
      <c r="BA20" s="79"/>
      <c r="BB20" s="80"/>
      <c r="BE20" s="72" t="str">
        <f t="array" ref="BE20">IF(COUNTIF(Table911[Job],$I$3)&lt;ROWS($BE$2:BE20),"",INDEX(TimeSheets!$B$1:$B$359,SMALL(IF(Table911[Job]=$I$3,ROW(Table911[Job])),ROW(BA19))))</f>
        <v/>
      </c>
      <c r="BF20" s="72" t="str">
        <f t="array" ref="BF20">IF(COUNTIF(Table911[Job],$I$3)&lt;ROWS($BD$2:BD20),"",INDEX(TimeSheets!$H$1:$H$359,SMALL(IF(Table911[Job]=$I$3,ROW(Table911[Job])),ROW(BA19))))</f>
        <v/>
      </c>
      <c r="BG20" s="72" t="str">
        <f t="array" ref="BG20">IF(COUNTIF(Table912[Job],$I$3)&lt;ROWS($BG$2:BG20),"",INDEX(TimeSheets!$K$1:$K$359,SMALL(IF(Table912[Job]=$I$3,ROW(Table912[Job])),ROW(BA19))))</f>
        <v/>
      </c>
      <c r="BH20" s="72" t="str">
        <f t="array" ref="BH20">IF(COUNTIF(Table912[Job],$I$3)&lt;ROWS($BH$2:BH20),"",INDEX(TimeSheets!$Q$1:$Q$359,SMALL(IF(Table912[Job]=$I$3,ROW(Table912[Job])),ROW(BA19))))</f>
        <v/>
      </c>
      <c r="BI20" s="73" t="str">
        <f t="array" ref="BI20">IF(COUNTIF(Table914[Job],$I$3)&lt;ROWS($BI$2:BI20),"",INDEX(TimeSheets!$T$1:$T$359,SMALL(IF(Table914[Job]=$I$3,ROW(Table914[Job])),ROW(BA19))))</f>
        <v/>
      </c>
      <c r="BJ20" s="72" t="str">
        <f t="array" ref="BJ20">IF(COUNTIF(Table914[Job],$I$3)&lt;ROWS($BJ$2:BJ20),"",INDEX(TimeSheets!$Z$1:$Z$359,SMALL(IF(Table914[Job]=$I$3,ROW(Table914[Job])),ROW(BA19))))</f>
        <v/>
      </c>
      <c r="BK20" s="72" t="str">
        <f t="array" ref="BK20">IF(COUNTIF(Table91641[Job],$I$3)&lt;ROWS($BK$2:BK20),"",INDEX(TimeSheets!$AC$1:$AC$359,SMALL(IF(Table91641[Job]=$I$3,ROW(Table91641[Job])),ROW(BA19))))</f>
        <v/>
      </c>
      <c r="BL20" s="72" t="str">
        <f t="array" ref="BL20">IF(COUNTIF(Table91641[Job],$I$3)&lt;ROWS($BL$2:BL20),"",INDEX(TimeSheets!$AI$1:$AI$359,SMALL(IF(Table91641[Job]=$I$3,ROW(Table91641[Job])),ROW(BB19))))</f>
        <v/>
      </c>
    </row>
    <row r="21" spans="1:64" ht="21.95" customHeight="1" thickBot="1" x14ac:dyDescent="0.3">
      <c r="A21" s="66"/>
      <c r="B21" s="67"/>
      <c r="C21" s="66"/>
      <c r="D21" s="67"/>
      <c r="E21" s="66"/>
      <c r="F21" s="67"/>
      <c r="G21" s="15"/>
      <c r="H21" s="66"/>
      <c r="I21" s="67"/>
      <c r="J21" s="66"/>
      <c r="K21" s="67"/>
      <c r="L21" s="66"/>
      <c r="M21" s="67"/>
      <c r="N21" s="15"/>
      <c r="O21" s="66"/>
      <c r="P21" s="67"/>
      <c r="Q21" s="66"/>
      <c r="R21" s="67"/>
      <c r="S21" s="66"/>
      <c r="T21" s="67"/>
      <c r="U21" s="15"/>
      <c r="V21" s="66" t="str">
        <f t="shared" si="0"/>
        <v/>
      </c>
      <c r="W21" s="67" t="str">
        <f t="shared" si="1"/>
        <v/>
      </c>
      <c r="X21" s="66" t="str">
        <f t="shared" si="2"/>
        <v/>
      </c>
      <c r="Y21" s="67" t="str">
        <f t="shared" si="3"/>
        <v/>
      </c>
      <c r="Z21" s="66" t="str">
        <f t="shared" si="4"/>
        <v/>
      </c>
      <c r="AA21" s="67" t="str">
        <f t="shared" si="5"/>
        <v/>
      </c>
      <c r="AB21" s="15"/>
      <c r="AC21" s="66" t="str">
        <f t="shared" si="6"/>
        <v/>
      </c>
      <c r="AD21" s="67" t="str">
        <f t="shared" si="20"/>
        <v/>
      </c>
      <c r="AE21" s="66" t="str">
        <f t="shared" si="7"/>
        <v/>
      </c>
      <c r="AF21" s="67" t="str">
        <f t="shared" si="8"/>
        <v/>
      </c>
      <c r="AG21" s="66" t="str">
        <f t="shared" si="9"/>
        <v/>
      </c>
      <c r="AH21" s="67" t="str">
        <f t="shared" si="10"/>
        <v/>
      </c>
      <c r="AI21" s="15"/>
      <c r="AJ21" s="66" t="str">
        <f t="shared" si="21"/>
        <v/>
      </c>
      <c r="AK21" s="67" t="str">
        <f t="shared" si="22"/>
        <v/>
      </c>
      <c r="AL21" s="66" t="str">
        <f t="shared" si="11"/>
        <v/>
      </c>
      <c r="AM21" s="67" t="str">
        <f t="shared" si="12"/>
        <v/>
      </c>
      <c r="AN21" s="66" t="str">
        <f t="shared" si="13"/>
        <v/>
      </c>
      <c r="AO21" s="67" t="str">
        <f t="shared" si="14"/>
        <v/>
      </c>
      <c r="AP21" s="15"/>
      <c r="AQ21" s="66" t="str">
        <f t="shared" si="23"/>
        <v/>
      </c>
      <c r="AR21" s="67" t="str">
        <f t="shared" si="15"/>
        <v/>
      </c>
      <c r="AS21" s="66" t="str">
        <f t="shared" si="16"/>
        <v/>
      </c>
      <c r="AT21" s="67" t="str">
        <f t="shared" si="17"/>
        <v/>
      </c>
      <c r="AU21" s="66" t="str">
        <f t="shared" si="18"/>
        <v/>
      </c>
      <c r="AV21" s="67" t="str">
        <f t="shared" si="19"/>
        <v/>
      </c>
      <c r="AW21" s="15"/>
      <c r="AX21" s="15"/>
      <c r="AY21" s="78"/>
      <c r="AZ21" s="78"/>
      <c r="BA21" s="81"/>
      <c r="BB21" s="82"/>
      <c r="BE21" s="72" t="str">
        <f t="array" ref="BE21">IF(COUNTIF(Table911[Job],$I$3)&lt;ROWS($BE$2:BE21),"",INDEX(TimeSheets!$B$1:$B$359,SMALL(IF(Table911[Job]=$I$3,ROW(Table911[Job])),ROW(BA20))))</f>
        <v/>
      </c>
      <c r="BF21" s="72" t="str">
        <f t="array" ref="BF21">IF(COUNTIF(Table911[Job],$I$3)&lt;ROWS($BD$2:BD21),"",INDEX(TimeSheets!$H$1:$H$359,SMALL(IF(Table911[Job]=$I$3,ROW(Table911[Job])),ROW(BA20))))</f>
        <v/>
      </c>
      <c r="BG21" s="72" t="str">
        <f t="array" ref="BG21">IF(COUNTIF(Table912[Job],$I$3)&lt;ROWS($BG$2:BG21),"",INDEX(TimeSheets!$K$1:$K$359,SMALL(IF(Table912[Job]=$I$3,ROW(Table912[Job])),ROW(BA20))))</f>
        <v/>
      </c>
      <c r="BH21" s="72" t="str">
        <f t="array" ref="BH21">IF(COUNTIF(Table912[Job],$I$3)&lt;ROWS($BH$2:BH21),"",INDEX(TimeSheets!$Q$1:$Q$359,SMALL(IF(Table912[Job]=$I$3,ROW(Table912[Job])),ROW(BA20))))</f>
        <v/>
      </c>
      <c r="BI21" s="73" t="str">
        <f t="array" ref="BI21">IF(COUNTIF(Table914[Job],$I$3)&lt;ROWS($BI$2:BI21),"",INDEX(TimeSheets!$T$1:$T$359,SMALL(IF(Table914[Job]=$I$3,ROW(Table914[Job])),ROW(BA20))))</f>
        <v/>
      </c>
      <c r="BJ21" s="72" t="str">
        <f t="array" ref="BJ21">IF(COUNTIF(Table914[Job],$I$3)&lt;ROWS($BJ$2:BJ21),"",INDEX(TimeSheets!$Z$1:$Z$359,SMALL(IF(Table914[Job]=$I$3,ROW(Table914[Job])),ROW(BA20))))</f>
        <v/>
      </c>
      <c r="BK21" s="72" t="str">
        <f t="array" ref="BK21">IF(COUNTIF(Table91641[Job],$I$3)&lt;ROWS($BK$2:BK21),"",INDEX(TimeSheets!$AC$1:$AC$359,SMALL(IF(Table91641[Job]=$I$3,ROW(Table91641[Job])),ROW(BA20))))</f>
        <v/>
      </c>
      <c r="BL21" s="72" t="str">
        <f t="array" ref="BL21">IF(COUNTIF(Table91641[Job],$I$3)&lt;ROWS($BL$2:BL21),"",INDEX(TimeSheets!$AI$1:$AI$359,SMALL(IF(Table91641[Job]=$I$3,ROW(Table91641[Job])),ROW(BB20))))</f>
        <v/>
      </c>
    </row>
    <row r="22" spans="1:64" ht="21.95" customHeight="1" thickBot="1" x14ac:dyDescent="0.3">
      <c r="A22" s="66"/>
      <c r="B22" s="67"/>
      <c r="C22" s="66"/>
      <c r="D22" s="67"/>
      <c r="E22" s="66"/>
      <c r="F22" s="67"/>
      <c r="G22" s="15"/>
      <c r="H22" s="66"/>
      <c r="I22" s="67"/>
      <c r="J22" s="66"/>
      <c r="K22" s="67"/>
      <c r="L22" s="66"/>
      <c r="M22" s="67"/>
      <c r="N22" s="15"/>
      <c r="O22" s="66"/>
      <c r="P22" s="67"/>
      <c r="Q22" s="66"/>
      <c r="R22" s="67"/>
      <c r="S22" s="66"/>
      <c r="T22" s="67"/>
      <c r="U22" s="15"/>
      <c r="V22" s="66" t="str">
        <f t="shared" si="0"/>
        <v/>
      </c>
      <c r="W22" s="67" t="str">
        <f t="shared" si="1"/>
        <v/>
      </c>
      <c r="X22" s="66" t="str">
        <f t="shared" si="2"/>
        <v/>
      </c>
      <c r="Y22" s="67" t="str">
        <f t="shared" si="3"/>
        <v/>
      </c>
      <c r="Z22" s="66" t="str">
        <f t="shared" si="4"/>
        <v/>
      </c>
      <c r="AA22" s="67" t="str">
        <f t="shared" si="5"/>
        <v/>
      </c>
      <c r="AB22" s="15"/>
      <c r="AC22" s="66" t="str">
        <f t="shared" si="6"/>
        <v/>
      </c>
      <c r="AD22" s="67" t="str">
        <f t="shared" si="20"/>
        <v/>
      </c>
      <c r="AE22" s="66" t="str">
        <f t="shared" si="7"/>
        <v/>
      </c>
      <c r="AF22" s="67" t="str">
        <f t="shared" si="8"/>
        <v/>
      </c>
      <c r="AG22" s="66" t="str">
        <f t="shared" si="9"/>
        <v/>
      </c>
      <c r="AH22" s="67" t="str">
        <f t="shared" si="10"/>
        <v/>
      </c>
      <c r="AI22" s="15"/>
      <c r="AJ22" s="66" t="str">
        <f t="shared" si="21"/>
        <v/>
      </c>
      <c r="AK22" s="67" t="str">
        <f t="shared" si="22"/>
        <v/>
      </c>
      <c r="AL22" s="66" t="str">
        <f t="shared" si="11"/>
        <v/>
      </c>
      <c r="AM22" s="67" t="str">
        <f t="shared" si="12"/>
        <v/>
      </c>
      <c r="AN22" s="66" t="str">
        <f t="shared" si="13"/>
        <v/>
      </c>
      <c r="AO22" s="67" t="str">
        <f t="shared" si="14"/>
        <v/>
      </c>
      <c r="AP22" s="15"/>
      <c r="AQ22" s="66" t="str">
        <f t="shared" si="23"/>
        <v/>
      </c>
      <c r="AR22" s="67" t="str">
        <f t="shared" si="15"/>
        <v/>
      </c>
      <c r="AS22" s="66" t="str">
        <f t="shared" si="16"/>
        <v/>
      </c>
      <c r="AT22" s="67" t="str">
        <f t="shared" si="17"/>
        <v/>
      </c>
      <c r="AU22" s="66" t="str">
        <f t="shared" si="18"/>
        <v/>
      </c>
      <c r="AV22" s="67" t="str">
        <f t="shared" si="19"/>
        <v/>
      </c>
      <c r="AW22" s="15"/>
      <c r="AX22" s="15"/>
      <c r="AY22" s="83" t="s">
        <v>16</v>
      </c>
      <c r="AZ22" s="84"/>
      <c r="BA22" s="85">
        <f>SUM(BA10:BB21)</f>
        <v>2800</v>
      </c>
      <c r="BB22" s="86"/>
      <c r="BE22" s="72" t="str">
        <f t="array" ref="BE22">IF(COUNTIF(Table911[Job],$I$3)&lt;ROWS($BE$2:BE22),"",INDEX(TimeSheets!$B$1:$B$359,SMALL(IF(Table911[Job]=$I$3,ROW(Table911[Job])),ROW(BA21))))</f>
        <v/>
      </c>
      <c r="BF22" s="72" t="str">
        <f t="array" ref="BF22">IF(COUNTIF(Table911[Job],$I$3)&lt;ROWS($BD$2:BD22),"",INDEX(TimeSheets!$H$1:$H$359,SMALL(IF(Table911[Job]=$I$3,ROW(Table911[Job])),ROW(BA21))))</f>
        <v/>
      </c>
      <c r="BG22" s="72" t="str">
        <f t="array" ref="BG22">IF(COUNTIF(Table912[Job],$I$3)&lt;ROWS($BG$2:BG22),"",INDEX(TimeSheets!$K$1:$K$359,SMALL(IF(Table912[Job]=$I$3,ROW(Table912[Job])),ROW(BA21))))</f>
        <v/>
      </c>
      <c r="BH22" s="72" t="str">
        <f t="array" ref="BH22">IF(COUNTIF(Table912[Job],$I$3)&lt;ROWS($BH$2:BH22),"",INDEX(TimeSheets!$Q$1:$Q$359,SMALL(IF(Table912[Job]=$I$3,ROW(Table912[Job])),ROW(BA21))))</f>
        <v/>
      </c>
      <c r="BI22" s="73" t="str">
        <f t="array" ref="BI22">IF(COUNTIF(Table914[Job],$I$3)&lt;ROWS($BI$2:BI22),"",INDEX(TimeSheets!$T$1:$T$359,SMALL(IF(Table914[Job]=$I$3,ROW(Table914[Job])),ROW(BA21))))</f>
        <v/>
      </c>
      <c r="BJ22" s="72" t="str">
        <f t="array" ref="BJ22">IF(COUNTIF(Table914[Job],$I$3)&lt;ROWS($BJ$2:BJ22),"",INDEX(TimeSheets!$Z$1:$Z$359,SMALL(IF(Table914[Job]=$I$3,ROW(Table914[Job])),ROW(BA21))))</f>
        <v/>
      </c>
      <c r="BK22" s="72" t="str">
        <f t="array" ref="BK22">IF(COUNTIF(Table91641[Job],$I$3)&lt;ROWS($BK$2:BK22),"",INDEX(TimeSheets!$AC$1:$AC$359,SMALL(IF(Table91641[Job]=$I$3,ROW(Table91641[Job])),ROW(BA21))))</f>
        <v/>
      </c>
      <c r="BL22" s="72" t="str">
        <f t="array" ref="BL22">IF(COUNTIF(Table91641[Job],$I$3)&lt;ROWS($BL$2:BL22),"",INDEX(TimeSheets!$AI$1:$AI$359,SMALL(IF(Table91641[Job]=$I$3,ROW(Table91641[Job])),ROW(BB21))))</f>
        <v/>
      </c>
    </row>
    <row r="23" spans="1:64" ht="21.95" customHeight="1" thickBot="1" x14ac:dyDescent="0.3">
      <c r="A23" s="66"/>
      <c r="B23" s="67"/>
      <c r="C23" s="66"/>
      <c r="D23" s="67"/>
      <c r="E23" s="66"/>
      <c r="F23" s="67"/>
      <c r="G23" s="15"/>
      <c r="H23" s="66"/>
      <c r="I23" s="67"/>
      <c r="J23" s="66"/>
      <c r="K23" s="67"/>
      <c r="L23" s="66"/>
      <c r="M23" s="67"/>
      <c r="N23" s="15"/>
      <c r="O23" s="66"/>
      <c r="P23" s="67"/>
      <c r="Q23" s="66"/>
      <c r="R23" s="67"/>
      <c r="S23" s="66"/>
      <c r="T23" s="67"/>
      <c r="U23" s="15"/>
      <c r="V23" s="66" t="str">
        <f t="shared" si="0"/>
        <v/>
      </c>
      <c r="W23" s="67" t="str">
        <f t="shared" si="1"/>
        <v/>
      </c>
      <c r="X23" s="66" t="str">
        <f t="shared" si="2"/>
        <v/>
      </c>
      <c r="Y23" s="67" t="str">
        <f t="shared" si="3"/>
        <v/>
      </c>
      <c r="Z23" s="66" t="str">
        <f t="shared" si="4"/>
        <v/>
      </c>
      <c r="AA23" s="67" t="str">
        <f t="shared" si="5"/>
        <v/>
      </c>
      <c r="AB23" s="15"/>
      <c r="AC23" s="66" t="str">
        <f t="shared" si="6"/>
        <v/>
      </c>
      <c r="AD23" s="67" t="str">
        <f t="shared" si="20"/>
        <v/>
      </c>
      <c r="AE23" s="66" t="str">
        <f t="shared" si="7"/>
        <v/>
      </c>
      <c r="AF23" s="67" t="str">
        <f t="shared" si="8"/>
        <v/>
      </c>
      <c r="AG23" s="66" t="str">
        <f t="shared" si="9"/>
        <v/>
      </c>
      <c r="AH23" s="67" t="str">
        <f t="shared" si="10"/>
        <v/>
      </c>
      <c r="AI23" s="15"/>
      <c r="AJ23" s="66" t="str">
        <f t="shared" si="21"/>
        <v/>
      </c>
      <c r="AK23" s="67" t="str">
        <f t="shared" si="22"/>
        <v/>
      </c>
      <c r="AL23" s="66" t="str">
        <f t="shared" si="11"/>
        <v/>
      </c>
      <c r="AM23" s="67" t="str">
        <f t="shared" si="12"/>
        <v/>
      </c>
      <c r="AN23" s="66" t="str">
        <f t="shared" si="13"/>
        <v/>
      </c>
      <c r="AO23" s="67" t="str">
        <f t="shared" si="14"/>
        <v/>
      </c>
      <c r="AP23" s="15"/>
      <c r="AQ23" s="66" t="str">
        <f t="shared" si="23"/>
        <v/>
      </c>
      <c r="AR23" s="67" t="str">
        <f t="shared" si="15"/>
        <v/>
      </c>
      <c r="AS23" s="66" t="str">
        <f t="shared" si="16"/>
        <v/>
      </c>
      <c r="AT23" s="67" t="str">
        <f t="shared" si="17"/>
        <v/>
      </c>
      <c r="AU23" s="66" t="str">
        <f t="shared" si="18"/>
        <v/>
      </c>
      <c r="AV23" s="67" t="str">
        <f t="shared" si="19"/>
        <v/>
      </c>
      <c r="AW23" s="15"/>
      <c r="AX23" s="15"/>
      <c r="AY23" s="15"/>
      <c r="AZ23" s="15"/>
      <c r="BA23" s="49"/>
      <c r="BB23" s="49"/>
      <c r="BE23" s="72" t="str">
        <f t="array" ref="BE23">IF(COUNTIF(Table911[Job],$I$3)&lt;ROWS($BE$2:BE23),"",INDEX(TimeSheets!$B$1:$B$359,SMALL(IF(Table911[Job]=$I$3,ROW(Table911[Job])),ROW(BA22))))</f>
        <v/>
      </c>
      <c r="BF23" s="72" t="str">
        <f t="array" ref="BF23">IF(COUNTIF(Table911[Job],$I$3)&lt;ROWS($BD$2:BD23),"",INDEX(TimeSheets!$H$1:$H$359,SMALL(IF(Table911[Job]=$I$3,ROW(Table911[Job])),ROW(BA22))))</f>
        <v/>
      </c>
      <c r="BG23" s="72" t="str">
        <f t="array" ref="BG23">IF(COUNTIF(Table912[Job],$I$3)&lt;ROWS($BG$2:BG23),"",INDEX(TimeSheets!$K$1:$K$359,SMALL(IF(Table912[Job]=$I$3,ROW(Table912[Job])),ROW(BA22))))</f>
        <v/>
      </c>
      <c r="BH23" s="72" t="str">
        <f t="array" ref="BH23">IF(COUNTIF(Table912[Job],$I$3)&lt;ROWS($BH$2:BH23),"",INDEX(TimeSheets!$Q$1:$Q$359,SMALL(IF(Table912[Job]=$I$3,ROW(Table912[Job])),ROW(BA22))))</f>
        <v/>
      </c>
      <c r="BI23" s="73" t="str">
        <f t="array" ref="BI23">IF(COUNTIF(Table914[Job],$I$3)&lt;ROWS($BI$2:BI23),"",INDEX(TimeSheets!$T$1:$T$359,SMALL(IF(Table914[Job]=$I$3,ROW(Table914[Job])),ROW(BA22))))</f>
        <v/>
      </c>
      <c r="BJ23" s="72" t="str">
        <f t="array" ref="BJ23">IF(COUNTIF(Table914[Job],$I$3)&lt;ROWS($BJ$2:BJ23),"",INDEX(TimeSheets!$Z$1:$Z$359,SMALL(IF(Table914[Job]=$I$3,ROW(Table914[Job])),ROW(BA22))))</f>
        <v/>
      </c>
      <c r="BK23" s="72" t="str">
        <f t="array" ref="BK23">IF(COUNTIF(Table91641[Job],$I$3)&lt;ROWS($BK$2:BK23),"",INDEX(TimeSheets!$AC$1:$AC$359,SMALL(IF(Table91641[Job]=$I$3,ROW(Table91641[Job])),ROW(BA22))))</f>
        <v/>
      </c>
      <c r="BL23" s="72" t="str">
        <f t="array" ref="BL23">IF(COUNTIF(Table91641[Job],$I$3)&lt;ROWS($BL$2:BL23),"",INDEX(TimeSheets!$AI$1:$AI$359,SMALL(IF(Table91641[Job]=$I$3,ROW(Table91641[Job])),ROW(BB22))))</f>
        <v/>
      </c>
    </row>
    <row r="24" spans="1:64" ht="21.95" customHeight="1" thickBot="1" x14ac:dyDescent="0.4">
      <c r="A24" s="66"/>
      <c r="B24" s="67"/>
      <c r="C24" s="66"/>
      <c r="D24" s="67"/>
      <c r="E24" s="66"/>
      <c r="F24" s="67"/>
      <c r="G24" s="15"/>
      <c r="H24" s="66"/>
      <c r="I24" s="67"/>
      <c r="J24" s="66"/>
      <c r="K24" s="67"/>
      <c r="L24" s="66"/>
      <c r="M24" s="67"/>
      <c r="N24" s="15"/>
      <c r="O24" s="66"/>
      <c r="P24" s="67"/>
      <c r="Q24" s="66"/>
      <c r="R24" s="67"/>
      <c r="S24" s="66"/>
      <c r="T24" s="67"/>
      <c r="U24" s="15"/>
      <c r="V24" s="66" t="str">
        <f t="shared" si="0"/>
        <v/>
      </c>
      <c r="W24" s="67" t="str">
        <f t="shared" si="1"/>
        <v/>
      </c>
      <c r="X24" s="66" t="str">
        <f t="shared" si="2"/>
        <v/>
      </c>
      <c r="Y24" s="67" t="str">
        <f t="shared" si="3"/>
        <v/>
      </c>
      <c r="Z24" s="66" t="str">
        <f t="shared" si="4"/>
        <v/>
      </c>
      <c r="AA24" s="67" t="str">
        <f t="shared" si="5"/>
        <v/>
      </c>
      <c r="AB24" s="15"/>
      <c r="AC24" s="66" t="str">
        <f t="shared" si="6"/>
        <v/>
      </c>
      <c r="AD24" s="67" t="str">
        <f t="shared" si="20"/>
        <v/>
      </c>
      <c r="AE24" s="66" t="str">
        <f t="shared" si="7"/>
        <v/>
      </c>
      <c r="AF24" s="67" t="str">
        <f t="shared" si="8"/>
        <v/>
      </c>
      <c r="AG24" s="66" t="str">
        <f t="shared" si="9"/>
        <v/>
      </c>
      <c r="AH24" s="67" t="str">
        <f t="shared" si="10"/>
        <v/>
      </c>
      <c r="AI24" s="15"/>
      <c r="AJ24" s="66" t="str">
        <f t="shared" si="21"/>
        <v/>
      </c>
      <c r="AK24" s="67" t="str">
        <f t="shared" si="22"/>
        <v/>
      </c>
      <c r="AL24" s="66" t="str">
        <f t="shared" si="11"/>
        <v/>
      </c>
      <c r="AM24" s="67" t="str">
        <f t="shared" si="12"/>
        <v/>
      </c>
      <c r="AN24" s="66" t="str">
        <f t="shared" si="13"/>
        <v/>
      </c>
      <c r="AO24" s="67" t="str">
        <f t="shared" si="14"/>
        <v/>
      </c>
      <c r="AP24" s="15"/>
      <c r="AQ24" s="66" t="str">
        <f t="shared" si="23"/>
        <v/>
      </c>
      <c r="AR24" s="67" t="str">
        <f t="shared" si="15"/>
        <v/>
      </c>
      <c r="AS24" s="66" t="str">
        <f t="shared" si="16"/>
        <v/>
      </c>
      <c r="AT24" s="67" t="str">
        <f t="shared" si="17"/>
        <v/>
      </c>
      <c r="AU24" s="66" t="str">
        <f t="shared" si="18"/>
        <v/>
      </c>
      <c r="AV24" s="67" t="str">
        <f t="shared" si="19"/>
        <v/>
      </c>
      <c r="AW24" s="15"/>
      <c r="AX24" s="15"/>
      <c r="AY24" s="87" t="s">
        <v>48</v>
      </c>
      <c r="AZ24" s="88"/>
      <c r="BA24" s="88"/>
      <c r="BB24" s="89"/>
      <c r="BE24" s="72" t="str">
        <f t="array" ref="BE24">IF(COUNTIF(Table911[Job],$I$3)&lt;ROWS($BE$2:BE24),"",INDEX(TimeSheets!$B$1:$B$359,SMALL(IF(Table911[Job]=$I$3,ROW(Table911[Job])),ROW(BA23))))</f>
        <v/>
      </c>
      <c r="BF24" s="72" t="str">
        <f t="array" ref="BF24">IF(COUNTIF(Table911[Job],$I$3)&lt;ROWS($BD$2:BD24),"",INDEX(TimeSheets!$H$1:$H$359,SMALL(IF(Table911[Job]=$I$3,ROW(Table911[Job])),ROW(BA23))))</f>
        <v/>
      </c>
      <c r="BG24" s="72" t="str">
        <f t="array" ref="BG24">IF(COUNTIF(Table912[Job],$I$3)&lt;ROWS($BG$2:BG24),"",INDEX(TimeSheets!$K$1:$K$359,SMALL(IF(Table912[Job]=$I$3,ROW(Table912[Job])),ROW(BA23))))</f>
        <v/>
      </c>
      <c r="BH24" s="72" t="str">
        <f t="array" ref="BH24">IF(COUNTIF(Table912[Job],$I$3)&lt;ROWS($BH$2:BH24),"",INDEX(TimeSheets!$Q$1:$Q$359,SMALL(IF(Table912[Job]=$I$3,ROW(Table912[Job])),ROW(BA23))))</f>
        <v/>
      </c>
      <c r="BI24" s="73" t="str">
        <f t="array" ref="BI24">IF(COUNTIF(Table914[Job],$I$3)&lt;ROWS($BI$2:BI24),"",INDEX(TimeSheets!$T$1:$T$359,SMALL(IF(Table914[Job]=$I$3,ROW(Table914[Job])),ROW(BA23))))</f>
        <v/>
      </c>
      <c r="BJ24" s="72" t="str">
        <f t="array" ref="BJ24">IF(COUNTIF(Table914[Job],$I$3)&lt;ROWS($BJ$2:BJ24),"",INDEX(TimeSheets!$Z$1:$Z$359,SMALL(IF(Table914[Job]=$I$3,ROW(Table914[Job])),ROW(BA23))))</f>
        <v/>
      </c>
      <c r="BK24" s="72" t="str">
        <f t="array" ref="BK24">IF(COUNTIF(Table91641[Job],$I$3)&lt;ROWS($BK$2:BK24),"",INDEX(TimeSheets!$AC$1:$AC$359,SMALL(IF(Table91641[Job]=$I$3,ROW(Table91641[Job])),ROW(BA23))))</f>
        <v/>
      </c>
      <c r="BL24" s="72" t="str">
        <f t="array" ref="BL24">IF(COUNTIF(Table91641[Job],$I$3)&lt;ROWS($BL$2:BL24),"",INDEX(TimeSheets!$AI$1:$AI$359,SMALL(IF(Table91641[Job]=$I$3,ROW(Table91641[Job])),ROW(BB23))))</f>
        <v/>
      </c>
    </row>
    <row r="25" spans="1:64" ht="21.95" customHeight="1" thickBot="1" x14ac:dyDescent="0.45">
      <c r="A25" s="66"/>
      <c r="B25" s="67"/>
      <c r="C25" s="66"/>
      <c r="D25" s="67"/>
      <c r="E25" s="66"/>
      <c r="F25" s="67"/>
      <c r="G25" s="15"/>
      <c r="H25" s="66"/>
      <c r="I25" s="67"/>
      <c r="J25" s="66"/>
      <c r="K25" s="67"/>
      <c r="L25" s="66"/>
      <c r="M25" s="67"/>
      <c r="N25" s="15"/>
      <c r="O25" s="66"/>
      <c r="P25" s="67"/>
      <c r="Q25" s="66"/>
      <c r="R25" s="67"/>
      <c r="S25" s="66"/>
      <c r="T25" s="67"/>
      <c r="U25" s="15"/>
      <c r="V25" s="66" t="str">
        <f t="shared" si="0"/>
        <v/>
      </c>
      <c r="W25" s="67" t="str">
        <f t="shared" si="1"/>
        <v/>
      </c>
      <c r="X25" s="66" t="str">
        <f t="shared" si="2"/>
        <v/>
      </c>
      <c r="Y25" s="67" t="str">
        <f t="shared" si="3"/>
        <v/>
      </c>
      <c r="Z25" s="66" t="str">
        <f t="shared" si="4"/>
        <v/>
      </c>
      <c r="AA25" s="67" t="str">
        <f t="shared" si="5"/>
        <v/>
      </c>
      <c r="AB25" s="15"/>
      <c r="AC25" s="66" t="str">
        <f t="shared" si="6"/>
        <v/>
      </c>
      <c r="AD25" s="67" t="str">
        <f t="shared" si="20"/>
        <v/>
      </c>
      <c r="AE25" s="66" t="str">
        <f t="shared" si="7"/>
        <v/>
      </c>
      <c r="AF25" s="67" t="str">
        <f t="shared" si="8"/>
        <v/>
      </c>
      <c r="AG25" s="66" t="str">
        <f t="shared" si="9"/>
        <v/>
      </c>
      <c r="AH25" s="67" t="str">
        <f t="shared" si="10"/>
        <v/>
      </c>
      <c r="AI25" s="15"/>
      <c r="AJ25" s="66" t="str">
        <f t="shared" si="21"/>
        <v/>
      </c>
      <c r="AK25" s="67" t="str">
        <f t="shared" si="22"/>
        <v/>
      </c>
      <c r="AL25" s="66" t="str">
        <f t="shared" si="11"/>
        <v/>
      </c>
      <c r="AM25" s="67" t="str">
        <f t="shared" si="12"/>
        <v/>
      </c>
      <c r="AN25" s="66" t="str">
        <f t="shared" si="13"/>
        <v/>
      </c>
      <c r="AO25" s="67" t="str">
        <f t="shared" si="14"/>
        <v/>
      </c>
      <c r="AP25" s="15"/>
      <c r="AQ25" s="66" t="str">
        <f t="shared" si="23"/>
        <v/>
      </c>
      <c r="AR25" s="67" t="str">
        <f t="shared" si="15"/>
        <v/>
      </c>
      <c r="AS25" s="66" t="str">
        <f t="shared" si="16"/>
        <v/>
      </c>
      <c r="AT25" s="67" t="str">
        <f t="shared" si="17"/>
        <v/>
      </c>
      <c r="AU25" s="66" t="str">
        <f t="shared" si="18"/>
        <v/>
      </c>
      <c r="AV25" s="67" t="str">
        <f t="shared" si="19"/>
        <v/>
      </c>
      <c r="AW25" s="15"/>
      <c r="AX25" s="15"/>
      <c r="AY25" s="90" t="s">
        <v>49</v>
      </c>
      <c r="AZ25" s="91"/>
      <c r="BA25" s="92" t="s">
        <v>50</v>
      </c>
      <c r="BB25" s="93"/>
      <c r="BE25" s="72" t="str">
        <f t="array" ref="BE25">IF(COUNTIF(Table911[Job],$I$3)&lt;ROWS($BE$2:BE25),"",INDEX(TimeSheets!$B$1:$B$359,SMALL(IF(Table911[Job]=$I$3,ROW(Table911[Job])),ROW(BA24))))</f>
        <v/>
      </c>
      <c r="BF25" s="72" t="str">
        <f t="array" ref="BF25">IF(COUNTIF(Table911[Job],$I$3)&lt;ROWS($BD$2:BD25),"",INDEX(TimeSheets!$H$1:$H$359,SMALL(IF(Table911[Job]=$I$3,ROW(Table911[Job])),ROW(BA24))))</f>
        <v/>
      </c>
      <c r="BG25" s="72" t="str">
        <f t="array" ref="BG25">IF(COUNTIF(Table912[Job],$I$3)&lt;ROWS($BG$2:BG25),"",INDEX(TimeSheets!$K$1:$K$359,SMALL(IF(Table912[Job]=$I$3,ROW(Table912[Job])),ROW(BA24))))</f>
        <v/>
      </c>
      <c r="BH25" s="72" t="str">
        <f t="array" ref="BH25">IF(COUNTIF(Table912[Job],$I$3)&lt;ROWS($BH$2:BH25),"",INDEX(TimeSheets!$Q$1:$Q$359,SMALL(IF(Table912[Job]=$I$3,ROW(Table912[Job])),ROW(BA24))))</f>
        <v/>
      </c>
      <c r="BI25" s="73" t="str">
        <f t="array" ref="BI25">IF(COUNTIF(Table914[Job],$I$3)&lt;ROWS($BI$2:BI25),"",INDEX(TimeSheets!$T$1:$T$359,SMALL(IF(Table914[Job]=$I$3,ROW(Table914[Job])),ROW(BA24))))</f>
        <v/>
      </c>
      <c r="BJ25" s="72" t="str">
        <f t="array" ref="BJ25">IF(COUNTIF(Table914[Job],$I$3)&lt;ROWS($BJ$2:BJ25),"",INDEX(TimeSheets!$Z$1:$Z$359,SMALL(IF(Table914[Job]=$I$3,ROW(Table914[Job])),ROW(BA24))))</f>
        <v/>
      </c>
      <c r="BK25" s="72" t="str">
        <f t="array" ref="BK25">IF(COUNTIF(Table91641[Job],$I$3)&lt;ROWS($BK$2:BK25),"",INDEX(TimeSheets!$AC$1:$AC$359,SMALL(IF(Table91641[Job]=$I$3,ROW(Table91641[Job])),ROW(BA24))))</f>
        <v/>
      </c>
      <c r="BL25" s="72" t="str">
        <f t="array" ref="BL25">IF(COUNTIF(Table91641[Job],$I$3)&lt;ROWS($BL$2:BL25),"",INDEX(TimeSheets!$AI$1:$AI$359,SMALL(IF(Table91641[Job]=$I$3,ROW(Table91641[Job])),ROW(BB24))))</f>
        <v/>
      </c>
    </row>
    <row r="26" spans="1:64" ht="21.95" customHeight="1" x14ac:dyDescent="0.3">
      <c r="A26" s="66"/>
      <c r="B26" s="67"/>
      <c r="C26" s="66"/>
      <c r="D26" s="67"/>
      <c r="E26" s="66"/>
      <c r="F26" s="67"/>
      <c r="G26" s="15"/>
      <c r="H26" s="66"/>
      <c r="I26" s="67"/>
      <c r="J26" s="66"/>
      <c r="K26" s="67"/>
      <c r="L26" s="66"/>
      <c r="M26" s="67"/>
      <c r="N26" s="15"/>
      <c r="O26" s="66"/>
      <c r="P26" s="67"/>
      <c r="Q26" s="66"/>
      <c r="R26" s="67"/>
      <c r="S26" s="66"/>
      <c r="T26" s="67"/>
      <c r="U26" s="15"/>
      <c r="V26" s="66" t="str">
        <f t="shared" si="0"/>
        <v/>
      </c>
      <c r="W26" s="67" t="str">
        <f t="shared" si="1"/>
        <v/>
      </c>
      <c r="X26" s="66" t="str">
        <f t="shared" si="2"/>
        <v/>
      </c>
      <c r="Y26" s="67" t="str">
        <f t="shared" si="3"/>
        <v/>
      </c>
      <c r="Z26" s="66" t="str">
        <f t="shared" si="4"/>
        <v/>
      </c>
      <c r="AA26" s="67" t="str">
        <f t="shared" si="5"/>
        <v/>
      </c>
      <c r="AB26" s="15"/>
      <c r="AC26" s="66" t="str">
        <f t="shared" si="6"/>
        <v/>
      </c>
      <c r="AD26" s="67" t="str">
        <f t="shared" si="20"/>
        <v/>
      </c>
      <c r="AE26" s="66" t="str">
        <f t="shared" si="7"/>
        <v/>
      </c>
      <c r="AF26" s="67" t="str">
        <f t="shared" si="8"/>
        <v/>
      </c>
      <c r="AG26" s="66" t="str">
        <f t="shared" si="9"/>
        <v/>
      </c>
      <c r="AH26" s="67" t="str">
        <f t="shared" si="10"/>
        <v/>
      </c>
      <c r="AI26" s="15"/>
      <c r="AJ26" s="66" t="str">
        <f t="shared" si="21"/>
        <v/>
      </c>
      <c r="AK26" s="67" t="str">
        <f t="shared" si="22"/>
        <v/>
      </c>
      <c r="AL26" s="66" t="str">
        <f t="shared" si="11"/>
        <v/>
      </c>
      <c r="AM26" s="67" t="str">
        <f t="shared" si="12"/>
        <v/>
      </c>
      <c r="AN26" s="66" t="str">
        <f t="shared" si="13"/>
        <v/>
      </c>
      <c r="AO26" s="67" t="str">
        <f t="shared" si="14"/>
        <v/>
      </c>
      <c r="AP26" s="15"/>
      <c r="AQ26" s="66" t="str">
        <f t="shared" si="23"/>
        <v/>
      </c>
      <c r="AR26" s="67" t="str">
        <f t="shared" si="15"/>
        <v/>
      </c>
      <c r="AS26" s="66" t="str">
        <f t="shared" si="16"/>
        <v/>
      </c>
      <c r="AT26" s="67" t="str">
        <f t="shared" si="17"/>
        <v/>
      </c>
      <c r="AU26" s="66" t="str">
        <f t="shared" si="18"/>
        <v/>
      </c>
      <c r="AV26" s="67" t="str">
        <f t="shared" si="19"/>
        <v/>
      </c>
      <c r="AW26" s="15"/>
      <c r="AX26" s="15"/>
      <c r="AY26" s="68">
        <v>44306</v>
      </c>
      <c r="AZ26" s="69">
        <v>2800</v>
      </c>
      <c r="BA26" s="68"/>
      <c r="BB26" s="69"/>
      <c r="BE26" s="72" t="str">
        <f t="array" ref="BE26">IF(COUNTIF(Table911[Job],$I$3)&lt;ROWS($BE$2:BE26),"",INDEX(TimeSheets!$B$1:$B$359,SMALL(IF(Table911[Job]=$I$3,ROW(Table911[Job])),ROW(BA25))))</f>
        <v/>
      </c>
      <c r="BF26" s="72" t="str">
        <f t="array" ref="BF26">IF(COUNTIF(Table911[Job],$I$3)&lt;ROWS($BD$2:BD26),"",INDEX(TimeSheets!$H$1:$H$359,SMALL(IF(Table911[Job]=$I$3,ROW(Table911[Job])),ROW(BA25))))</f>
        <v/>
      </c>
      <c r="BG26" s="72" t="str">
        <f t="array" ref="BG26">IF(COUNTIF(Table912[Job],$I$3)&lt;ROWS($BG$2:BG26),"",INDEX(TimeSheets!$K$1:$K$359,SMALL(IF(Table912[Job]=$I$3,ROW(Table912[Job])),ROW(BA25))))</f>
        <v/>
      </c>
      <c r="BH26" s="72" t="str">
        <f t="array" ref="BH26">IF(COUNTIF(Table912[Job],$I$3)&lt;ROWS($BH$2:BH26),"",INDEX(TimeSheets!$Q$1:$Q$359,SMALL(IF(Table912[Job]=$I$3,ROW(Table912[Job])),ROW(BA25))))</f>
        <v/>
      </c>
      <c r="BI26" s="73" t="str">
        <f t="array" ref="BI26">IF(COUNTIF(Table914[Job],$I$3)&lt;ROWS($BI$2:BI26),"",INDEX(TimeSheets!$T$1:$T$359,SMALL(IF(Table914[Job]=$I$3,ROW(Table914[Job])),ROW(BA25))))</f>
        <v/>
      </c>
      <c r="BJ26" s="72" t="str">
        <f t="array" ref="BJ26">IF(COUNTIF(Table914[Job],$I$3)&lt;ROWS($BJ$2:BJ26),"",INDEX(TimeSheets!$Z$1:$Z$359,SMALL(IF(Table914[Job]=$I$3,ROW(Table914[Job])),ROW(BA25))))</f>
        <v/>
      </c>
      <c r="BK26" s="72" t="str">
        <f t="array" ref="BK26">IF(COUNTIF(Table91641[Job],$I$3)&lt;ROWS($BK$2:BK26),"",INDEX(TimeSheets!$AC$1:$AC$359,SMALL(IF(Table91641[Job]=$I$3,ROW(Table91641[Job])),ROW(BA25))))</f>
        <v/>
      </c>
      <c r="BL26" s="72" t="str">
        <f t="array" ref="BL26">IF(COUNTIF(Table91641[Job],$I$3)&lt;ROWS($BL$2:BL26),"",INDEX(TimeSheets!$AI$1:$AI$359,SMALL(IF(Table91641[Job]=$I$3,ROW(Table91641[Job])),ROW(BB25))))</f>
        <v/>
      </c>
    </row>
    <row r="27" spans="1:64" ht="21.95" customHeight="1" x14ac:dyDescent="0.3">
      <c r="A27" s="66"/>
      <c r="B27" s="67"/>
      <c r="C27" s="66"/>
      <c r="D27" s="67"/>
      <c r="E27" s="66"/>
      <c r="F27" s="67"/>
      <c r="G27" s="15"/>
      <c r="H27" s="66"/>
      <c r="I27" s="67"/>
      <c r="J27" s="66"/>
      <c r="K27" s="67"/>
      <c r="L27" s="66"/>
      <c r="M27" s="67"/>
      <c r="N27" s="15"/>
      <c r="O27" s="66"/>
      <c r="P27" s="67"/>
      <c r="Q27" s="66"/>
      <c r="R27" s="67"/>
      <c r="S27" s="66"/>
      <c r="T27" s="67"/>
      <c r="U27" s="15"/>
      <c r="V27" s="66" t="str">
        <f t="shared" si="0"/>
        <v/>
      </c>
      <c r="W27" s="67" t="str">
        <f t="shared" si="1"/>
        <v/>
      </c>
      <c r="X27" s="66" t="str">
        <f t="shared" si="2"/>
        <v/>
      </c>
      <c r="Y27" s="67" t="str">
        <f t="shared" si="3"/>
        <v/>
      </c>
      <c r="Z27" s="66" t="str">
        <f t="shared" si="4"/>
        <v/>
      </c>
      <c r="AA27" s="67" t="str">
        <f t="shared" si="5"/>
        <v/>
      </c>
      <c r="AB27" s="15"/>
      <c r="AC27" s="66" t="str">
        <f t="shared" si="6"/>
        <v/>
      </c>
      <c r="AD27" s="67" t="str">
        <f t="shared" si="20"/>
        <v/>
      </c>
      <c r="AE27" s="66" t="str">
        <f t="shared" si="7"/>
        <v/>
      </c>
      <c r="AF27" s="67" t="str">
        <f t="shared" si="8"/>
        <v/>
      </c>
      <c r="AG27" s="66" t="str">
        <f t="shared" si="9"/>
        <v/>
      </c>
      <c r="AH27" s="67" t="str">
        <f t="shared" si="10"/>
        <v/>
      </c>
      <c r="AI27" s="15"/>
      <c r="AJ27" s="66" t="str">
        <f t="shared" si="21"/>
        <v/>
      </c>
      <c r="AK27" s="67" t="str">
        <f t="shared" si="22"/>
        <v/>
      </c>
      <c r="AL27" s="66" t="str">
        <f t="shared" si="11"/>
        <v/>
      </c>
      <c r="AM27" s="67" t="str">
        <f t="shared" si="12"/>
        <v/>
      </c>
      <c r="AN27" s="66" t="str">
        <f t="shared" si="13"/>
        <v/>
      </c>
      <c r="AO27" s="67" t="str">
        <f t="shared" si="14"/>
        <v/>
      </c>
      <c r="AP27" s="15"/>
      <c r="AQ27" s="66" t="str">
        <f t="shared" si="23"/>
        <v/>
      </c>
      <c r="AR27" s="67" t="str">
        <f t="shared" si="15"/>
        <v/>
      </c>
      <c r="AS27" s="66" t="str">
        <f t="shared" si="16"/>
        <v/>
      </c>
      <c r="AT27" s="67" t="str">
        <f t="shared" si="17"/>
        <v/>
      </c>
      <c r="AU27" s="66" t="str">
        <f t="shared" si="18"/>
        <v/>
      </c>
      <c r="AV27" s="67" t="str">
        <f t="shared" si="19"/>
        <v/>
      </c>
      <c r="AW27" s="15"/>
      <c r="AX27" s="15"/>
      <c r="AY27" s="68"/>
      <c r="AZ27" s="69"/>
      <c r="BA27" s="68"/>
      <c r="BB27" s="69"/>
      <c r="BE27" s="72" t="str">
        <f t="array" ref="BE27">IF(COUNTIF(Table911[Job],$I$3)&lt;ROWS($BE$2:BE27),"",INDEX(TimeSheets!$B$1:$B$359,SMALL(IF(Table911[Job]=$I$3,ROW(Table911[Job])),ROW(BA26))))</f>
        <v/>
      </c>
      <c r="BF27" s="72" t="str">
        <f t="array" ref="BF27">IF(COUNTIF(Table911[Job],$I$3)&lt;ROWS($BD$2:BD27),"",INDEX(TimeSheets!$H$1:$H$359,SMALL(IF(Table911[Job]=$I$3,ROW(Table911[Job])),ROW(BA26))))</f>
        <v/>
      </c>
      <c r="BG27" s="72" t="str">
        <f t="array" ref="BG27">IF(COUNTIF(Table912[Job],$I$3)&lt;ROWS($BG$2:BG27),"",INDEX(TimeSheets!$K$1:$K$359,SMALL(IF(Table912[Job]=$I$3,ROW(Table912[Job])),ROW(BA26))))</f>
        <v/>
      </c>
      <c r="BH27" s="72" t="str">
        <f t="array" ref="BH27">IF(COUNTIF(Table912[Job],$I$3)&lt;ROWS($BH$2:BH27),"",INDEX(TimeSheets!$Q$1:$Q$359,SMALL(IF(Table912[Job]=$I$3,ROW(Table912[Job])),ROW(BA26))))</f>
        <v/>
      </c>
      <c r="BI27" s="73" t="str">
        <f t="array" ref="BI27">IF(COUNTIF(Table914[Job],$I$3)&lt;ROWS($BI$2:BI27),"",INDEX(TimeSheets!$T$1:$T$359,SMALL(IF(Table914[Job]=$I$3,ROW(Table914[Job])),ROW(BA26))))</f>
        <v/>
      </c>
      <c r="BJ27" s="72" t="str">
        <f t="array" ref="BJ27">IF(COUNTIF(Table914[Job],$I$3)&lt;ROWS($BJ$2:BJ27),"",INDEX(TimeSheets!$Z$1:$Z$359,SMALL(IF(Table914[Job]=$I$3,ROW(Table914[Job])),ROW(BA26))))</f>
        <v/>
      </c>
      <c r="BK27" s="72" t="str">
        <f t="array" ref="BK27">IF(COUNTIF(Table91641[Job],$I$3)&lt;ROWS($BK$2:BK27),"",INDEX(TimeSheets!$AC$1:$AC$359,SMALL(IF(Table91641[Job]=$I$3,ROW(Table91641[Job])),ROW(BA26))))</f>
        <v/>
      </c>
      <c r="BL27" s="72" t="str">
        <f t="array" ref="BL27">IF(COUNTIF(Table91641[Job],$I$3)&lt;ROWS($BL$2:BL27),"",INDEX(TimeSheets!$AI$1:$AI$359,SMALL(IF(Table91641[Job]=$I$3,ROW(Table91641[Job])),ROW(BB26))))</f>
        <v/>
      </c>
    </row>
    <row r="28" spans="1:64" ht="21.95" customHeight="1" x14ac:dyDescent="0.3">
      <c r="A28" s="66"/>
      <c r="B28" s="67"/>
      <c r="C28" s="66"/>
      <c r="D28" s="67"/>
      <c r="E28" s="66"/>
      <c r="F28" s="67"/>
      <c r="G28" s="15"/>
      <c r="H28" s="66"/>
      <c r="I28" s="67"/>
      <c r="J28" s="66"/>
      <c r="K28" s="67"/>
      <c r="L28" s="66"/>
      <c r="M28" s="67"/>
      <c r="N28" s="15"/>
      <c r="O28" s="66"/>
      <c r="P28" s="67"/>
      <c r="Q28" s="66"/>
      <c r="R28" s="67"/>
      <c r="S28" s="66"/>
      <c r="T28" s="67"/>
      <c r="U28" s="15"/>
      <c r="V28" s="66" t="str">
        <f t="shared" si="0"/>
        <v/>
      </c>
      <c r="W28" s="67" t="str">
        <f t="shared" si="1"/>
        <v/>
      </c>
      <c r="X28" s="66" t="str">
        <f t="shared" si="2"/>
        <v/>
      </c>
      <c r="Y28" s="67" t="str">
        <f t="shared" si="3"/>
        <v/>
      </c>
      <c r="Z28" s="66" t="str">
        <f t="shared" si="4"/>
        <v/>
      </c>
      <c r="AA28" s="67" t="str">
        <f t="shared" si="5"/>
        <v/>
      </c>
      <c r="AB28" s="15"/>
      <c r="AC28" s="66" t="str">
        <f t="shared" si="6"/>
        <v/>
      </c>
      <c r="AD28" s="67" t="str">
        <f t="shared" si="20"/>
        <v/>
      </c>
      <c r="AE28" s="66" t="str">
        <f t="shared" si="7"/>
        <v/>
      </c>
      <c r="AF28" s="67" t="str">
        <f t="shared" si="8"/>
        <v/>
      </c>
      <c r="AG28" s="66" t="str">
        <f t="shared" si="9"/>
        <v/>
      </c>
      <c r="AH28" s="67" t="str">
        <f t="shared" si="10"/>
        <v/>
      </c>
      <c r="AI28" s="15"/>
      <c r="AJ28" s="66" t="str">
        <f t="shared" si="21"/>
        <v/>
      </c>
      <c r="AK28" s="67" t="str">
        <f t="shared" si="22"/>
        <v/>
      </c>
      <c r="AL28" s="66" t="str">
        <f t="shared" si="11"/>
        <v/>
      </c>
      <c r="AM28" s="67" t="str">
        <f t="shared" si="12"/>
        <v/>
      </c>
      <c r="AN28" s="66" t="str">
        <f t="shared" si="13"/>
        <v/>
      </c>
      <c r="AO28" s="67" t="str">
        <f t="shared" si="14"/>
        <v/>
      </c>
      <c r="AP28" s="15"/>
      <c r="AQ28" s="66" t="str">
        <f t="shared" si="23"/>
        <v/>
      </c>
      <c r="AR28" s="67" t="str">
        <f t="shared" si="15"/>
        <v/>
      </c>
      <c r="AS28" s="66" t="str">
        <f t="shared" si="16"/>
        <v/>
      </c>
      <c r="AT28" s="67" t="str">
        <f t="shared" si="17"/>
        <v/>
      </c>
      <c r="AU28" s="66" t="str">
        <f t="shared" si="18"/>
        <v/>
      </c>
      <c r="AV28" s="67" t="str">
        <f t="shared" si="19"/>
        <v/>
      </c>
      <c r="AW28" s="15"/>
      <c r="AX28" s="15"/>
      <c r="AY28" s="68"/>
      <c r="AZ28" s="69"/>
      <c r="BA28" s="68"/>
      <c r="BB28" s="69"/>
      <c r="BE28" s="72" t="str">
        <f t="array" ref="BE28">IF(COUNTIF(Table911[Job],$I$3)&lt;ROWS($BE$2:BE28),"",INDEX(TimeSheets!$B$1:$B$359,SMALL(IF(Table911[Job]=$I$3,ROW(Table911[Job])),ROW(BA27))))</f>
        <v/>
      </c>
      <c r="BF28" s="72" t="str">
        <f t="array" ref="BF28">IF(COUNTIF(Table911[Job],$I$3)&lt;ROWS($BD$2:BD28),"",INDEX(TimeSheets!$H$1:$H$359,SMALL(IF(Table911[Job]=$I$3,ROW(Table911[Job])),ROW(BA27))))</f>
        <v/>
      </c>
      <c r="BG28" s="72" t="str">
        <f t="array" ref="BG28">IF(COUNTIF(Table912[Job],$I$3)&lt;ROWS($BG$2:BG28),"",INDEX(TimeSheets!$K$1:$K$359,SMALL(IF(Table912[Job]=$I$3,ROW(Table912[Job])),ROW(BA27))))</f>
        <v/>
      </c>
      <c r="BH28" s="72" t="str">
        <f t="array" ref="BH28">IF(COUNTIF(Table912[Job],$I$3)&lt;ROWS($BH$2:BH28),"",INDEX(TimeSheets!$Q$1:$Q$359,SMALL(IF(Table912[Job]=$I$3,ROW(Table912[Job])),ROW(BA27))))</f>
        <v/>
      </c>
      <c r="BI28" s="73" t="str">
        <f t="array" ref="BI28">IF(COUNTIF(Table914[Job],$I$3)&lt;ROWS($BI$2:BI28),"",INDEX(TimeSheets!$T$1:$T$359,SMALL(IF(Table914[Job]=$I$3,ROW(Table914[Job])),ROW(BA27))))</f>
        <v/>
      </c>
      <c r="BJ28" s="72" t="str">
        <f t="array" ref="BJ28">IF(COUNTIF(Table914[Job],$I$3)&lt;ROWS($BJ$2:BJ28),"",INDEX(TimeSheets!$Z$1:$Z$359,SMALL(IF(Table914[Job]=$I$3,ROW(Table914[Job])),ROW(BA27))))</f>
        <v/>
      </c>
      <c r="BK28" s="72" t="str">
        <f t="array" ref="BK28">IF(COUNTIF(Table91641[Job],$I$3)&lt;ROWS($BK$2:BK28),"",INDEX(TimeSheets!$AC$1:$AC$359,SMALL(IF(Table91641[Job]=$I$3,ROW(Table91641[Job])),ROW(BA27))))</f>
        <v/>
      </c>
      <c r="BL28" s="72" t="str">
        <f t="array" ref="BL28">IF(COUNTIF(Table91641[Job],$I$3)&lt;ROWS($BL$2:BL28),"",INDEX(TimeSheets!$AI$1:$AI$359,SMALL(IF(Table91641[Job]=$I$3,ROW(Table91641[Job])),ROW(BB27))))</f>
        <v/>
      </c>
    </row>
    <row r="29" spans="1:64" ht="21.95" customHeight="1" x14ac:dyDescent="0.3">
      <c r="A29" s="66"/>
      <c r="B29" s="67"/>
      <c r="C29" s="66"/>
      <c r="D29" s="67"/>
      <c r="E29" s="66"/>
      <c r="F29" s="67"/>
      <c r="G29" s="15"/>
      <c r="H29" s="66"/>
      <c r="I29" s="67"/>
      <c r="J29" s="66"/>
      <c r="K29" s="67"/>
      <c r="L29" s="66"/>
      <c r="M29" s="67"/>
      <c r="N29" s="15"/>
      <c r="O29" s="66"/>
      <c r="P29" s="67"/>
      <c r="Q29" s="66"/>
      <c r="R29" s="67"/>
      <c r="S29" s="66"/>
      <c r="T29" s="67"/>
      <c r="U29" s="15"/>
      <c r="V29" s="66" t="str">
        <f t="shared" si="0"/>
        <v/>
      </c>
      <c r="W29" s="67" t="str">
        <f t="shared" si="1"/>
        <v/>
      </c>
      <c r="X29" s="66" t="str">
        <f t="shared" si="2"/>
        <v/>
      </c>
      <c r="Y29" s="67" t="str">
        <f t="shared" si="3"/>
        <v/>
      </c>
      <c r="Z29" s="66" t="str">
        <f t="shared" si="4"/>
        <v/>
      </c>
      <c r="AA29" s="67" t="str">
        <f t="shared" si="5"/>
        <v/>
      </c>
      <c r="AB29" s="15"/>
      <c r="AC29" s="66" t="str">
        <f t="shared" si="6"/>
        <v/>
      </c>
      <c r="AD29" s="67" t="str">
        <f t="shared" si="20"/>
        <v/>
      </c>
      <c r="AE29" s="66" t="str">
        <f t="shared" si="7"/>
        <v/>
      </c>
      <c r="AF29" s="67" t="str">
        <f t="shared" si="8"/>
        <v/>
      </c>
      <c r="AG29" s="66" t="str">
        <f t="shared" si="9"/>
        <v/>
      </c>
      <c r="AH29" s="67" t="str">
        <f t="shared" si="10"/>
        <v/>
      </c>
      <c r="AI29" s="15"/>
      <c r="AJ29" s="66" t="str">
        <f t="shared" si="21"/>
        <v/>
      </c>
      <c r="AK29" s="67" t="str">
        <f t="shared" si="22"/>
        <v/>
      </c>
      <c r="AL29" s="66" t="str">
        <f t="shared" si="11"/>
        <v/>
      </c>
      <c r="AM29" s="67" t="str">
        <f t="shared" si="12"/>
        <v/>
      </c>
      <c r="AN29" s="66" t="str">
        <f t="shared" si="13"/>
        <v/>
      </c>
      <c r="AO29" s="67" t="str">
        <f t="shared" si="14"/>
        <v/>
      </c>
      <c r="AP29" s="15"/>
      <c r="AQ29" s="66" t="str">
        <f t="shared" si="23"/>
        <v/>
      </c>
      <c r="AR29" s="67" t="str">
        <f t="shared" si="15"/>
        <v/>
      </c>
      <c r="AS29" s="66" t="str">
        <f t="shared" si="16"/>
        <v/>
      </c>
      <c r="AT29" s="67" t="str">
        <f t="shared" si="17"/>
        <v/>
      </c>
      <c r="AU29" s="66" t="str">
        <f t="shared" si="18"/>
        <v/>
      </c>
      <c r="AV29" s="67" t="str">
        <f t="shared" si="19"/>
        <v/>
      </c>
      <c r="AW29" s="15"/>
      <c r="AX29" s="15"/>
      <c r="AY29" s="68"/>
      <c r="AZ29" s="69"/>
      <c r="BA29" s="68"/>
      <c r="BB29" s="69"/>
      <c r="BE29" s="72" t="str">
        <f t="array" ref="BE29">IF(COUNTIF(Table911[Job],$I$3)&lt;ROWS($BE$2:BE29),"",INDEX(TimeSheets!$B$1:$B$359,SMALL(IF(Table911[Job]=$I$3,ROW(Table911[Job])),ROW(BA28))))</f>
        <v/>
      </c>
      <c r="BF29" s="72" t="str">
        <f t="array" ref="BF29">IF(COUNTIF(Table911[Job],$I$3)&lt;ROWS($BD$2:BD29),"",INDEX(TimeSheets!$H$1:$H$359,SMALL(IF(Table911[Job]=$I$3,ROW(Table911[Job])),ROW(BA28))))</f>
        <v/>
      </c>
      <c r="BG29" s="72" t="str">
        <f t="array" ref="BG29">IF(COUNTIF(Table912[Job],$I$3)&lt;ROWS($BG$2:BG29),"",INDEX(TimeSheets!$K$1:$K$359,SMALL(IF(Table912[Job]=$I$3,ROW(Table912[Job])),ROW(BA28))))</f>
        <v/>
      </c>
      <c r="BH29" s="72" t="str">
        <f t="array" ref="BH29">IF(COUNTIF(Table912[Job],$I$3)&lt;ROWS($BH$2:BH29),"",INDEX(TimeSheets!$Q$1:$Q$359,SMALL(IF(Table912[Job]=$I$3,ROW(Table912[Job])),ROW(BA28))))</f>
        <v/>
      </c>
      <c r="BI29" s="73" t="str">
        <f t="array" ref="BI29">IF(COUNTIF(Table914[Job],$I$3)&lt;ROWS($BI$2:BI29),"",INDEX(TimeSheets!$T$1:$T$359,SMALL(IF(Table914[Job]=$I$3,ROW(Table914[Job])),ROW(BA28))))</f>
        <v/>
      </c>
      <c r="BJ29" s="72" t="str">
        <f t="array" ref="BJ29">IF(COUNTIF(Table914[Job],$I$3)&lt;ROWS($BJ$2:BJ29),"",INDEX(TimeSheets!$Z$1:$Z$359,SMALL(IF(Table914[Job]=$I$3,ROW(Table914[Job])),ROW(BA28))))</f>
        <v/>
      </c>
      <c r="BK29" s="72" t="str">
        <f t="array" ref="BK29">IF(COUNTIF(Table91641[Job],$I$3)&lt;ROWS($BK$2:BK29),"",INDEX(TimeSheets!$AC$1:$AC$359,SMALL(IF(Table91641[Job]=$I$3,ROW(Table91641[Job])),ROW(BA28))))</f>
        <v/>
      </c>
      <c r="BL29" s="72" t="str">
        <f t="array" ref="BL29">IF(COUNTIF(Table91641[Job],$I$3)&lt;ROWS($BL$2:BL29),"",INDEX(TimeSheets!$AI$1:$AI$359,SMALL(IF(Table91641[Job]=$I$3,ROW(Table91641[Job])),ROW(BB28))))</f>
        <v/>
      </c>
    </row>
    <row r="30" spans="1:64" ht="21.95" customHeight="1" x14ac:dyDescent="0.3">
      <c r="A30" s="66"/>
      <c r="B30" s="67"/>
      <c r="C30" s="66"/>
      <c r="D30" s="67"/>
      <c r="E30" s="66"/>
      <c r="F30" s="67"/>
      <c r="G30" s="15"/>
      <c r="H30" s="66"/>
      <c r="I30" s="67"/>
      <c r="J30" s="66"/>
      <c r="K30" s="67"/>
      <c r="L30" s="66"/>
      <c r="M30" s="67"/>
      <c r="N30" s="15"/>
      <c r="O30" s="66"/>
      <c r="P30" s="67"/>
      <c r="Q30" s="66"/>
      <c r="R30" s="67"/>
      <c r="S30" s="66"/>
      <c r="T30" s="67"/>
      <c r="U30" s="15"/>
      <c r="V30" s="66" t="str">
        <f t="shared" si="0"/>
        <v/>
      </c>
      <c r="W30" s="67" t="str">
        <f t="shared" si="1"/>
        <v/>
      </c>
      <c r="X30" s="66" t="str">
        <f t="shared" si="2"/>
        <v/>
      </c>
      <c r="Y30" s="67" t="str">
        <f t="shared" si="3"/>
        <v/>
      </c>
      <c r="Z30" s="66" t="str">
        <f t="shared" si="4"/>
        <v/>
      </c>
      <c r="AA30" s="67" t="str">
        <f t="shared" si="5"/>
        <v/>
      </c>
      <c r="AB30" s="15"/>
      <c r="AC30" s="66" t="str">
        <f t="shared" si="6"/>
        <v/>
      </c>
      <c r="AD30" s="67" t="str">
        <f t="shared" si="20"/>
        <v/>
      </c>
      <c r="AE30" s="66" t="str">
        <f t="shared" si="7"/>
        <v/>
      </c>
      <c r="AF30" s="67" t="str">
        <f t="shared" si="8"/>
        <v/>
      </c>
      <c r="AG30" s="66" t="str">
        <f t="shared" si="9"/>
        <v/>
      </c>
      <c r="AH30" s="67" t="str">
        <f t="shared" si="10"/>
        <v/>
      </c>
      <c r="AI30" s="15"/>
      <c r="AJ30" s="66" t="str">
        <f t="shared" si="21"/>
        <v/>
      </c>
      <c r="AK30" s="67" t="str">
        <f t="shared" si="22"/>
        <v/>
      </c>
      <c r="AL30" s="66" t="str">
        <f t="shared" si="11"/>
        <v/>
      </c>
      <c r="AM30" s="67" t="str">
        <f t="shared" si="12"/>
        <v/>
      </c>
      <c r="AN30" s="66" t="str">
        <f t="shared" si="13"/>
        <v/>
      </c>
      <c r="AO30" s="67" t="str">
        <f t="shared" si="14"/>
        <v/>
      </c>
      <c r="AP30" s="15"/>
      <c r="AQ30" s="66" t="str">
        <f t="shared" si="23"/>
        <v/>
      </c>
      <c r="AR30" s="67" t="str">
        <f t="shared" si="15"/>
        <v/>
      </c>
      <c r="AS30" s="66" t="str">
        <f t="shared" si="16"/>
        <v/>
      </c>
      <c r="AT30" s="67" t="str">
        <f t="shared" si="17"/>
        <v/>
      </c>
      <c r="AU30" s="66" t="str">
        <f t="shared" si="18"/>
        <v/>
      </c>
      <c r="AV30" s="67" t="str">
        <f t="shared" si="19"/>
        <v/>
      </c>
      <c r="AW30" s="15"/>
      <c r="AX30" s="15"/>
      <c r="AY30" s="68"/>
      <c r="AZ30" s="69"/>
      <c r="BA30" s="68"/>
      <c r="BB30" s="69"/>
      <c r="BE30" s="72" t="str">
        <f t="array" ref="BE30">IF(COUNTIF(Table911[Job],$I$3)&lt;ROWS($BE$2:BE30),"",INDEX(TimeSheets!$B$1:$B$359,SMALL(IF(Table911[Job]=$I$3,ROW(Table911[Job])),ROW(BA29))))</f>
        <v/>
      </c>
      <c r="BF30" s="72" t="str">
        <f t="array" ref="BF30">IF(COUNTIF(Table911[Job],$I$3)&lt;ROWS($BD$2:BD30),"",INDEX(TimeSheets!$H$1:$H$359,SMALL(IF(Table911[Job]=$I$3,ROW(Table911[Job])),ROW(BA29))))</f>
        <v/>
      </c>
      <c r="BG30" s="72" t="str">
        <f t="array" ref="BG30">IF(COUNTIF(Table912[Job],$I$3)&lt;ROWS($BG$2:BG30),"",INDEX(TimeSheets!$K$1:$K$359,SMALL(IF(Table912[Job]=$I$3,ROW(Table912[Job])),ROW(BA29))))</f>
        <v/>
      </c>
      <c r="BH30" s="72" t="str">
        <f t="array" ref="BH30">IF(COUNTIF(Table912[Job],$I$3)&lt;ROWS($BH$2:BH30),"",INDEX(TimeSheets!$Q$1:$Q$359,SMALL(IF(Table912[Job]=$I$3,ROW(Table912[Job])),ROW(BA29))))</f>
        <v/>
      </c>
      <c r="BI30" s="73" t="str">
        <f t="array" ref="BI30">IF(COUNTIF(Table914[Job],$I$3)&lt;ROWS($BI$2:BI30),"",INDEX(TimeSheets!$T$1:$T$359,SMALL(IF(Table914[Job]=$I$3,ROW(Table914[Job])),ROW(BA29))))</f>
        <v/>
      </c>
      <c r="BJ30" s="72" t="str">
        <f t="array" ref="BJ30">IF(COUNTIF(Table914[Job],$I$3)&lt;ROWS($BJ$2:BJ30),"",INDEX(TimeSheets!$Z$1:$Z$359,SMALL(IF(Table914[Job]=$I$3,ROW(Table914[Job])),ROW(BA29))))</f>
        <v/>
      </c>
      <c r="BK30" s="72" t="str">
        <f t="array" ref="BK30">IF(COUNTIF(Table91641[Job],$I$3)&lt;ROWS($BK$2:BK30),"",INDEX(TimeSheets!$AC$1:$AC$359,SMALL(IF(Table91641[Job]=$I$3,ROW(Table91641[Job])),ROW(BA29))))</f>
        <v/>
      </c>
      <c r="BL30" s="72" t="str">
        <f t="array" ref="BL30">IF(COUNTIF(Table91641[Job],$I$3)&lt;ROWS($BL$2:BL30),"",INDEX(TimeSheets!$AI$1:$AI$359,SMALL(IF(Table91641[Job]=$I$3,ROW(Table91641[Job])),ROW(BB29))))</f>
        <v/>
      </c>
    </row>
    <row r="31" spans="1:64" ht="21.95" customHeight="1" x14ac:dyDescent="0.3">
      <c r="A31" s="66"/>
      <c r="B31" s="67"/>
      <c r="C31" s="66"/>
      <c r="D31" s="67"/>
      <c r="E31" s="66"/>
      <c r="F31" s="67"/>
      <c r="G31" s="15"/>
      <c r="H31" s="66"/>
      <c r="I31" s="67"/>
      <c r="J31" s="66"/>
      <c r="K31" s="67"/>
      <c r="L31" s="66"/>
      <c r="M31" s="67"/>
      <c r="N31" s="15"/>
      <c r="O31" s="66"/>
      <c r="P31" s="67"/>
      <c r="Q31" s="66"/>
      <c r="R31" s="67"/>
      <c r="S31" s="66"/>
      <c r="T31" s="67"/>
      <c r="U31" s="15"/>
      <c r="V31" s="66" t="str">
        <f t="shared" si="0"/>
        <v/>
      </c>
      <c r="W31" s="67" t="str">
        <f t="shared" si="1"/>
        <v/>
      </c>
      <c r="X31" s="66" t="str">
        <f t="shared" si="2"/>
        <v/>
      </c>
      <c r="Y31" s="67" t="str">
        <f t="shared" si="3"/>
        <v/>
      </c>
      <c r="Z31" s="66" t="str">
        <f t="shared" si="4"/>
        <v/>
      </c>
      <c r="AA31" s="67" t="str">
        <f t="shared" si="5"/>
        <v/>
      </c>
      <c r="AB31" s="15"/>
      <c r="AC31" s="66" t="str">
        <f t="shared" si="6"/>
        <v/>
      </c>
      <c r="AD31" s="67" t="str">
        <f t="shared" si="20"/>
        <v/>
      </c>
      <c r="AE31" s="66" t="str">
        <f t="shared" si="7"/>
        <v/>
      </c>
      <c r="AF31" s="67" t="str">
        <f t="shared" si="8"/>
        <v/>
      </c>
      <c r="AG31" s="66" t="str">
        <f t="shared" si="9"/>
        <v/>
      </c>
      <c r="AH31" s="67" t="str">
        <f t="shared" si="10"/>
        <v/>
      </c>
      <c r="AI31" s="15"/>
      <c r="AJ31" s="66" t="str">
        <f t="shared" si="21"/>
        <v/>
      </c>
      <c r="AK31" s="67" t="str">
        <f t="shared" si="22"/>
        <v/>
      </c>
      <c r="AL31" s="66" t="str">
        <f t="shared" si="11"/>
        <v/>
      </c>
      <c r="AM31" s="67" t="str">
        <f t="shared" si="12"/>
        <v/>
      </c>
      <c r="AN31" s="66" t="str">
        <f t="shared" si="13"/>
        <v/>
      </c>
      <c r="AO31" s="67" t="str">
        <f t="shared" si="14"/>
        <v/>
      </c>
      <c r="AP31" s="15"/>
      <c r="AQ31" s="66" t="str">
        <f t="shared" si="23"/>
        <v/>
      </c>
      <c r="AR31" s="67" t="str">
        <f t="shared" si="15"/>
        <v/>
      </c>
      <c r="AS31" s="66" t="str">
        <f t="shared" si="16"/>
        <v/>
      </c>
      <c r="AT31" s="67" t="str">
        <f t="shared" si="17"/>
        <v/>
      </c>
      <c r="AU31" s="66" t="str">
        <f t="shared" si="18"/>
        <v/>
      </c>
      <c r="AV31" s="67" t="str">
        <f t="shared" si="19"/>
        <v/>
      </c>
      <c r="AW31" s="15"/>
      <c r="AX31" s="15"/>
      <c r="AY31" s="68"/>
      <c r="AZ31" s="69"/>
      <c r="BA31" s="68"/>
      <c r="BB31" s="69"/>
      <c r="BE31" s="72" t="str">
        <f t="array" ref="BE31">IF(COUNTIF(Table911[Job],$I$3)&lt;ROWS($BE$2:BE31),"",INDEX(TimeSheets!$B$1:$B$359,SMALL(IF(Table911[Job]=$I$3,ROW(Table911[Job])),ROW(BA30))))</f>
        <v/>
      </c>
      <c r="BF31" s="72" t="str">
        <f t="array" ref="BF31">IF(COUNTIF(Table911[Job],$I$3)&lt;ROWS($BD$2:BD31),"",INDEX(TimeSheets!$H$1:$H$359,SMALL(IF(Table911[Job]=$I$3,ROW(Table911[Job])),ROW(BA30))))</f>
        <v/>
      </c>
      <c r="BG31" s="72" t="str">
        <f t="array" ref="BG31">IF(COUNTIF(Table912[Job],$I$3)&lt;ROWS($BG$2:BG31),"",INDEX(TimeSheets!$K$1:$K$359,SMALL(IF(Table912[Job]=$I$3,ROW(Table912[Job])),ROW(BA30))))</f>
        <v/>
      </c>
      <c r="BH31" s="72" t="str">
        <f t="array" ref="BH31">IF(COUNTIF(Table912[Job],$I$3)&lt;ROWS($BH$2:BH31),"",INDEX(TimeSheets!$Q$1:$Q$359,SMALL(IF(Table912[Job]=$I$3,ROW(Table912[Job])),ROW(BA30))))</f>
        <v/>
      </c>
      <c r="BI31" s="73" t="str">
        <f t="array" ref="BI31">IF(COUNTIF(Table914[Job],$I$3)&lt;ROWS($BI$2:BI31),"",INDEX(TimeSheets!$T$1:$T$359,SMALL(IF(Table914[Job]=$I$3,ROW(Table914[Job])),ROW(BA30))))</f>
        <v/>
      </c>
      <c r="BJ31" s="72" t="str">
        <f t="array" ref="BJ31">IF(COUNTIF(Table914[Job],$I$3)&lt;ROWS($BJ$2:BJ31),"",INDEX(TimeSheets!$Z$1:$Z$359,SMALL(IF(Table914[Job]=$I$3,ROW(Table914[Job])),ROW(BA30))))</f>
        <v/>
      </c>
      <c r="BK31" s="72" t="str">
        <f t="array" ref="BK31">IF(COUNTIF(Table91641[Job],$I$3)&lt;ROWS($BK$2:BK31),"",INDEX(TimeSheets!$AC$1:$AC$359,SMALL(IF(Table91641[Job]=$I$3,ROW(Table91641[Job])),ROW(BA30))))</f>
        <v/>
      </c>
      <c r="BL31" s="72" t="str">
        <f t="array" ref="BL31">IF(COUNTIF(Table91641[Job],$I$3)&lt;ROWS($BL$2:BL31),"",INDEX(TimeSheets!$AI$1:$AI$359,SMALL(IF(Table91641[Job]=$I$3,ROW(Table91641[Job])),ROW(BB30))))</f>
        <v/>
      </c>
    </row>
    <row r="32" spans="1:64" ht="21.95" customHeight="1" x14ac:dyDescent="0.3">
      <c r="A32" s="66"/>
      <c r="B32" s="67"/>
      <c r="C32" s="66"/>
      <c r="D32" s="67"/>
      <c r="E32" s="66"/>
      <c r="F32" s="67"/>
      <c r="G32" s="15"/>
      <c r="H32" s="66"/>
      <c r="I32" s="67"/>
      <c r="J32" s="66"/>
      <c r="K32" s="67"/>
      <c r="L32" s="66"/>
      <c r="M32" s="67"/>
      <c r="N32" s="15"/>
      <c r="O32" s="66"/>
      <c r="P32" s="67"/>
      <c r="Q32" s="66"/>
      <c r="R32" s="67"/>
      <c r="S32" s="66"/>
      <c r="T32" s="67"/>
      <c r="U32" s="15"/>
      <c r="V32" s="66" t="str">
        <f t="shared" si="0"/>
        <v/>
      </c>
      <c r="W32" s="67" t="str">
        <f t="shared" si="1"/>
        <v/>
      </c>
      <c r="X32" s="66" t="str">
        <f t="shared" si="2"/>
        <v/>
      </c>
      <c r="Y32" s="67" t="str">
        <f t="shared" si="3"/>
        <v/>
      </c>
      <c r="Z32" s="66" t="str">
        <f t="shared" si="4"/>
        <v/>
      </c>
      <c r="AA32" s="67" t="str">
        <f t="shared" si="5"/>
        <v/>
      </c>
      <c r="AB32" s="15"/>
      <c r="AC32" s="66" t="str">
        <f t="shared" si="6"/>
        <v/>
      </c>
      <c r="AD32" s="67" t="str">
        <f t="shared" si="20"/>
        <v/>
      </c>
      <c r="AE32" s="66" t="str">
        <f t="shared" si="7"/>
        <v/>
      </c>
      <c r="AF32" s="67" t="str">
        <f t="shared" si="8"/>
        <v/>
      </c>
      <c r="AG32" s="66" t="str">
        <f t="shared" si="9"/>
        <v/>
      </c>
      <c r="AH32" s="67" t="str">
        <f t="shared" si="10"/>
        <v/>
      </c>
      <c r="AI32" s="15"/>
      <c r="AJ32" s="66" t="str">
        <f t="shared" si="21"/>
        <v/>
      </c>
      <c r="AK32" s="67" t="str">
        <f t="shared" si="22"/>
        <v/>
      </c>
      <c r="AL32" s="66" t="str">
        <f t="shared" si="11"/>
        <v/>
      </c>
      <c r="AM32" s="67" t="str">
        <f t="shared" si="12"/>
        <v/>
      </c>
      <c r="AN32" s="66" t="str">
        <f t="shared" si="13"/>
        <v/>
      </c>
      <c r="AO32" s="67" t="str">
        <f t="shared" si="14"/>
        <v/>
      </c>
      <c r="AP32" s="15"/>
      <c r="AQ32" s="66" t="str">
        <f t="shared" si="23"/>
        <v/>
      </c>
      <c r="AR32" s="67" t="str">
        <f t="shared" si="15"/>
        <v/>
      </c>
      <c r="AS32" s="66" t="str">
        <f t="shared" si="16"/>
        <v/>
      </c>
      <c r="AT32" s="67" t="str">
        <f t="shared" si="17"/>
        <v/>
      </c>
      <c r="AU32" s="66" t="str">
        <f t="shared" si="18"/>
        <v/>
      </c>
      <c r="AV32" s="67" t="str">
        <f t="shared" si="19"/>
        <v/>
      </c>
      <c r="AW32" s="15"/>
      <c r="AX32" s="15"/>
      <c r="AY32" s="68"/>
      <c r="AZ32" s="69"/>
      <c r="BA32" s="68"/>
      <c r="BB32" s="69"/>
      <c r="BE32" s="72" t="str">
        <f t="array" ref="BE32">IF(COUNTIF(Table911[Job],$I$3)&lt;ROWS($BE$2:BE32),"",INDEX(TimeSheets!$B$1:$B$359,SMALL(IF(Table911[Job]=$I$3,ROW(Table911[Job])),ROW(BA31))))</f>
        <v/>
      </c>
      <c r="BF32" s="72" t="str">
        <f t="array" ref="BF32">IF(COUNTIF(Table911[Job],$I$3)&lt;ROWS($BD$2:BD32),"",INDEX(TimeSheets!$H$1:$H$359,SMALL(IF(Table911[Job]=$I$3,ROW(Table911[Job])),ROW(BA31))))</f>
        <v/>
      </c>
      <c r="BG32" s="72" t="str">
        <f t="array" ref="BG32">IF(COUNTIF(Table912[Job],$I$3)&lt;ROWS($BG$2:BG32),"",INDEX(TimeSheets!$K$1:$K$359,SMALL(IF(Table912[Job]=$I$3,ROW(Table912[Job])),ROW(BA31))))</f>
        <v/>
      </c>
      <c r="BH32" s="72" t="str">
        <f t="array" ref="BH32">IF(COUNTIF(Table912[Job],$I$3)&lt;ROWS($BH$2:BH32),"",INDEX(TimeSheets!$Q$1:$Q$359,SMALL(IF(Table912[Job]=$I$3,ROW(Table912[Job])),ROW(BA31))))</f>
        <v/>
      </c>
      <c r="BI32" s="73" t="str">
        <f t="array" ref="BI32">IF(COUNTIF(Table914[Job],$I$3)&lt;ROWS($BI$2:BI32),"",INDEX(TimeSheets!$T$1:$T$359,SMALL(IF(Table914[Job]=$I$3,ROW(Table914[Job])),ROW(BA31))))</f>
        <v/>
      </c>
      <c r="BJ32" s="72" t="str">
        <f t="array" ref="BJ32">IF(COUNTIF(Table914[Job],$I$3)&lt;ROWS($BJ$2:BJ32),"",INDEX(TimeSheets!$Z$1:$Z$359,SMALL(IF(Table914[Job]=$I$3,ROW(Table914[Job])),ROW(BA31))))</f>
        <v/>
      </c>
      <c r="BK32" s="72" t="str">
        <f t="array" ref="BK32">IF(COUNTIF(Table91641[Job],$I$3)&lt;ROWS($BK$2:BK32),"",INDEX(TimeSheets!$AC$1:$AC$359,SMALL(IF(Table91641[Job]=$I$3,ROW(Table91641[Job])),ROW(BA31))))</f>
        <v/>
      </c>
      <c r="BL32" s="72" t="str">
        <f t="array" ref="BL32">IF(COUNTIF(Table91641[Job],$I$3)&lt;ROWS($BL$2:BL32),"",INDEX(TimeSheets!$AI$1:$AI$359,SMALL(IF(Table91641[Job]=$I$3,ROW(Table91641[Job])),ROW(BB31))))</f>
        <v/>
      </c>
    </row>
    <row r="33" spans="1:64" ht="21.95" customHeight="1" x14ac:dyDescent="0.3">
      <c r="A33" s="66"/>
      <c r="B33" s="67"/>
      <c r="C33" s="66"/>
      <c r="D33" s="67"/>
      <c r="E33" s="66"/>
      <c r="F33" s="67"/>
      <c r="G33" s="15"/>
      <c r="H33" s="66"/>
      <c r="I33" s="67"/>
      <c r="J33" s="66"/>
      <c r="K33" s="67"/>
      <c r="L33" s="66"/>
      <c r="M33" s="67"/>
      <c r="N33" s="15"/>
      <c r="O33" s="66"/>
      <c r="P33" s="67"/>
      <c r="Q33" s="66"/>
      <c r="R33" s="67"/>
      <c r="S33" s="66"/>
      <c r="T33" s="67"/>
      <c r="U33" s="15"/>
      <c r="V33" s="66" t="str">
        <f t="shared" si="0"/>
        <v/>
      </c>
      <c r="W33" s="67" t="str">
        <f t="shared" si="1"/>
        <v/>
      </c>
      <c r="X33" s="66" t="str">
        <f t="shared" si="2"/>
        <v/>
      </c>
      <c r="Y33" s="67" t="str">
        <f t="shared" si="3"/>
        <v/>
      </c>
      <c r="Z33" s="66" t="str">
        <f t="shared" si="4"/>
        <v/>
      </c>
      <c r="AA33" s="67" t="str">
        <f t="shared" si="5"/>
        <v/>
      </c>
      <c r="AB33" s="15"/>
      <c r="AC33" s="66" t="str">
        <f t="shared" si="6"/>
        <v/>
      </c>
      <c r="AD33" s="67" t="str">
        <f t="shared" si="20"/>
        <v/>
      </c>
      <c r="AE33" s="66" t="str">
        <f t="shared" si="7"/>
        <v/>
      </c>
      <c r="AF33" s="67" t="str">
        <f t="shared" si="8"/>
        <v/>
      </c>
      <c r="AG33" s="66" t="str">
        <f t="shared" si="9"/>
        <v/>
      </c>
      <c r="AH33" s="67" t="str">
        <f t="shared" si="10"/>
        <v/>
      </c>
      <c r="AI33" s="15"/>
      <c r="AJ33" s="66" t="str">
        <f t="shared" si="21"/>
        <v/>
      </c>
      <c r="AK33" s="67" t="str">
        <f t="shared" si="22"/>
        <v/>
      </c>
      <c r="AL33" s="66" t="str">
        <f t="shared" si="11"/>
        <v/>
      </c>
      <c r="AM33" s="67" t="str">
        <f t="shared" si="12"/>
        <v/>
      </c>
      <c r="AN33" s="66" t="str">
        <f t="shared" si="13"/>
        <v/>
      </c>
      <c r="AO33" s="67" t="str">
        <f t="shared" si="14"/>
        <v/>
      </c>
      <c r="AP33" s="15"/>
      <c r="AQ33" s="66" t="str">
        <f t="shared" si="23"/>
        <v/>
      </c>
      <c r="AR33" s="67" t="str">
        <f t="shared" si="15"/>
        <v/>
      </c>
      <c r="AS33" s="66" t="str">
        <f t="shared" si="16"/>
        <v/>
      </c>
      <c r="AT33" s="67" t="str">
        <f t="shared" si="17"/>
        <v/>
      </c>
      <c r="AU33" s="66" t="str">
        <f t="shared" si="18"/>
        <v/>
      </c>
      <c r="AV33" s="67" t="str">
        <f t="shared" si="19"/>
        <v/>
      </c>
      <c r="AW33" s="15"/>
      <c r="AX33" s="15"/>
      <c r="AY33" s="68"/>
      <c r="AZ33" s="69"/>
      <c r="BA33" s="68"/>
      <c r="BB33" s="69"/>
      <c r="BE33" s="72" t="str">
        <f t="array" ref="BE33">IF(COUNTIF(Table911[Job],$I$3)&lt;ROWS($BE$2:BE33),"",INDEX(TimeSheets!$B$1:$B$359,SMALL(IF(Table911[Job]=$I$3,ROW(Table911[Job])),ROW(BA32))))</f>
        <v/>
      </c>
      <c r="BF33" s="72" t="str">
        <f t="array" ref="BF33">IF(COUNTIF(Table911[Job],$I$3)&lt;ROWS($BD$2:BD33),"",INDEX(TimeSheets!$H$1:$H$359,SMALL(IF(Table911[Job]=$I$3,ROW(Table911[Job])),ROW(BA32))))</f>
        <v/>
      </c>
      <c r="BG33" s="72" t="str">
        <f t="array" ref="BG33">IF(COUNTIF(Table912[Job],$I$3)&lt;ROWS($BG$2:BG33),"",INDEX(TimeSheets!$K$1:$K$359,SMALL(IF(Table912[Job]=$I$3,ROW(Table912[Job])),ROW(BA32))))</f>
        <v/>
      </c>
      <c r="BH33" s="72" t="str">
        <f t="array" ref="BH33">IF(COUNTIF(Table912[Job],$I$3)&lt;ROWS($BH$2:BH33),"",INDEX(TimeSheets!$Q$1:$Q$359,SMALL(IF(Table912[Job]=$I$3,ROW(Table912[Job])),ROW(BA32))))</f>
        <v/>
      </c>
      <c r="BI33" s="73" t="str">
        <f t="array" ref="BI33">IF(COUNTIF(Table914[Job],$I$3)&lt;ROWS($BI$2:BI33),"",INDEX(TimeSheets!$T$1:$T$359,SMALL(IF(Table914[Job]=$I$3,ROW(Table914[Job])),ROW(BA32))))</f>
        <v/>
      </c>
      <c r="BJ33" s="72" t="str">
        <f t="array" ref="BJ33">IF(COUNTIF(Table914[Job],$I$3)&lt;ROWS($BJ$2:BJ33),"",INDEX(TimeSheets!$Z$1:$Z$359,SMALL(IF(Table914[Job]=$I$3,ROW(Table914[Job])),ROW(BA32))))</f>
        <v/>
      </c>
      <c r="BK33" s="72" t="str">
        <f t="array" ref="BK33">IF(COUNTIF(Table91641[Job],$I$3)&lt;ROWS($BK$2:BK33),"",INDEX(TimeSheets!$AC$1:$AC$359,SMALL(IF(Table91641[Job]=$I$3,ROW(Table91641[Job])),ROW(BA32))))</f>
        <v/>
      </c>
      <c r="BL33" s="72" t="str">
        <f t="array" ref="BL33">IF(COUNTIF(Table91641[Job],$I$3)&lt;ROWS($BL$2:BL33),"",INDEX(TimeSheets!$AI$1:$AI$359,SMALL(IF(Table91641[Job]=$I$3,ROW(Table91641[Job])),ROW(BB32))))</f>
        <v/>
      </c>
    </row>
    <row r="34" spans="1:64" ht="21.95" customHeight="1" x14ac:dyDescent="0.3">
      <c r="A34" s="66"/>
      <c r="B34" s="67"/>
      <c r="C34" s="66"/>
      <c r="D34" s="67"/>
      <c r="E34" s="66"/>
      <c r="F34" s="67"/>
      <c r="G34" s="15"/>
      <c r="H34" s="66"/>
      <c r="I34" s="67"/>
      <c r="J34" s="66"/>
      <c r="K34" s="67"/>
      <c r="L34" s="66"/>
      <c r="M34" s="67"/>
      <c r="N34" s="15"/>
      <c r="O34" s="66"/>
      <c r="P34" s="67"/>
      <c r="Q34" s="66"/>
      <c r="R34" s="67"/>
      <c r="S34" s="66"/>
      <c r="T34" s="67"/>
      <c r="U34" s="15"/>
      <c r="V34" s="66" t="str">
        <f t="shared" si="0"/>
        <v/>
      </c>
      <c r="W34" s="67" t="str">
        <f t="shared" si="1"/>
        <v/>
      </c>
      <c r="X34" s="66" t="str">
        <f t="shared" si="2"/>
        <v/>
      </c>
      <c r="Y34" s="67" t="str">
        <f t="shared" si="3"/>
        <v/>
      </c>
      <c r="Z34" s="66" t="str">
        <f t="shared" si="4"/>
        <v/>
      </c>
      <c r="AA34" s="67" t="str">
        <f t="shared" si="5"/>
        <v/>
      </c>
      <c r="AB34" s="15"/>
      <c r="AC34" s="66" t="str">
        <f t="shared" si="6"/>
        <v/>
      </c>
      <c r="AD34" s="67" t="str">
        <f t="shared" si="20"/>
        <v/>
      </c>
      <c r="AE34" s="66" t="str">
        <f t="shared" si="7"/>
        <v/>
      </c>
      <c r="AF34" s="67" t="str">
        <f t="shared" si="8"/>
        <v/>
      </c>
      <c r="AG34" s="66" t="str">
        <f t="shared" si="9"/>
        <v/>
      </c>
      <c r="AH34" s="67" t="str">
        <f t="shared" si="10"/>
        <v/>
      </c>
      <c r="AI34" s="15"/>
      <c r="AJ34" s="66" t="str">
        <f t="shared" si="21"/>
        <v/>
      </c>
      <c r="AK34" s="67" t="str">
        <f t="shared" si="22"/>
        <v/>
      </c>
      <c r="AL34" s="66" t="str">
        <f t="shared" si="11"/>
        <v/>
      </c>
      <c r="AM34" s="67" t="str">
        <f t="shared" si="12"/>
        <v/>
      </c>
      <c r="AN34" s="66" t="str">
        <f t="shared" si="13"/>
        <v/>
      </c>
      <c r="AO34" s="67" t="str">
        <f t="shared" si="14"/>
        <v/>
      </c>
      <c r="AP34" s="15"/>
      <c r="AQ34" s="66" t="str">
        <f t="shared" si="23"/>
        <v/>
      </c>
      <c r="AR34" s="67" t="str">
        <f t="shared" si="15"/>
        <v/>
      </c>
      <c r="AS34" s="66" t="str">
        <f t="shared" si="16"/>
        <v/>
      </c>
      <c r="AT34" s="67" t="str">
        <f t="shared" si="17"/>
        <v/>
      </c>
      <c r="AU34" s="66" t="str">
        <f t="shared" si="18"/>
        <v/>
      </c>
      <c r="AV34" s="67" t="str">
        <f t="shared" si="19"/>
        <v/>
      </c>
      <c r="AW34" s="15"/>
      <c r="AX34" s="15"/>
      <c r="AY34" s="68"/>
      <c r="AZ34" s="69"/>
      <c r="BA34" s="68"/>
      <c r="BB34" s="69"/>
      <c r="BE34" s="72" t="str">
        <f t="array" ref="BE34">IF(COUNTIF(Table911[Job],$I$3)&lt;ROWS($BE$2:BE34),"",INDEX(TimeSheets!$B$1:$B$359,SMALL(IF(Table911[Job]=$I$3,ROW(Table911[Job])),ROW(BA33))))</f>
        <v/>
      </c>
      <c r="BF34" s="72" t="str">
        <f t="array" ref="BF34">IF(COUNTIF(Table911[Job],$I$3)&lt;ROWS($BD$2:BD34),"",INDEX(TimeSheets!$H$1:$H$359,SMALL(IF(Table911[Job]=$I$3,ROW(Table911[Job])),ROW(BA33))))</f>
        <v/>
      </c>
      <c r="BG34" s="72" t="str">
        <f t="array" ref="BG34">IF(COUNTIF(Table912[Job],$I$3)&lt;ROWS($BG$2:BG34),"",INDEX(TimeSheets!$K$1:$K$359,SMALL(IF(Table912[Job]=$I$3,ROW(Table912[Job])),ROW(BA33))))</f>
        <v/>
      </c>
      <c r="BH34" s="72" t="str">
        <f t="array" ref="BH34">IF(COUNTIF(Table912[Job],$I$3)&lt;ROWS($BH$2:BH34),"",INDEX(TimeSheets!$Q$1:$Q$359,SMALL(IF(Table912[Job]=$I$3,ROW(Table912[Job])),ROW(BA33))))</f>
        <v/>
      </c>
      <c r="BI34" s="73" t="str">
        <f t="array" ref="BI34">IF(COUNTIF(Table914[Job],$I$3)&lt;ROWS($BI$2:BI34),"",INDEX(TimeSheets!$T$1:$T$359,SMALL(IF(Table914[Job]=$I$3,ROW(Table914[Job])),ROW(BA33))))</f>
        <v/>
      </c>
      <c r="BJ34" s="72" t="str">
        <f t="array" ref="BJ34">IF(COUNTIF(Table914[Job],$I$3)&lt;ROWS($BJ$2:BJ34),"",INDEX(TimeSheets!$Z$1:$Z$359,SMALL(IF(Table914[Job]=$I$3,ROW(Table914[Job])),ROW(BA33))))</f>
        <v/>
      </c>
      <c r="BK34" s="72" t="str">
        <f t="array" ref="BK34">IF(COUNTIF(Table91641[Job],$I$3)&lt;ROWS($BK$2:BK34),"",INDEX(TimeSheets!$AC$1:$AC$359,SMALL(IF(Table91641[Job]=$I$3,ROW(Table91641[Job])),ROW(BA33))))</f>
        <v/>
      </c>
      <c r="BL34" s="72" t="str">
        <f t="array" ref="BL34">IF(COUNTIF(Table91641[Job],$I$3)&lt;ROWS($BL$2:BL34),"",INDEX(TimeSheets!$AI$1:$AI$359,SMALL(IF(Table91641[Job]=$I$3,ROW(Table91641[Job])),ROW(BB33))))</f>
        <v/>
      </c>
    </row>
    <row r="35" spans="1:64" ht="21.95" customHeight="1" x14ac:dyDescent="0.3">
      <c r="A35" s="66"/>
      <c r="B35" s="67"/>
      <c r="C35" s="66"/>
      <c r="D35" s="67"/>
      <c r="E35" s="66"/>
      <c r="F35" s="67"/>
      <c r="G35" s="15"/>
      <c r="H35" s="66"/>
      <c r="I35" s="67"/>
      <c r="J35" s="66"/>
      <c r="K35" s="67"/>
      <c r="L35" s="66"/>
      <c r="M35" s="67"/>
      <c r="N35" s="15"/>
      <c r="O35" s="66"/>
      <c r="P35" s="67"/>
      <c r="Q35" s="66"/>
      <c r="R35" s="67"/>
      <c r="S35" s="66"/>
      <c r="T35" s="67"/>
      <c r="U35" s="15"/>
      <c r="V35" s="66" t="str">
        <f t="shared" si="0"/>
        <v/>
      </c>
      <c r="W35" s="67" t="str">
        <f t="shared" si="1"/>
        <v/>
      </c>
      <c r="X35" s="66" t="str">
        <f t="shared" si="2"/>
        <v/>
      </c>
      <c r="Y35" s="67" t="str">
        <f t="shared" si="3"/>
        <v/>
      </c>
      <c r="Z35" s="66" t="str">
        <f t="shared" si="4"/>
        <v/>
      </c>
      <c r="AA35" s="67" t="str">
        <f t="shared" si="5"/>
        <v/>
      </c>
      <c r="AB35" s="15"/>
      <c r="AC35" s="66" t="str">
        <f t="shared" si="6"/>
        <v/>
      </c>
      <c r="AD35" s="67" t="str">
        <f t="shared" si="20"/>
        <v/>
      </c>
      <c r="AE35" s="66" t="str">
        <f t="shared" si="7"/>
        <v/>
      </c>
      <c r="AF35" s="67" t="str">
        <f t="shared" si="8"/>
        <v/>
      </c>
      <c r="AG35" s="66" t="str">
        <f t="shared" si="9"/>
        <v/>
      </c>
      <c r="AH35" s="67" t="str">
        <f t="shared" si="10"/>
        <v/>
      </c>
      <c r="AI35" s="15"/>
      <c r="AJ35" s="66" t="str">
        <f t="shared" si="21"/>
        <v/>
      </c>
      <c r="AK35" s="67" t="str">
        <f t="shared" si="22"/>
        <v/>
      </c>
      <c r="AL35" s="66" t="str">
        <f t="shared" si="11"/>
        <v/>
      </c>
      <c r="AM35" s="67" t="str">
        <f t="shared" si="12"/>
        <v/>
      </c>
      <c r="AN35" s="66" t="str">
        <f t="shared" si="13"/>
        <v/>
      </c>
      <c r="AO35" s="67" t="str">
        <f t="shared" si="14"/>
        <v/>
      </c>
      <c r="AP35" s="15"/>
      <c r="AQ35" s="66" t="str">
        <f t="shared" si="23"/>
        <v/>
      </c>
      <c r="AR35" s="67" t="str">
        <f t="shared" si="15"/>
        <v/>
      </c>
      <c r="AS35" s="66" t="str">
        <f t="shared" si="16"/>
        <v/>
      </c>
      <c r="AT35" s="67" t="str">
        <f t="shared" si="17"/>
        <v/>
      </c>
      <c r="AU35" s="66" t="str">
        <f t="shared" si="18"/>
        <v/>
      </c>
      <c r="AV35" s="67" t="str">
        <f t="shared" si="19"/>
        <v/>
      </c>
      <c r="AW35" s="15"/>
      <c r="AX35" s="15"/>
      <c r="AY35" s="68"/>
      <c r="AZ35" s="69"/>
      <c r="BA35" s="68"/>
      <c r="BB35" s="69"/>
      <c r="BE35" s="72" t="str">
        <f t="array" ref="BE35">IF(COUNTIF(Table911[Job],$I$3)&lt;ROWS($BE$2:BE35),"",INDEX(TimeSheets!$B$1:$B$359,SMALL(IF(Table911[Job]=$I$3,ROW(Table911[Job])),ROW(BA34))))</f>
        <v/>
      </c>
      <c r="BF35" s="72" t="str">
        <f t="array" ref="BF35">IF(COUNTIF(Table911[Job],$I$3)&lt;ROWS($BD$2:BD35),"",INDEX(TimeSheets!$H$1:$H$359,SMALL(IF(Table911[Job]=$I$3,ROW(Table911[Job])),ROW(BA34))))</f>
        <v/>
      </c>
      <c r="BG35" s="72" t="str">
        <f t="array" ref="BG35">IF(COUNTIF(Table912[Job],$I$3)&lt;ROWS($BG$2:BG35),"",INDEX(TimeSheets!$K$1:$K$359,SMALL(IF(Table912[Job]=$I$3,ROW(Table912[Job])),ROW(BA34))))</f>
        <v/>
      </c>
      <c r="BH35" s="72" t="str">
        <f t="array" ref="BH35">IF(COUNTIF(Table912[Job],$I$3)&lt;ROWS($BH$2:BH35),"",INDEX(TimeSheets!$Q$1:$Q$359,SMALL(IF(Table912[Job]=$I$3,ROW(Table912[Job])),ROW(BA34))))</f>
        <v/>
      </c>
      <c r="BI35" s="73" t="str">
        <f t="array" ref="BI35">IF(COUNTIF(Table914[Job],$I$3)&lt;ROWS($BI$2:BI35),"",INDEX(TimeSheets!$T$1:$T$359,SMALL(IF(Table914[Job]=$I$3,ROW(Table914[Job])),ROW(BA34))))</f>
        <v/>
      </c>
      <c r="BJ35" s="72" t="str">
        <f t="array" ref="BJ35">IF(COUNTIF(Table914[Job],$I$3)&lt;ROWS($BJ$2:BJ35),"",INDEX(TimeSheets!$Z$1:$Z$359,SMALL(IF(Table914[Job]=$I$3,ROW(Table914[Job])),ROW(BA34))))</f>
        <v/>
      </c>
      <c r="BK35" s="72" t="str">
        <f t="array" ref="BK35">IF(COUNTIF(Table91641[Job],$I$3)&lt;ROWS($BK$2:BK35),"",INDEX(TimeSheets!$AC$1:$AC$359,SMALL(IF(Table91641[Job]=$I$3,ROW(Table91641[Job])),ROW(BA34))))</f>
        <v/>
      </c>
      <c r="BL35" s="72" t="str">
        <f t="array" ref="BL35">IF(COUNTIF(Table91641[Job],$I$3)&lt;ROWS($BL$2:BL35),"",INDEX(TimeSheets!$AI$1:$AI$359,SMALL(IF(Table91641[Job]=$I$3,ROW(Table91641[Job])),ROW(BB34))))</f>
        <v/>
      </c>
    </row>
    <row r="36" spans="1:64" ht="21.95" customHeight="1" x14ac:dyDescent="0.3">
      <c r="A36" s="66"/>
      <c r="B36" s="67"/>
      <c r="C36" s="66"/>
      <c r="D36" s="67"/>
      <c r="E36" s="66"/>
      <c r="F36" s="67"/>
      <c r="G36" s="15"/>
      <c r="H36" s="66"/>
      <c r="I36" s="67"/>
      <c r="J36" s="66"/>
      <c r="K36" s="67"/>
      <c r="L36" s="66"/>
      <c r="M36" s="67"/>
      <c r="N36" s="15"/>
      <c r="O36" s="66"/>
      <c r="P36" s="67"/>
      <c r="Q36" s="66"/>
      <c r="R36" s="67"/>
      <c r="S36" s="66"/>
      <c r="T36" s="67"/>
      <c r="U36" s="15"/>
      <c r="V36" s="66" t="str">
        <f t="shared" si="0"/>
        <v/>
      </c>
      <c r="W36" s="67" t="str">
        <f t="shared" si="1"/>
        <v/>
      </c>
      <c r="X36" s="66" t="str">
        <f t="shared" si="2"/>
        <v/>
      </c>
      <c r="Y36" s="67" t="str">
        <f t="shared" si="3"/>
        <v/>
      </c>
      <c r="Z36" s="66" t="str">
        <f t="shared" si="4"/>
        <v/>
      </c>
      <c r="AA36" s="67" t="str">
        <f t="shared" si="5"/>
        <v/>
      </c>
      <c r="AB36" s="15"/>
      <c r="AC36" s="66" t="str">
        <f t="shared" si="6"/>
        <v/>
      </c>
      <c r="AD36" s="67" t="str">
        <f t="shared" si="20"/>
        <v/>
      </c>
      <c r="AE36" s="66" t="str">
        <f t="shared" si="7"/>
        <v/>
      </c>
      <c r="AF36" s="67" t="str">
        <f t="shared" si="8"/>
        <v/>
      </c>
      <c r="AG36" s="66" t="str">
        <f t="shared" si="9"/>
        <v/>
      </c>
      <c r="AH36" s="67" t="str">
        <f t="shared" si="10"/>
        <v/>
      </c>
      <c r="AI36" s="15"/>
      <c r="AJ36" s="66" t="str">
        <f t="shared" si="21"/>
        <v/>
      </c>
      <c r="AK36" s="67" t="str">
        <f t="shared" si="22"/>
        <v/>
      </c>
      <c r="AL36" s="66" t="str">
        <f t="shared" si="11"/>
        <v/>
      </c>
      <c r="AM36" s="67" t="str">
        <f t="shared" si="12"/>
        <v/>
      </c>
      <c r="AN36" s="66" t="str">
        <f t="shared" si="13"/>
        <v/>
      </c>
      <c r="AO36" s="67" t="str">
        <f t="shared" si="14"/>
        <v/>
      </c>
      <c r="AP36" s="15"/>
      <c r="AQ36" s="66" t="str">
        <f t="shared" si="23"/>
        <v/>
      </c>
      <c r="AR36" s="67" t="str">
        <f t="shared" si="15"/>
        <v/>
      </c>
      <c r="AS36" s="66" t="str">
        <f t="shared" si="16"/>
        <v/>
      </c>
      <c r="AT36" s="67" t="str">
        <f t="shared" si="17"/>
        <v/>
      </c>
      <c r="AU36" s="66" t="str">
        <f t="shared" si="18"/>
        <v/>
      </c>
      <c r="AV36" s="67" t="str">
        <f t="shared" si="19"/>
        <v/>
      </c>
      <c r="AW36" s="15"/>
      <c r="AX36" s="15"/>
      <c r="AY36" s="68"/>
      <c r="AZ36" s="69"/>
      <c r="BA36" s="68"/>
      <c r="BB36" s="69"/>
      <c r="BE36" s="72" t="str">
        <f t="array" ref="BE36">IF(COUNTIF(Table911[Job],$I$3)&lt;ROWS($BE$2:BE36),"",INDEX(TimeSheets!$B$1:$B$359,SMALL(IF(Table911[Job]=$I$3,ROW(Table911[Job])),ROW(BA35))))</f>
        <v/>
      </c>
      <c r="BF36" s="72" t="str">
        <f t="array" ref="BF36">IF(COUNTIF(Table911[Job],$I$3)&lt;ROWS($BD$2:BD36),"",INDEX(TimeSheets!$H$1:$H$359,SMALL(IF(Table911[Job]=$I$3,ROW(Table911[Job])),ROW(BA35))))</f>
        <v/>
      </c>
      <c r="BG36" s="72" t="str">
        <f t="array" ref="BG36">IF(COUNTIF(Table912[Job],$I$3)&lt;ROWS($BG$2:BG36),"",INDEX(TimeSheets!$K$1:$K$359,SMALL(IF(Table912[Job]=$I$3,ROW(Table912[Job])),ROW(BA35))))</f>
        <v/>
      </c>
      <c r="BH36" s="72" t="str">
        <f t="array" ref="BH36">IF(COUNTIF(Table912[Job],$I$3)&lt;ROWS($BH$2:BH36),"",INDEX(TimeSheets!$Q$1:$Q$359,SMALL(IF(Table912[Job]=$I$3,ROW(Table912[Job])),ROW(BA35))))</f>
        <v/>
      </c>
      <c r="BI36" s="73" t="str">
        <f t="array" ref="BI36">IF(COUNTIF(Table914[Job],$I$3)&lt;ROWS($BI$2:BI36),"",INDEX(TimeSheets!$T$1:$T$359,SMALL(IF(Table914[Job]=$I$3,ROW(Table914[Job])),ROW(BA35))))</f>
        <v/>
      </c>
      <c r="BJ36" s="72" t="str">
        <f t="array" ref="BJ36">IF(COUNTIF(Table914[Job],$I$3)&lt;ROWS($BJ$2:BJ36),"",INDEX(TimeSheets!$Z$1:$Z$359,SMALL(IF(Table914[Job]=$I$3,ROW(Table914[Job])),ROW(BA35))))</f>
        <v/>
      </c>
      <c r="BK36" s="72" t="str">
        <f t="array" ref="BK36">IF(COUNTIF(Table91641[Job],$I$3)&lt;ROWS($BK$2:BK36),"",INDEX(TimeSheets!$AC$1:$AC$359,SMALL(IF(Table91641[Job]=$I$3,ROW(Table91641[Job])),ROW(BA35))))</f>
        <v/>
      </c>
      <c r="BL36" s="72" t="str">
        <f t="array" ref="BL36">IF(COUNTIF(Table91641[Job],$I$3)&lt;ROWS($BL$2:BL36),"",INDEX(TimeSheets!$AI$1:$AI$359,SMALL(IF(Table91641[Job]=$I$3,ROW(Table91641[Job])),ROW(BB35))))</f>
        <v/>
      </c>
    </row>
    <row r="37" spans="1:64" ht="21.95" customHeight="1" x14ac:dyDescent="0.3">
      <c r="A37" s="66"/>
      <c r="B37" s="67"/>
      <c r="C37" s="66"/>
      <c r="D37" s="67"/>
      <c r="E37" s="66"/>
      <c r="F37" s="67"/>
      <c r="G37" s="15"/>
      <c r="H37" s="66"/>
      <c r="I37" s="67"/>
      <c r="J37" s="66"/>
      <c r="K37" s="67"/>
      <c r="L37" s="66"/>
      <c r="M37" s="67"/>
      <c r="N37" s="15"/>
      <c r="O37" s="66"/>
      <c r="P37" s="67"/>
      <c r="Q37" s="66"/>
      <c r="R37" s="67"/>
      <c r="S37" s="66"/>
      <c r="T37" s="67"/>
      <c r="U37" s="15"/>
      <c r="V37" s="66" t="str">
        <f t="shared" si="0"/>
        <v/>
      </c>
      <c r="W37" s="67" t="str">
        <f t="shared" si="1"/>
        <v/>
      </c>
      <c r="X37" s="66" t="str">
        <f t="shared" si="2"/>
        <v/>
      </c>
      <c r="Y37" s="67" t="str">
        <f t="shared" si="3"/>
        <v/>
      </c>
      <c r="Z37" s="66" t="str">
        <f t="shared" si="4"/>
        <v/>
      </c>
      <c r="AA37" s="67" t="str">
        <f t="shared" si="5"/>
        <v/>
      </c>
      <c r="AB37" s="15"/>
      <c r="AC37" s="66" t="str">
        <f t="shared" si="6"/>
        <v/>
      </c>
      <c r="AD37" s="67" t="str">
        <f t="shared" si="20"/>
        <v/>
      </c>
      <c r="AE37" s="66" t="str">
        <f t="shared" si="7"/>
        <v/>
      </c>
      <c r="AF37" s="67" t="str">
        <f t="shared" si="8"/>
        <v/>
      </c>
      <c r="AG37" s="66" t="str">
        <f t="shared" si="9"/>
        <v/>
      </c>
      <c r="AH37" s="67" t="str">
        <f t="shared" si="10"/>
        <v/>
      </c>
      <c r="AI37" s="15"/>
      <c r="AJ37" s="66" t="str">
        <f t="shared" si="21"/>
        <v/>
      </c>
      <c r="AK37" s="67" t="str">
        <f t="shared" si="22"/>
        <v/>
      </c>
      <c r="AL37" s="66" t="str">
        <f t="shared" si="11"/>
        <v/>
      </c>
      <c r="AM37" s="67" t="str">
        <f t="shared" si="12"/>
        <v/>
      </c>
      <c r="AN37" s="66" t="str">
        <f t="shared" si="13"/>
        <v/>
      </c>
      <c r="AO37" s="67" t="str">
        <f t="shared" si="14"/>
        <v/>
      </c>
      <c r="AP37" s="15"/>
      <c r="AQ37" s="66" t="str">
        <f t="shared" si="23"/>
        <v/>
      </c>
      <c r="AR37" s="67" t="str">
        <f t="shared" si="15"/>
        <v/>
      </c>
      <c r="AS37" s="66" t="str">
        <f t="shared" si="16"/>
        <v/>
      </c>
      <c r="AT37" s="67" t="str">
        <f t="shared" si="17"/>
        <v/>
      </c>
      <c r="AU37" s="66" t="str">
        <f t="shared" si="18"/>
        <v/>
      </c>
      <c r="AV37" s="67" t="str">
        <f t="shared" si="19"/>
        <v/>
      </c>
      <c r="AW37" s="15"/>
      <c r="AX37" s="15"/>
      <c r="AY37" s="68"/>
      <c r="AZ37" s="69"/>
      <c r="BA37" s="68"/>
      <c r="BB37" s="69"/>
      <c r="BE37" s="72" t="str">
        <f t="array" ref="BE37">IF(COUNTIF(Table911[Job],$I$3)&lt;ROWS($BE$2:BE37),"",INDEX(TimeSheets!$B$1:$B$359,SMALL(IF(Table911[Job]=$I$3,ROW(Table911[Job])),ROW(BA36))))</f>
        <v/>
      </c>
      <c r="BF37" s="72" t="str">
        <f t="array" ref="BF37">IF(COUNTIF(Table911[Job],$I$3)&lt;ROWS($BD$2:BD37),"",INDEX(TimeSheets!$H$1:$H$359,SMALL(IF(Table911[Job]=$I$3,ROW(Table911[Job])),ROW(BA36))))</f>
        <v/>
      </c>
      <c r="BG37" s="72" t="str">
        <f t="array" ref="BG37">IF(COUNTIF(Table912[Job],$I$3)&lt;ROWS($BG$2:BG37),"",INDEX(TimeSheets!$K$1:$K$359,SMALL(IF(Table912[Job]=$I$3,ROW(Table912[Job])),ROW(BA36))))</f>
        <v/>
      </c>
      <c r="BH37" s="72" t="str">
        <f t="array" ref="BH37">IF(COUNTIF(Table912[Job],$I$3)&lt;ROWS($BH$2:BH37),"",INDEX(TimeSheets!$Q$1:$Q$359,SMALL(IF(Table912[Job]=$I$3,ROW(Table912[Job])),ROW(BA36))))</f>
        <v/>
      </c>
      <c r="BI37" s="73" t="str">
        <f t="array" ref="BI37">IF(COUNTIF(Table914[Job],$I$3)&lt;ROWS($BI$2:BI37),"",INDEX(TimeSheets!$T$1:$T$359,SMALL(IF(Table914[Job]=$I$3,ROW(Table914[Job])),ROW(BA36))))</f>
        <v/>
      </c>
      <c r="BJ37" s="72" t="str">
        <f t="array" ref="BJ37">IF(COUNTIF(Table914[Job],$I$3)&lt;ROWS($BJ$2:BJ37),"",INDEX(TimeSheets!$Z$1:$Z$359,SMALL(IF(Table914[Job]=$I$3,ROW(Table914[Job])),ROW(BA36))))</f>
        <v/>
      </c>
      <c r="BK37" s="72" t="str">
        <f t="array" ref="BK37">IF(COUNTIF(Table91641[Job],$I$3)&lt;ROWS($BK$2:BK37),"",INDEX(TimeSheets!$AC$1:$AC$359,SMALL(IF(Table91641[Job]=$I$3,ROW(Table91641[Job])),ROW(BA36))))</f>
        <v/>
      </c>
      <c r="BL37" s="72" t="str">
        <f t="array" ref="BL37">IF(COUNTIF(Table91641[Job],$I$3)&lt;ROWS($BL$2:BL37),"",INDEX(TimeSheets!$AI$1:$AI$359,SMALL(IF(Table91641[Job]=$I$3,ROW(Table91641[Job])),ROW(BB36))))</f>
        <v/>
      </c>
    </row>
    <row r="38" spans="1:64" ht="21.95" customHeight="1" x14ac:dyDescent="0.3">
      <c r="A38" s="66"/>
      <c r="B38" s="67"/>
      <c r="C38" s="66"/>
      <c r="D38" s="67"/>
      <c r="E38" s="66"/>
      <c r="F38" s="67"/>
      <c r="G38" s="15"/>
      <c r="H38" s="66"/>
      <c r="I38" s="67"/>
      <c r="J38" s="66"/>
      <c r="K38" s="67"/>
      <c r="L38" s="66"/>
      <c r="M38" s="67"/>
      <c r="N38" s="15"/>
      <c r="O38" s="66"/>
      <c r="P38" s="67"/>
      <c r="Q38" s="66"/>
      <c r="R38" s="67"/>
      <c r="S38" s="66"/>
      <c r="T38" s="67"/>
      <c r="U38" s="15"/>
      <c r="V38" s="66" t="str">
        <f t="shared" si="0"/>
        <v/>
      </c>
      <c r="W38" s="67" t="str">
        <f t="shared" si="1"/>
        <v/>
      </c>
      <c r="X38" s="66" t="str">
        <f t="shared" si="2"/>
        <v/>
      </c>
      <c r="Y38" s="67" t="str">
        <f t="shared" si="3"/>
        <v/>
      </c>
      <c r="Z38" s="66" t="str">
        <f t="shared" si="4"/>
        <v/>
      </c>
      <c r="AA38" s="67" t="str">
        <f t="shared" si="5"/>
        <v/>
      </c>
      <c r="AB38" s="15"/>
      <c r="AC38" s="66" t="str">
        <f t="shared" si="6"/>
        <v/>
      </c>
      <c r="AD38" s="67" t="str">
        <f t="shared" si="20"/>
        <v/>
      </c>
      <c r="AE38" s="66" t="str">
        <f t="shared" si="7"/>
        <v/>
      </c>
      <c r="AF38" s="67" t="str">
        <f t="shared" si="8"/>
        <v/>
      </c>
      <c r="AG38" s="66" t="str">
        <f t="shared" si="9"/>
        <v/>
      </c>
      <c r="AH38" s="67" t="str">
        <f t="shared" si="10"/>
        <v/>
      </c>
      <c r="AI38" s="15"/>
      <c r="AJ38" s="66" t="str">
        <f t="shared" si="21"/>
        <v/>
      </c>
      <c r="AK38" s="67" t="str">
        <f t="shared" si="22"/>
        <v/>
      </c>
      <c r="AL38" s="66" t="str">
        <f t="shared" si="11"/>
        <v/>
      </c>
      <c r="AM38" s="67" t="str">
        <f t="shared" si="12"/>
        <v/>
      </c>
      <c r="AN38" s="66" t="str">
        <f t="shared" si="13"/>
        <v/>
      </c>
      <c r="AO38" s="67" t="str">
        <f t="shared" si="14"/>
        <v/>
      </c>
      <c r="AP38" s="15"/>
      <c r="AQ38" s="66" t="str">
        <f t="shared" si="23"/>
        <v/>
      </c>
      <c r="AR38" s="67" t="str">
        <f t="shared" si="15"/>
        <v/>
      </c>
      <c r="AS38" s="66" t="str">
        <f t="shared" si="16"/>
        <v/>
      </c>
      <c r="AT38" s="67" t="str">
        <f t="shared" si="17"/>
        <v/>
      </c>
      <c r="AU38" s="66" t="str">
        <f t="shared" si="18"/>
        <v/>
      </c>
      <c r="AV38" s="67" t="str">
        <f t="shared" si="19"/>
        <v/>
      </c>
      <c r="AW38" s="15"/>
      <c r="AX38" s="15"/>
      <c r="AY38" s="68"/>
      <c r="AZ38" s="69"/>
      <c r="BA38" s="68"/>
      <c r="BB38" s="69"/>
      <c r="BE38" s="72" t="str">
        <f t="array" ref="BE38">IF(COUNTIF(Table911[Job],$I$3)&lt;ROWS($BE$2:BE38),"",INDEX(TimeSheets!$B$1:$B$359,SMALL(IF(Table911[Job]=$I$3,ROW(Table911[Job])),ROW(BA37))))</f>
        <v/>
      </c>
      <c r="BF38" s="72" t="str">
        <f t="array" ref="BF38">IF(COUNTIF(Table911[Job],$I$3)&lt;ROWS($BD$2:BD38),"",INDEX(TimeSheets!$H$1:$H$359,SMALL(IF(Table911[Job]=$I$3,ROW(Table911[Job])),ROW(BA37))))</f>
        <v/>
      </c>
      <c r="BG38" s="72" t="str">
        <f t="array" ref="BG38">IF(COUNTIF(Table912[Job],$I$3)&lt;ROWS($BG$2:BG38),"",INDEX(TimeSheets!$K$1:$K$359,SMALL(IF(Table912[Job]=$I$3,ROW(Table912[Job])),ROW(BA37))))</f>
        <v/>
      </c>
      <c r="BH38" s="72" t="str">
        <f t="array" ref="BH38">IF(COUNTIF(Table912[Job],$I$3)&lt;ROWS($BH$2:BH38),"",INDEX(TimeSheets!$Q$1:$Q$359,SMALL(IF(Table912[Job]=$I$3,ROW(Table912[Job])),ROW(BA37))))</f>
        <v/>
      </c>
      <c r="BI38" s="73" t="str">
        <f t="array" ref="BI38">IF(COUNTIF(Table914[Job],$I$3)&lt;ROWS($BI$2:BI38),"",INDEX(TimeSheets!$T$1:$T$359,SMALL(IF(Table914[Job]=$I$3,ROW(Table914[Job])),ROW(BA37))))</f>
        <v/>
      </c>
      <c r="BJ38" s="72" t="str">
        <f t="array" ref="BJ38">IF(COUNTIF(Table914[Job],$I$3)&lt;ROWS($BJ$2:BJ38),"",INDEX(TimeSheets!$Z$1:$Z$359,SMALL(IF(Table914[Job]=$I$3,ROW(Table914[Job])),ROW(BA37))))</f>
        <v/>
      </c>
      <c r="BK38" s="72" t="str">
        <f t="array" ref="BK38">IF(COUNTIF(Table91641[Job],$I$3)&lt;ROWS($BK$2:BK38),"",INDEX(TimeSheets!$AC$1:$AC$359,SMALL(IF(Table91641[Job]=$I$3,ROW(Table91641[Job])),ROW(BA37))))</f>
        <v/>
      </c>
      <c r="BL38" s="72" t="str">
        <f t="array" ref="BL38">IF(COUNTIF(Table91641[Job],$I$3)&lt;ROWS($BL$2:BL38),"",INDEX(TimeSheets!$AI$1:$AI$359,SMALL(IF(Table91641[Job]=$I$3,ROW(Table91641[Job])),ROW(BB37))))</f>
        <v/>
      </c>
    </row>
    <row r="39" spans="1:64" ht="21.95" customHeight="1" thickBot="1" x14ac:dyDescent="0.35">
      <c r="A39" s="66"/>
      <c r="B39" s="67"/>
      <c r="C39" s="66"/>
      <c r="D39" s="67"/>
      <c r="E39" s="66"/>
      <c r="F39" s="67"/>
      <c r="G39" s="15"/>
      <c r="H39" s="66"/>
      <c r="I39" s="67"/>
      <c r="J39" s="66"/>
      <c r="K39" s="67"/>
      <c r="L39" s="66"/>
      <c r="M39" s="67"/>
      <c r="N39" s="15"/>
      <c r="O39" s="66"/>
      <c r="P39" s="67"/>
      <c r="Q39" s="66"/>
      <c r="R39" s="67"/>
      <c r="S39" s="66"/>
      <c r="T39" s="67"/>
      <c r="U39" s="15"/>
      <c r="V39" s="66" t="str">
        <f t="shared" si="0"/>
        <v/>
      </c>
      <c r="W39" s="67" t="str">
        <f t="shared" si="1"/>
        <v/>
      </c>
      <c r="X39" s="66" t="str">
        <f t="shared" si="2"/>
        <v/>
      </c>
      <c r="Y39" s="67" t="str">
        <f t="shared" si="3"/>
        <v/>
      </c>
      <c r="Z39" s="66" t="str">
        <f t="shared" si="4"/>
        <v/>
      </c>
      <c r="AA39" s="67" t="str">
        <f t="shared" si="5"/>
        <v/>
      </c>
      <c r="AB39" s="15"/>
      <c r="AC39" s="66" t="str">
        <f t="shared" si="6"/>
        <v/>
      </c>
      <c r="AD39" s="67" t="str">
        <f t="shared" si="20"/>
        <v/>
      </c>
      <c r="AE39" s="66" t="str">
        <f t="shared" si="7"/>
        <v/>
      </c>
      <c r="AF39" s="67" t="str">
        <f t="shared" si="8"/>
        <v/>
      </c>
      <c r="AG39" s="66" t="str">
        <f t="shared" si="9"/>
        <v/>
      </c>
      <c r="AH39" s="67" t="str">
        <f t="shared" si="10"/>
        <v/>
      </c>
      <c r="AI39" s="15"/>
      <c r="AJ39" s="66" t="str">
        <f t="shared" si="21"/>
        <v/>
      </c>
      <c r="AK39" s="67" t="str">
        <f t="shared" si="22"/>
        <v/>
      </c>
      <c r="AL39" s="66" t="str">
        <f t="shared" si="11"/>
        <v/>
      </c>
      <c r="AM39" s="67" t="str">
        <f t="shared" si="12"/>
        <v/>
      </c>
      <c r="AN39" s="66" t="str">
        <f t="shared" si="13"/>
        <v/>
      </c>
      <c r="AO39" s="67" t="str">
        <f t="shared" si="14"/>
        <v/>
      </c>
      <c r="AP39" s="15"/>
      <c r="AQ39" s="66" t="str">
        <f t="shared" si="23"/>
        <v/>
      </c>
      <c r="AR39" s="67" t="str">
        <f t="shared" si="15"/>
        <v/>
      </c>
      <c r="AS39" s="66" t="str">
        <f t="shared" si="16"/>
        <v/>
      </c>
      <c r="AT39" s="67" t="str">
        <f t="shared" si="17"/>
        <v/>
      </c>
      <c r="AU39" s="66" t="str">
        <f t="shared" si="18"/>
        <v/>
      </c>
      <c r="AV39" s="67" t="str">
        <f t="shared" si="19"/>
        <v/>
      </c>
      <c r="AW39" s="15"/>
      <c r="AX39" s="15"/>
      <c r="AY39" s="70"/>
      <c r="AZ39" s="71"/>
      <c r="BA39" s="70"/>
      <c r="BB39" s="71"/>
      <c r="BE39" s="72" t="str">
        <f t="array" ref="BE39">IF(COUNTIF(Table911[Job],$I$3)&lt;ROWS($BE$2:BE39),"",INDEX(TimeSheets!$B$1:$B$359,SMALL(IF(Table911[Job]=$I$3,ROW(Table911[Job])),ROW(BA38))))</f>
        <v/>
      </c>
      <c r="BF39" s="72" t="str">
        <f t="array" ref="BF39">IF(COUNTIF(Table911[Job],$I$3)&lt;ROWS($BD$2:BD39),"",INDEX(TimeSheets!$H$1:$H$359,SMALL(IF(Table911[Job]=$I$3,ROW(Table911[Job])),ROW(BA38))))</f>
        <v/>
      </c>
      <c r="BG39" s="72" t="str">
        <f t="array" ref="BG39">IF(COUNTIF(Table912[Job],$I$3)&lt;ROWS($BG$2:BG39),"",INDEX(TimeSheets!$K$1:$K$359,SMALL(IF(Table912[Job]=$I$3,ROW(Table912[Job])),ROW(BA38))))</f>
        <v/>
      </c>
      <c r="BH39" s="72" t="str">
        <f t="array" ref="BH39">IF(COUNTIF(Table912[Job],$I$3)&lt;ROWS($BH$2:BH39),"",INDEX(TimeSheets!$Q$1:$Q$359,SMALL(IF(Table912[Job]=$I$3,ROW(Table912[Job])),ROW(BA38))))</f>
        <v/>
      </c>
      <c r="BI39" s="73" t="str">
        <f t="array" ref="BI39">IF(COUNTIF(Table914[Job],$I$3)&lt;ROWS($BI$2:BI39),"",INDEX(TimeSheets!$T$1:$T$359,SMALL(IF(Table914[Job]=$I$3,ROW(Table914[Job])),ROW(BA38))))</f>
        <v/>
      </c>
      <c r="BJ39" s="72" t="str">
        <f t="array" ref="BJ39">IF(COUNTIF(Table914[Job],$I$3)&lt;ROWS($BJ$2:BJ39),"",INDEX(TimeSheets!$Z$1:$Z$359,SMALL(IF(Table914[Job]=$I$3,ROW(Table914[Job])),ROW(BA38))))</f>
        <v/>
      </c>
      <c r="BK39" s="72" t="str">
        <f t="array" ref="BK39">IF(COUNTIF(Table91641[Job],$I$3)&lt;ROWS($BK$2:BK39),"",INDEX(TimeSheets!$AC$1:$AC$359,SMALL(IF(Table91641[Job]=$I$3,ROW(Table91641[Job])),ROW(BA38))))</f>
        <v/>
      </c>
      <c r="BL39" s="72" t="str">
        <f t="array" ref="BL39">IF(COUNTIF(Table91641[Job],$I$3)&lt;ROWS($BL$2:BL39),"",INDEX(TimeSheets!$AI$1:$AI$359,SMALL(IF(Table91641[Job]=$I$3,ROW(Table91641[Job])),ROW(BB38))))</f>
        <v/>
      </c>
    </row>
    <row r="40" spans="1:64" ht="21.95" customHeight="1" thickBot="1" x14ac:dyDescent="0.3">
      <c r="A40" s="66"/>
      <c r="B40" s="67"/>
      <c r="C40" s="66"/>
      <c r="D40" s="67"/>
      <c r="E40" s="66"/>
      <c r="F40" s="67"/>
      <c r="G40" s="15"/>
      <c r="H40" s="66"/>
      <c r="I40" s="67"/>
      <c r="J40" s="66"/>
      <c r="K40" s="67"/>
      <c r="L40" s="66"/>
      <c r="M40" s="67"/>
      <c r="N40" s="15"/>
      <c r="O40" s="66"/>
      <c r="P40" s="67"/>
      <c r="Q40" s="66"/>
      <c r="R40" s="67"/>
      <c r="S40" s="66"/>
      <c r="T40" s="67"/>
      <c r="U40" s="15"/>
      <c r="V40" s="66" t="str">
        <f t="shared" si="0"/>
        <v/>
      </c>
      <c r="W40" s="67" t="str">
        <f t="shared" si="1"/>
        <v/>
      </c>
      <c r="X40" s="66" t="str">
        <f t="shared" si="2"/>
        <v/>
      </c>
      <c r="Y40" s="67" t="str">
        <f t="shared" si="3"/>
        <v/>
      </c>
      <c r="Z40" s="66" t="str">
        <f t="shared" si="4"/>
        <v/>
      </c>
      <c r="AA40" s="67" t="str">
        <f t="shared" si="5"/>
        <v/>
      </c>
      <c r="AB40" s="15"/>
      <c r="AC40" s="66" t="str">
        <f t="shared" si="6"/>
        <v/>
      </c>
      <c r="AD40" s="67" t="str">
        <f t="shared" si="20"/>
        <v/>
      </c>
      <c r="AE40" s="66" t="str">
        <f t="shared" si="7"/>
        <v/>
      </c>
      <c r="AF40" s="67" t="str">
        <f t="shared" si="8"/>
        <v/>
      </c>
      <c r="AG40" s="66" t="str">
        <f t="shared" si="9"/>
        <v/>
      </c>
      <c r="AH40" s="67" t="str">
        <f t="shared" si="10"/>
        <v/>
      </c>
      <c r="AI40" s="15"/>
      <c r="AJ40" s="66" t="str">
        <f t="shared" si="21"/>
        <v/>
      </c>
      <c r="AK40" s="67" t="str">
        <f t="shared" si="22"/>
        <v/>
      </c>
      <c r="AL40" s="66" t="str">
        <f t="shared" si="11"/>
        <v/>
      </c>
      <c r="AM40" s="67" t="str">
        <f t="shared" si="12"/>
        <v/>
      </c>
      <c r="AN40" s="66" t="str">
        <f t="shared" si="13"/>
        <v/>
      </c>
      <c r="AO40" s="67" t="str">
        <f t="shared" si="14"/>
        <v/>
      </c>
      <c r="AP40" s="15"/>
      <c r="AQ40" s="66" t="str">
        <f t="shared" si="23"/>
        <v/>
      </c>
      <c r="AR40" s="67" t="str">
        <f t="shared" si="15"/>
        <v/>
      </c>
      <c r="AS40" s="66" t="str">
        <f t="shared" si="16"/>
        <v/>
      </c>
      <c r="AT40" s="67" t="str">
        <f t="shared" si="17"/>
        <v/>
      </c>
      <c r="AU40" s="66" t="str">
        <f t="shared" si="18"/>
        <v/>
      </c>
      <c r="AV40" s="67" t="str">
        <f t="shared" si="19"/>
        <v/>
      </c>
      <c r="AW40" s="15"/>
      <c r="AX40" s="15"/>
      <c r="AY40" s="74">
        <f>SUM(AZ26:AZ39)</f>
        <v>2800</v>
      </c>
      <c r="AZ40" s="75"/>
      <c r="BA40" s="76">
        <f>SUM(BB26:BB39)</f>
        <v>0</v>
      </c>
      <c r="BB40" s="77"/>
      <c r="BE40" s="72" t="str">
        <f t="array" ref="BE40">IF(COUNTIF(Table911[Job],$I$3)&lt;ROWS($BE$2:BE40),"",INDEX(TimeSheets!$B$1:$B$359,SMALL(IF(Table911[Job]=$I$3,ROW(Table911[Job])),ROW(BA39))))</f>
        <v/>
      </c>
      <c r="BF40" s="72" t="str">
        <f t="array" ref="BF40">IF(COUNTIF(Table911[Job],$I$3)&lt;ROWS($BD$2:BD40),"",INDEX(TimeSheets!$H$1:$H$359,SMALL(IF(Table911[Job]=$I$3,ROW(Table911[Job])),ROW(BA39))))</f>
        <v/>
      </c>
      <c r="BG40" s="72" t="str">
        <f t="array" ref="BG40">IF(COUNTIF(Table912[Job],$I$3)&lt;ROWS($BG$2:BG40),"",INDEX(TimeSheets!$K$1:$K$359,SMALL(IF(Table912[Job]=$I$3,ROW(Table912[Job])),ROW(BA39))))</f>
        <v/>
      </c>
      <c r="BH40" s="72" t="str">
        <f t="array" ref="BH40">IF(COUNTIF(Table912[Job],$I$3)&lt;ROWS($BH$2:BH40),"",INDEX(TimeSheets!$Q$1:$Q$359,SMALL(IF(Table912[Job]=$I$3,ROW(Table912[Job])),ROW(BA39))))</f>
        <v/>
      </c>
      <c r="BI40" s="73" t="str">
        <f t="array" ref="BI40">IF(COUNTIF(Table914[Job],$I$3)&lt;ROWS($BI$2:BI40),"",INDEX(TimeSheets!$T$1:$T$359,SMALL(IF(Table914[Job]=$I$3,ROW(Table914[Job])),ROW(BA39))))</f>
        <v/>
      </c>
      <c r="BJ40" s="72" t="str">
        <f t="array" ref="BJ40">IF(COUNTIF(Table914[Job],$I$3)&lt;ROWS($BJ$2:BJ40),"",INDEX(TimeSheets!$Z$1:$Z$359,SMALL(IF(Table914[Job]=$I$3,ROW(Table914[Job])),ROW(BA39))))</f>
        <v/>
      </c>
      <c r="BK40" s="72" t="str">
        <f t="array" ref="BK40">IF(COUNTIF(Table91641[Job],$I$3)&lt;ROWS($BK$2:BK40),"",INDEX(TimeSheets!$AC$1:$AC$359,SMALL(IF(Table91641[Job]=$I$3,ROW(Table91641[Job])),ROW(BA39))))</f>
        <v/>
      </c>
      <c r="BL40" s="72" t="str">
        <f t="array" ref="BL40">IF(COUNTIF(Table91641[Job],$I$3)&lt;ROWS($BL$2:BL40),"",INDEX(TimeSheets!$AI$1:$AI$359,SMALL(IF(Table91641[Job]=$I$3,ROW(Table91641[Job])),ROW(BB39))))</f>
        <v/>
      </c>
    </row>
    <row r="41" spans="1:64" ht="21.95" customHeight="1" x14ac:dyDescent="0.25">
      <c r="A41" s="66"/>
      <c r="B41" s="67"/>
      <c r="C41" s="66"/>
      <c r="D41" s="67"/>
      <c r="E41" s="66"/>
      <c r="F41" s="67"/>
      <c r="G41" s="15"/>
      <c r="H41" s="66"/>
      <c r="I41" s="67"/>
      <c r="J41" s="66"/>
      <c r="K41" s="67"/>
      <c r="L41" s="66"/>
      <c r="M41" s="67"/>
      <c r="N41" s="15"/>
      <c r="O41" s="66"/>
      <c r="P41" s="67"/>
      <c r="Q41" s="66"/>
      <c r="R41" s="67"/>
      <c r="S41" s="66"/>
      <c r="T41" s="67"/>
      <c r="U41" s="15"/>
      <c r="V41" s="66" t="str">
        <f t="shared" si="0"/>
        <v/>
      </c>
      <c r="W41" s="67" t="str">
        <f t="shared" si="1"/>
        <v/>
      </c>
      <c r="X41" s="66" t="str">
        <f t="shared" si="2"/>
        <v/>
      </c>
      <c r="Y41" s="67" t="str">
        <f t="shared" si="3"/>
        <v/>
      </c>
      <c r="Z41" s="66" t="str">
        <f t="shared" si="4"/>
        <v/>
      </c>
      <c r="AA41" s="67" t="str">
        <f t="shared" si="5"/>
        <v/>
      </c>
      <c r="AB41" s="15"/>
      <c r="AC41" s="66" t="str">
        <f t="shared" si="6"/>
        <v/>
      </c>
      <c r="AD41" s="67" t="str">
        <f t="shared" si="20"/>
        <v/>
      </c>
      <c r="AE41" s="66" t="str">
        <f t="shared" si="7"/>
        <v/>
      </c>
      <c r="AF41" s="67" t="str">
        <f t="shared" si="8"/>
        <v/>
      </c>
      <c r="AG41" s="66" t="str">
        <f t="shared" si="9"/>
        <v/>
      </c>
      <c r="AH41" s="67" t="str">
        <f t="shared" si="10"/>
        <v/>
      </c>
      <c r="AI41" s="15"/>
      <c r="AJ41" s="66" t="str">
        <f t="shared" si="21"/>
        <v/>
      </c>
      <c r="AK41" s="67" t="str">
        <f t="shared" si="22"/>
        <v/>
      </c>
      <c r="AL41" s="66" t="str">
        <f t="shared" si="11"/>
        <v/>
      </c>
      <c r="AM41" s="67" t="str">
        <f t="shared" si="12"/>
        <v/>
      </c>
      <c r="AN41" s="66" t="str">
        <f t="shared" si="13"/>
        <v/>
      </c>
      <c r="AO41" s="67" t="str">
        <f t="shared" si="14"/>
        <v/>
      </c>
      <c r="AP41" s="15"/>
      <c r="AQ41" s="66" t="str">
        <f t="shared" si="23"/>
        <v/>
      </c>
      <c r="AR41" s="67" t="str">
        <f t="shared" si="15"/>
        <v/>
      </c>
      <c r="AS41" s="66" t="str">
        <f t="shared" si="16"/>
        <v/>
      </c>
      <c r="AT41" s="67" t="str">
        <f t="shared" si="17"/>
        <v/>
      </c>
      <c r="AU41" s="66" t="str">
        <f t="shared" si="18"/>
        <v/>
      </c>
      <c r="AV41" s="67" t="str">
        <f t="shared" si="19"/>
        <v/>
      </c>
      <c r="AW41" s="15"/>
      <c r="AX41" s="15"/>
      <c r="AY41" s="15"/>
      <c r="AZ41" s="15"/>
      <c r="BA41" s="47"/>
      <c r="BB41" s="47"/>
      <c r="BE41" s="72" t="str">
        <f t="array" ref="BE41">IF(COUNTIF(Table911[Job],$I$3)&lt;ROWS($BE$2:BE41),"",INDEX(TimeSheets!$B$1:$B$359,SMALL(IF(Table911[Job]=$I$3,ROW(Table911[Job])),ROW(BA40))))</f>
        <v/>
      </c>
      <c r="BF41" s="72" t="str">
        <f t="array" ref="BF41">IF(COUNTIF(Table911[Job],$I$3)&lt;ROWS($BD$2:BD41),"",INDEX(TimeSheets!$H$1:$H$359,SMALL(IF(Table911[Job]=$I$3,ROW(Table911[Job])),ROW(BA40))))</f>
        <v/>
      </c>
      <c r="BG41" s="72" t="str">
        <f t="array" ref="BG41">IF(COUNTIF(Table912[Job],$I$3)&lt;ROWS($BG$2:BG41),"",INDEX(TimeSheets!$K$1:$K$359,SMALL(IF(Table912[Job]=$I$3,ROW(Table912[Job])),ROW(BA40))))</f>
        <v/>
      </c>
      <c r="BH41" s="72" t="str">
        <f t="array" ref="BH41">IF(COUNTIF(Table912[Job],$I$3)&lt;ROWS($BH$2:BH41),"",INDEX(TimeSheets!$Q$1:$Q$359,SMALL(IF(Table912[Job]=$I$3,ROW(Table912[Job])),ROW(BA40))))</f>
        <v/>
      </c>
      <c r="BI41" s="73" t="str">
        <f t="array" ref="BI41">IF(COUNTIF(Table914[Job],$I$3)&lt;ROWS($BI$2:BI41),"",INDEX(TimeSheets!$T$1:$T$359,SMALL(IF(Table914[Job]=$I$3,ROW(Table914[Job])),ROW(BA40))))</f>
        <v/>
      </c>
      <c r="BJ41" s="72" t="str">
        <f t="array" ref="BJ41">IF(COUNTIF(Table914[Job],$I$3)&lt;ROWS($BJ$2:BJ41),"",INDEX(TimeSheets!$Z$1:$Z$359,SMALL(IF(Table914[Job]=$I$3,ROW(Table914[Job])),ROW(BA40))))</f>
        <v/>
      </c>
      <c r="BK41" s="72" t="str">
        <f t="array" ref="BK41">IF(COUNTIF(Table91641[Job],$I$3)&lt;ROWS($BK$2:BK41),"",INDEX(TimeSheets!$AC$1:$AC$359,SMALL(IF(Table91641[Job]=$I$3,ROW(Table91641[Job])),ROW(BA40))))</f>
        <v/>
      </c>
      <c r="BL41" s="72" t="str">
        <f t="array" ref="BL41">IF(COUNTIF(Table91641[Job],$I$3)&lt;ROWS($BL$2:BL41),"",INDEX(TimeSheets!$AI$1:$AI$359,SMALL(IF(Table91641[Job]=$I$3,ROW(Table91641[Job])),ROW(BB40))))</f>
        <v/>
      </c>
    </row>
    <row r="42" spans="1:64" ht="21.95" customHeight="1" x14ac:dyDescent="0.25">
      <c r="A42" s="66"/>
      <c r="B42" s="67"/>
      <c r="C42" s="66"/>
      <c r="D42" s="67"/>
      <c r="E42" s="66"/>
      <c r="F42" s="67"/>
      <c r="G42" s="15"/>
      <c r="H42" s="66"/>
      <c r="I42" s="67"/>
      <c r="J42" s="66"/>
      <c r="K42" s="67"/>
      <c r="L42" s="66"/>
      <c r="M42" s="67"/>
      <c r="N42" s="15"/>
      <c r="O42" s="66"/>
      <c r="P42" s="67"/>
      <c r="Q42" s="66"/>
      <c r="R42" s="67"/>
      <c r="S42" s="66"/>
      <c r="T42" s="67"/>
      <c r="U42" s="15"/>
      <c r="V42" s="66" t="str">
        <f t="shared" si="0"/>
        <v/>
      </c>
      <c r="W42" s="67" t="str">
        <f t="shared" si="1"/>
        <v/>
      </c>
      <c r="X42" s="66" t="str">
        <f t="shared" si="2"/>
        <v/>
      </c>
      <c r="Y42" s="67" t="str">
        <f t="shared" si="3"/>
        <v/>
      </c>
      <c r="Z42" s="66" t="str">
        <f t="shared" si="4"/>
        <v/>
      </c>
      <c r="AA42" s="67" t="str">
        <f t="shared" si="5"/>
        <v/>
      </c>
      <c r="AB42" s="15"/>
      <c r="AC42" s="66" t="str">
        <f t="shared" si="6"/>
        <v/>
      </c>
      <c r="AD42" s="67" t="str">
        <f t="shared" si="20"/>
        <v/>
      </c>
      <c r="AE42" s="66" t="str">
        <f t="shared" si="7"/>
        <v/>
      </c>
      <c r="AF42" s="67" t="str">
        <f t="shared" si="8"/>
        <v/>
      </c>
      <c r="AG42" s="66" t="str">
        <f t="shared" si="9"/>
        <v/>
      </c>
      <c r="AH42" s="67" t="str">
        <f t="shared" si="10"/>
        <v/>
      </c>
      <c r="AI42" s="15"/>
      <c r="AJ42" s="66" t="str">
        <f t="shared" si="21"/>
        <v/>
      </c>
      <c r="AK42" s="67" t="str">
        <f t="shared" si="22"/>
        <v/>
      </c>
      <c r="AL42" s="66" t="str">
        <f t="shared" si="11"/>
        <v/>
      </c>
      <c r="AM42" s="67" t="str">
        <f t="shared" si="12"/>
        <v/>
      </c>
      <c r="AN42" s="66" t="str">
        <f t="shared" si="13"/>
        <v/>
      </c>
      <c r="AO42" s="67" t="str">
        <f t="shared" si="14"/>
        <v/>
      </c>
      <c r="AP42" s="15"/>
      <c r="AQ42" s="66" t="str">
        <f t="shared" si="23"/>
        <v/>
      </c>
      <c r="AR42" s="67" t="str">
        <f t="shared" si="15"/>
        <v/>
      </c>
      <c r="AS42" s="66" t="str">
        <f t="shared" si="16"/>
        <v/>
      </c>
      <c r="AT42" s="67" t="str">
        <f t="shared" si="17"/>
        <v/>
      </c>
      <c r="AU42" s="66" t="str">
        <f t="shared" si="18"/>
        <v/>
      </c>
      <c r="AV42" s="67" t="str">
        <f t="shared" si="19"/>
        <v/>
      </c>
      <c r="AW42" s="15"/>
      <c r="AX42" s="15"/>
      <c r="AY42" s="15"/>
      <c r="AZ42" s="15"/>
      <c r="BA42" s="47"/>
      <c r="BB42" s="47"/>
      <c r="BE42" s="72" t="str">
        <f t="array" ref="BE42">IF(COUNTIF(Table911[Job],$I$3)&lt;ROWS($BE$2:BE42),"",INDEX(TimeSheets!$B$1:$B$359,SMALL(IF(Table911[Job]=$I$3,ROW(Table911[Job])),ROW(BA41))))</f>
        <v/>
      </c>
      <c r="BF42" s="72" t="str">
        <f t="array" ref="BF42">IF(COUNTIF(Table911[Job],$I$3)&lt;ROWS($BD$2:BD42),"",INDEX(TimeSheets!$H$1:$H$359,SMALL(IF(Table911[Job]=$I$3,ROW(Table911[Job])),ROW(BA41))))</f>
        <v/>
      </c>
      <c r="BG42" s="72" t="str">
        <f t="array" ref="BG42">IF(COUNTIF(Table912[Job],$I$3)&lt;ROWS($BG$2:BG42),"",INDEX(TimeSheets!$K$1:$K$359,SMALL(IF(Table912[Job]=$I$3,ROW(Table912[Job])),ROW(BA41))))</f>
        <v/>
      </c>
      <c r="BH42" s="72" t="str">
        <f t="array" ref="BH42">IF(COUNTIF(Table912[Job],$I$3)&lt;ROWS($BH$2:BH42),"",INDEX(TimeSheets!$Q$1:$Q$359,SMALL(IF(Table912[Job]=$I$3,ROW(Table912[Job])),ROW(BA41))))</f>
        <v/>
      </c>
      <c r="BI42" s="73" t="str">
        <f t="array" ref="BI42">IF(COUNTIF(Table914[Job],$I$3)&lt;ROWS($BI$2:BI42),"",INDEX(TimeSheets!$T$1:$T$359,SMALL(IF(Table914[Job]=$I$3,ROW(Table914[Job])),ROW(BA41))))</f>
        <v/>
      </c>
      <c r="BJ42" s="72" t="str">
        <f t="array" ref="BJ42">IF(COUNTIF(Table914[Job],$I$3)&lt;ROWS($BJ$2:BJ42),"",INDEX(TimeSheets!$Z$1:$Z$359,SMALL(IF(Table914[Job]=$I$3,ROW(Table914[Job])),ROW(BA41))))</f>
        <v/>
      </c>
      <c r="BK42" s="72" t="str">
        <f t="array" ref="BK42">IF(COUNTIF(Table91641[Job],$I$3)&lt;ROWS($BK$2:BK42),"",INDEX(TimeSheets!$AC$1:$AC$359,SMALL(IF(Table91641[Job]=$I$3,ROW(Table91641[Job])),ROW(BA41))))</f>
        <v/>
      </c>
      <c r="BL42" s="72" t="str">
        <f t="array" ref="BL42">IF(COUNTIF(Table91641[Job],$I$3)&lt;ROWS($BL$2:BL42),"",INDEX(TimeSheets!$AI$1:$AI$359,SMALL(IF(Table91641[Job]=$I$3,ROW(Table91641[Job])),ROW(BB41))))</f>
        <v/>
      </c>
    </row>
    <row r="43" spans="1:64" ht="21.95" customHeight="1" x14ac:dyDescent="0.25">
      <c r="A43" s="66"/>
      <c r="B43" s="67"/>
      <c r="C43" s="66"/>
      <c r="D43" s="67"/>
      <c r="E43" s="66"/>
      <c r="F43" s="67"/>
      <c r="G43" s="15"/>
      <c r="H43" s="66"/>
      <c r="I43" s="67"/>
      <c r="J43" s="66"/>
      <c r="K43" s="67"/>
      <c r="L43" s="66"/>
      <c r="M43" s="67"/>
      <c r="N43" s="15"/>
      <c r="O43" s="66"/>
      <c r="P43" s="67"/>
      <c r="Q43" s="66"/>
      <c r="R43" s="67"/>
      <c r="S43" s="66"/>
      <c r="T43" s="67"/>
      <c r="U43" s="15"/>
      <c r="V43" s="66" t="str">
        <f t="shared" si="0"/>
        <v/>
      </c>
      <c r="W43" s="67" t="str">
        <f t="shared" si="1"/>
        <v/>
      </c>
      <c r="X43" s="66" t="str">
        <f t="shared" si="2"/>
        <v/>
      </c>
      <c r="Y43" s="67" t="str">
        <f t="shared" si="3"/>
        <v/>
      </c>
      <c r="Z43" s="66" t="str">
        <f t="shared" si="4"/>
        <v/>
      </c>
      <c r="AA43" s="67" t="str">
        <f t="shared" si="5"/>
        <v/>
      </c>
      <c r="AB43" s="15"/>
      <c r="AC43" s="66" t="str">
        <f t="shared" si="6"/>
        <v/>
      </c>
      <c r="AD43" s="67" t="str">
        <f t="shared" si="20"/>
        <v/>
      </c>
      <c r="AE43" s="66" t="str">
        <f t="shared" si="7"/>
        <v/>
      </c>
      <c r="AF43" s="67" t="str">
        <f t="shared" si="8"/>
        <v/>
      </c>
      <c r="AG43" s="66" t="str">
        <f t="shared" si="9"/>
        <v/>
      </c>
      <c r="AH43" s="67" t="str">
        <f t="shared" si="10"/>
        <v/>
      </c>
      <c r="AI43" s="15"/>
      <c r="AJ43" s="66" t="str">
        <f t="shared" si="21"/>
        <v/>
      </c>
      <c r="AK43" s="67" t="str">
        <f t="shared" si="22"/>
        <v/>
      </c>
      <c r="AL43" s="66" t="str">
        <f t="shared" si="11"/>
        <v/>
      </c>
      <c r="AM43" s="67" t="str">
        <f t="shared" si="12"/>
        <v/>
      </c>
      <c r="AN43" s="66" t="str">
        <f t="shared" si="13"/>
        <v/>
      </c>
      <c r="AO43" s="67" t="str">
        <f t="shared" si="14"/>
        <v/>
      </c>
      <c r="AP43" s="15"/>
      <c r="AQ43" s="66" t="str">
        <f t="shared" si="23"/>
        <v/>
      </c>
      <c r="AR43" s="67" t="str">
        <f t="shared" si="15"/>
        <v/>
      </c>
      <c r="AS43" s="66" t="str">
        <f t="shared" si="16"/>
        <v/>
      </c>
      <c r="AT43" s="67" t="str">
        <f t="shared" si="17"/>
        <v/>
      </c>
      <c r="AU43" s="66" t="str">
        <f t="shared" si="18"/>
        <v/>
      </c>
      <c r="AV43" s="67" t="str">
        <f t="shared" si="19"/>
        <v/>
      </c>
      <c r="AW43" s="15"/>
      <c r="AX43" s="15"/>
      <c r="AY43" s="15"/>
      <c r="AZ43" s="15"/>
      <c r="BA43" s="47"/>
      <c r="BB43" s="47"/>
      <c r="BE43" s="72" t="str">
        <f t="array" ref="BE43">IF(COUNTIF(Table911[Job],$I$3)&lt;ROWS($BE$2:BE43),"",INDEX(TimeSheets!$B$1:$B$359,SMALL(IF(Table911[Job]=$I$3,ROW(Table911[Job])),ROW(BA42))))</f>
        <v/>
      </c>
      <c r="BF43" s="72" t="str">
        <f t="array" ref="BF43">IF(COUNTIF(Table911[Job],$I$3)&lt;ROWS($BD$2:BD43),"",INDEX(TimeSheets!$H$1:$H$359,SMALL(IF(Table911[Job]=$I$3,ROW(Table911[Job])),ROW(BA42))))</f>
        <v/>
      </c>
      <c r="BG43" s="72" t="str">
        <f t="array" ref="BG43">IF(COUNTIF(Table912[Job],$I$3)&lt;ROWS($BG$2:BG43),"",INDEX(TimeSheets!$K$1:$K$359,SMALL(IF(Table912[Job]=$I$3,ROW(Table912[Job])),ROW(BA42))))</f>
        <v/>
      </c>
      <c r="BH43" s="72" t="str">
        <f t="array" ref="BH43">IF(COUNTIF(Table912[Job],$I$3)&lt;ROWS($BH$2:BH43),"",INDEX(TimeSheets!$Q$1:$Q$359,SMALL(IF(Table912[Job]=$I$3,ROW(Table912[Job])),ROW(BA42))))</f>
        <v/>
      </c>
      <c r="BI43" s="73" t="str">
        <f t="array" ref="BI43">IF(COUNTIF(Table914[Job],$I$3)&lt;ROWS($BI$2:BI43),"",INDEX(TimeSheets!$T$1:$T$359,SMALL(IF(Table914[Job]=$I$3,ROW(Table914[Job])),ROW(BA42))))</f>
        <v/>
      </c>
      <c r="BJ43" s="72" t="str">
        <f t="array" ref="BJ43">IF(COUNTIF(Table914[Job],$I$3)&lt;ROWS($BJ$2:BJ43),"",INDEX(TimeSheets!$Z$1:$Z$359,SMALL(IF(Table914[Job]=$I$3,ROW(Table914[Job])),ROW(BA42))))</f>
        <v/>
      </c>
      <c r="BK43" s="72" t="str">
        <f t="array" ref="BK43">IF(COUNTIF(Table91641[Job],$I$3)&lt;ROWS($BK$2:BK43),"",INDEX(TimeSheets!$AC$1:$AC$359,SMALL(IF(Table91641[Job]=$I$3,ROW(Table91641[Job])),ROW(BA42))))</f>
        <v/>
      </c>
      <c r="BL43" s="72" t="str">
        <f t="array" ref="BL43">IF(COUNTIF(Table91641[Job],$I$3)&lt;ROWS($BL$2:BL43),"",INDEX(TimeSheets!$AI$1:$AI$359,SMALL(IF(Table91641[Job]=$I$3,ROW(Table91641[Job])),ROW(BB42))))</f>
        <v/>
      </c>
    </row>
    <row r="44" spans="1:64" ht="21.95" customHeight="1" x14ac:dyDescent="0.25">
      <c r="A44" s="66"/>
      <c r="B44" s="67"/>
      <c r="C44" s="66"/>
      <c r="D44" s="67"/>
      <c r="E44" s="66"/>
      <c r="F44" s="67"/>
      <c r="G44" s="15"/>
      <c r="H44" s="66"/>
      <c r="I44" s="67"/>
      <c r="J44" s="66"/>
      <c r="K44" s="67"/>
      <c r="L44" s="66"/>
      <c r="M44" s="67"/>
      <c r="N44" s="15"/>
      <c r="O44" s="66"/>
      <c r="P44" s="67"/>
      <c r="Q44" s="66"/>
      <c r="R44" s="67"/>
      <c r="S44" s="66"/>
      <c r="T44" s="67"/>
      <c r="U44" s="15"/>
      <c r="V44" s="66" t="str">
        <f t="shared" si="0"/>
        <v/>
      </c>
      <c r="W44" s="67" t="str">
        <f t="shared" si="1"/>
        <v/>
      </c>
      <c r="X44" s="66" t="str">
        <f t="shared" si="2"/>
        <v/>
      </c>
      <c r="Y44" s="67" t="str">
        <f t="shared" si="3"/>
        <v/>
      </c>
      <c r="Z44" s="66" t="str">
        <f t="shared" si="4"/>
        <v/>
      </c>
      <c r="AA44" s="67" t="str">
        <f t="shared" si="5"/>
        <v/>
      </c>
      <c r="AB44" s="15"/>
      <c r="AC44" s="66" t="str">
        <f t="shared" si="6"/>
        <v/>
      </c>
      <c r="AD44" s="67" t="str">
        <f t="shared" si="20"/>
        <v/>
      </c>
      <c r="AE44" s="66" t="str">
        <f t="shared" si="7"/>
        <v/>
      </c>
      <c r="AF44" s="67" t="str">
        <f t="shared" si="8"/>
        <v/>
      </c>
      <c r="AG44" s="66" t="str">
        <f t="shared" si="9"/>
        <v/>
      </c>
      <c r="AH44" s="67" t="str">
        <f t="shared" si="10"/>
        <v/>
      </c>
      <c r="AI44" s="15"/>
      <c r="AJ44" s="66" t="str">
        <f t="shared" si="21"/>
        <v/>
      </c>
      <c r="AK44" s="67" t="str">
        <f t="shared" si="22"/>
        <v/>
      </c>
      <c r="AL44" s="66" t="str">
        <f t="shared" si="11"/>
        <v/>
      </c>
      <c r="AM44" s="67" t="str">
        <f t="shared" si="12"/>
        <v/>
      </c>
      <c r="AN44" s="66" t="str">
        <f t="shared" si="13"/>
        <v/>
      </c>
      <c r="AO44" s="67" t="str">
        <f t="shared" si="14"/>
        <v/>
      </c>
      <c r="AP44" s="15"/>
      <c r="AQ44" s="66" t="str">
        <f t="shared" si="23"/>
        <v/>
      </c>
      <c r="AR44" s="67" t="str">
        <f t="shared" si="15"/>
        <v/>
      </c>
      <c r="AS44" s="66" t="str">
        <f t="shared" si="16"/>
        <v/>
      </c>
      <c r="AT44" s="67" t="str">
        <f t="shared" si="17"/>
        <v/>
      </c>
      <c r="AU44" s="66" t="str">
        <f t="shared" si="18"/>
        <v/>
      </c>
      <c r="AV44" s="67" t="str">
        <f t="shared" si="19"/>
        <v/>
      </c>
      <c r="AW44" s="15"/>
      <c r="AX44" s="15"/>
      <c r="AY44" s="15"/>
      <c r="AZ44" s="15"/>
      <c r="BA44" s="47"/>
      <c r="BB44" s="47"/>
      <c r="BE44" s="72" t="str">
        <f t="array" ref="BE44">IF(COUNTIF(Table911[Job],$I$3)&lt;ROWS($BE$2:BE44),"",INDEX(TimeSheets!$B$1:$B$359,SMALL(IF(Table911[Job]=$I$3,ROW(Table911[Job])),ROW(BA43))))</f>
        <v/>
      </c>
      <c r="BF44" s="72" t="str">
        <f t="array" ref="BF44">IF(COUNTIF(Table911[Job],$I$3)&lt;ROWS($BD$2:BD44),"",INDEX(TimeSheets!$H$1:$H$359,SMALL(IF(Table911[Job]=$I$3,ROW(Table911[Job])),ROW(BA43))))</f>
        <v/>
      </c>
      <c r="BG44" s="72" t="str">
        <f t="array" ref="BG44">IF(COUNTIF(Table912[Job],$I$3)&lt;ROWS($BG$2:BG44),"",INDEX(TimeSheets!$K$1:$K$359,SMALL(IF(Table912[Job]=$I$3,ROW(Table912[Job])),ROW(BA43))))</f>
        <v/>
      </c>
      <c r="BH44" s="72" t="str">
        <f t="array" ref="BH44">IF(COUNTIF(Table912[Job],$I$3)&lt;ROWS($BH$2:BH44),"",INDEX(TimeSheets!$Q$1:$Q$359,SMALL(IF(Table912[Job]=$I$3,ROW(Table912[Job])),ROW(BA43))))</f>
        <v/>
      </c>
      <c r="BI44" s="73" t="str">
        <f t="array" ref="BI44">IF(COUNTIF(Table914[Job],$I$3)&lt;ROWS($BI$2:BI44),"",INDEX(TimeSheets!$T$1:$T$359,SMALL(IF(Table914[Job]=$I$3,ROW(Table914[Job])),ROW(BA43))))</f>
        <v/>
      </c>
      <c r="BJ44" s="72" t="str">
        <f t="array" ref="BJ44">IF(COUNTIF(Table914[Job],$I$3)&lt;ROWS($BJ$2:BJ44),"",INDEX(TimeSheets!$Z$1:$Z$359,SMALL(IF(Table914[Job]=$I$3,ROW(Table914[Job])),ROW(BA43))))</f>
        <v/>
      </c>
      <c r="BK44" s="72" t="str">
        <f t="array" ref="BK44">IF(COUNTIF(Table91641[Job],$I$3)&lt;ROWS($BK$2:BK44),"",INDEX(TimeSheets!$AC$1:$AC$359,SMALL(IF(Table91641[Job]=$I$3,ROW(Table91641[Job])),ROW(BA43))))</f>
        <v/>
      </c>
      <c r="BL44" s="72" t="str">
        <f t="array" ref="BL44">IF(COUNTIF(Table91641[Job],$I$3)&lt;ROWS($BL$2:BL44),"",INDEX(TimeSheets!$AI$1:$AI$359,SMALL(IF(Table91641[Job]=$I$3,ROW(Table91641[Job])),ROW(BB43))))</f>
        <v/>
      </c>
    </row>
    <row r="45" spans="1:64" ht="21.95" customHeight="1" x14ac:dyDescent="0.25">
      <c r="A45" s="66"/>
      <c r="B45" s="67"/>
      <c r="C45" s="66"/>
      <c r="D45" s="67"/>
      <c r="E45" s="66"/>
      <c r="F45" s="67"/>
      <c r="G45" s="15"/>
      <c r="H45" s="66"/>
      <c r="I45" s="67"/>
      <c r="J45" s="66"/>
      <c r="K45" s="67"/>
      <c r="L45" s="66"/>
      <c r="M45" s="67"/>
      <c r="N45" s="15"/>
      <c r="O45" s="66"/>
      <c r="P45" s="67"/>
      <c r="Q45" s="66"/>
      <c r="R45" s="67"/>
      <c r="S45" s="66"/>
      <c r="T45" s="67"/>
      <c r="U45" s="15"/>
      <c r="V45" s="66" t="str">
        <f t="shared" si="0"/>
        <v/>
      </c>
      <c r="W45" s="67" t="str">
        <f t="shared" si="1"/>
        <v/>
      </c>
      <c r="X45" s="66" t="str">
        <f t="shared" si="2"/>
        <v/>
      </c>
      <c r="Y45" s="67" t="str">
        <f t="shared" si="3"/>
        <v/>
      </c>
      <c r="Z45" s="66" t="str">
        <f t="shared" si="4"/>
        <v/>
      </c>
      <c r="AA45" s="67" t="str">
        <f t="shared" si="5"/>
        <v/>
      </c>
      <c r="AB45" s="15"/>
      <c r="AC45" s="66" t="str">
        <f t="shared" si="6"/>
        <v/>
      </c>
      <c r="AD45" s="67" t="str">
        <f t="shared" si="20"/>
        <v/>
      </c>
      <c r="AE45" s="66" t="str">
        <f t="shared" si="7"/>
        <v/>
      </c>
      <c r="AF45" s="67" t="str">
        <f t="shared" si="8"/>
        <v/>
      </c>
      <c r="AG45" s="66" t="str">
        <f t="shared" si="9"/>
        <v/>
      </c>
      <c r="AH45" s="67" t="str">
        <f t="shared" si="10"/>
        <v/>
      </c>
      <c r="AI45" s="15"/>
      <c r="AJ45" s="66" t="str">
        <f t="shared" si="21"/>
        <v/>
      </c>
      <c r="AK45" s="67" t="str">
        <f t="shared" si="22"/>
        <v/>
      </c>
      <c r="AL45" s="66" t="str">
        <f t="shared" si="11"/>
        <v/>
      </c>
      <c r="AM45" s="67" t="str">
        <f t="shared" si="12"/>
        <v/>
      </c>
      <c r="AN45" s="66" t="str">
        <f t="shared" si="13"/>
        <v/>
      </c>
      <c r="AO45" s="67" t="str">
        <f t="shared" si="14"/>
        <v/>
      </c>
      <c r="AP45" s="15"/>
      <c r="AQ45" s="66" t="str">
        <f t="shared" si="23"/>
        <v/>
      </c>
      <c r="AR45" s="67" t="str">
        <f t="shared" si="15"/>
        <v/>
      </c>
      <c r="AS45" s="66" t="str">
        <f t="shared" si="16"/>
        <v/>
      </c>
      <c r="AT45" s="67" t="str">
        <f t="shared" si="17"/>
        <v/>
      </c>
      <c r="AU45" s="66" t="str">
        <f t="shared" si="18"/>
        <v/>
      </c>
      <c r="AV45" s="67" t="str">
        <f t="shared" si="19"/>
        <v/>
      </c>
      <c r="AW45" s="15"/>
      <c r="AX45" s="15"/>
      <c r="AY45" s="15"/>
      <c r="AZ45" s="15"/>
      <c r="BA45" s="47"/>
      <c r="BB45" s="47"/>
      <c r="BE45" s="72" t="str">
        <f t="array" ref="BE45">IF(COUNTIF(Table911[Job],$I$3)&lt;ROWS($BE$2:BE45),"",INDEX(TimeSheets!$B$1:$B$359,SMALL(IF(Table911[Job]=$I$3,ROW(Table911[Job])),ROW(BA44))))</f>
        <v/>
      </c>
      <c r="BF45" s="72" t="str">
        <f t="array" ref="BF45">IF(COUNTIF(Table911[Job],$I$3)&lt;ROWS($BD$2:BD45),"",INDEX(TimeSheets!$H$1:$H$359,SMALL(IF(Table911[Job]=$I$3,ROW(Table911[Job])),ROW(BA44))))</f>
        <v/>
      </c>
      <c r="BG45" s="72" t="str">
        <f t="array" ref="BG45">IF(COUNTIF(Table912[Job],$I$3)&lt;ROWS($BG$2:BG45),"",INDEX(TimeSheets!$K$1:$K$359,SMALL(IF(Table912[Job]=$I$3,ROW(Table912[Job])),ROW(BA44))))</f>
        <v/>
      </c>
      <c r="BH45" s="72" t="str">
        <f t="array" ref="BH45">IF(COUNTIF(Table912[Job],$I$3)&lt;ROWS($BH$2:BH45),"",INDEX(TimeSheets!$Q$1:$Q$359,SMALL(IF(Table912[Job]=$I$3,ROW(Table912[Job])),ROW(BA44))))</f>
        <v/>
      </c>
      <c r="BI45" s="73" t="str">
        <f t="array" ref="BI45">IF(COUNTIF(Table914[Job],$I$3)&lt;ROWS($BI$2:BI45),"",INDEX(TimeSheets!$T$1:$T$359,SMALL(IF(Table914[Job]=$I$3,ROW(Table914[Job])),ROW(BA44))))</f>
        <v/>
      </c>
      <c r="BJ45" s="72" t="str">
        <f t="array" ref="BJ45">IF(COUNTIF(Table914[Job],$I$3)&lt;ROWS($BJ$2:BJ45),"",INDEX(TimeSheets!$Z$1:$Z$359,SMALL(IF(Table914[Job]=$I$3,ROW(Table914[Job])),ROW(BA44))))</f>
        <v/>
      </c>
      <c r="BK45" s="72" t="str">
        <f t="array" ref="BK45">IF(COUNTIF(Table91641[Job],$I$3)&lt;ROWS($BK$2:BK45),"",INDEX(TimeSheets!$AC$1:$AC$359,SMALL(IF(Table91641[Job]=$I$3,ROW(Table91641[Job])),ROW(BA44))))</f>
        <v/>
      </c>
      <c r="BL45" s="72" t="str">
        <f t="array" ref="BL45">IF(COUNTIF(Table91641[Job],$I$3)&lt;ROWS($BL$2:BL45),"",INDEX(TimeSheets!$AI$1:$AI$359,SMALL(IF(Table91641[Job]=$I$3,ROW(Table91641[Job])),ROW(BB44))))</f>
        <v/>
      </c>
    </row>
    <row r="46" spans="1:64" ht="21.95" customHeight="1" x14ac:dyDescent="0.25">
      <c r="A46" s="66"/>
      <c r="B46" s="67"/>
      <c r="C46" s="66"/>
      <c r="D46" s="67"/>
      <c r="E46" s="66"/>
      <c r="F46" s="67"/>
      <c r="G46" s="15"/>
      <c r="H46" s="66"/>
      <c r="I46" s="67"/>
      <c r="J46" s="66"/>
      <c r="K46" s="67"/>
      <c r="L46" s="66"/>
      <c r="M46" s="67"/>
      <c r="N46" s="15"/>
      <c r="O46" s="66"/>
      <c r="P46" s="67"/>
      <c r="Q46" s="66"/>
      <c r="R46" s="67"/>
      <c r="S46" s="66"/>
      <c r="T46" s="67"/>
      <c r="U46" s="15"/>
      <c r="V46" s="66" t="str">
        <f t="shared" si="0"/>
        <v/>
      </c>
      <c r="W46" s="67" t="str">
        <f t="shared" si="1"/>
        <v/>
      </c>
      <c r="X46" s="66" t="str">
        <f t="shared" si="2"/>
        <v/>
      </c>
      <c r="Y46" s="67" t="str">
        <f t="shared" si="3"/>
        <v/>
      </c>
      <c r="Z46" s="66" t="str">
        <f t="shared" si="4"/>
        <v/>
      </c>
      <c r="AA46" s="67" t="str">
        <f t="shared" si="5"/>
        <v/>
      </c>
      <c r="AB46" s="15"/>
      <c r="AC46" s="66" t="str">
        <f t="shared" si="6"/>
        <v/>
      </c>
      <c r="AD46" s="67" t="str">
        <f t="shared" si="20"/>
        <v/>
      </c>
      <c r="AE46" s="66" t="str">
        <f t="shared" si="7"/>
        <v/>
      </c>
      <c r="AF46" s="67" t="str">
        <f t="shared" si="8"/>
        <v/>
      </c>
      <c r="AG46" s="66" t="str">
        <f t="shared" si="9"/>
        <v/>
      </c>
      <c r="AH46" s="67" t="str">
        <f t="shared" si="10"/>
        <v/>
      </c>
      <c r="AI46" s="15"/>
      <c r="AJ46" s="66" t="str">
        <f t="shared" si="21"/>
        <v/>
      </c>
      <c r="AK46" s="67" t="str">
        <f t="shared" si="22"/>
        <v/>
      </c>
      <c r="AL46" s="66" t="str">
        <f t="shared" si="11"/>
        <v/>
      </c>
      <c r="AM46" s="67" t="str">
        <f t="shared" si="12"/>
        <v/>
      </c>
      <c r="AN46" s="66" t="str">
        <f t="shared" si="13"/>
        <v/>
      </c>
      <c r="AO46" s="67" t="str">
        <f t="shared" si="14"/>
        <v/>
      </c>
      <c r="AP46" s="15"/>
      <c r="AQ46" s="66" t="str">
        <f t="shared" si="23"/>
        <v/>
      </c>
      <c r="AR46" s="67" t="str">
        <f t="shared" si="15"/>
        <v/>
      </c>
      <c r="AS46" s="66" t="str">
        <f t="shared" si="16"/>
        <v/>
      </c>
      <c r="AT46" s="67" t="str">
        <f t="shared" si="17"/>
        <v/>
      </c>
      <c r="AU46" s="66" t="str">
        <f t="shared" si="18"/>
        <v/>
      </c>
      <c r="AV46" s="67" t="str">
        <f t="shared" si="19"/>
        <v/>
      </c>
      <c r="AW46" s="15"/>
      <c r="AX46" s="15"/>
      <c r="AY46" s="15"/>
      <c r="AZ46" s="15"/>
      <c r="BA46" s="47"/>
      <c r="BB46" s="47"/>
      <c r="BE46" s="72" t="str">
        <f t="array" ref="BE46">IF(COUNTIF(Table911[Job],$I$3)&lt;ROWS($BE$2:BE46),"",INDEX(TimeSheets!$B$1:$B$359,SMALL(IF(Table911[Job]=$I$3,ROW(Table911[Job])),ROW(BA45))))</f>
        <v/>
      </c>
      <c r="BF46" s="72" t="str">
        <f t="array" ref="BF46">IF(COUNTIF(Table911[Job],$I$3)&lt;ROWS($BD$2:BD46),"",INDEX(TimeSheets!$H$1:$H$359,SMALL(IF(Table911[Job]=$I$3,ROW(Table911[Job])),ROW(BA45))))</f>
        <v/>
      </c>
      <c r="BG46" s="72" t="str">
        <f t="array" ref="BG46">IF(COUNTIF(Table912[Job],$I$3)&lt;ROWS($BG$2:BG46),"",INDEX(TimeSheets!$K$1:$K$359,SMALL(IF(Table912[Job]=$I$3,ROW(Table912[Job])),ROW(BA45))))</f>
        <v/>
      </c>
      <c r="BH46" s="72" t="str">
        <f t="array" ref="BH46">IF(COUNTIF(Table912[Job],$I$3)&lt;ROWS($BH$2:BH46),"",INDEX(TimeSheets!$Q$1:$Q$359,SMALL(IF(Table912[Job]=$I$3,ROW(Table912[Job])),ROW(BA45))))</f>
        <v/>
      </c>
      <c r="BI46" s="73" t="str">
        <f t="array" ref="BI46">IF(COUNTIF(Table914[Job],$I$3)&lt;ROWS($BI$2:BI46),"",INDEX(TimeSheets!$T$1:$T$359,SMALL(IF(Table914[Job]=$I$3,ROW(Table914[Job])),ROW(BA45))))</f>
        <v/>
      </c>
      <c r="BJ46" s="72" t="str">
        <f t="array" ref="BJ46">IF(COUNTIF(Table914[Job],$I$3)&lt;ROWS($BJ$2:BJ46),"",INDEX(TimeSheets!$Z$1:$Z$359,SMALL(IF(Table914[Job]=$I$3,ROW(Table914[Job])),ROW(BA45))))</f>
        <v/>
      </c>
      <c r="BK46" s="72" t="str">
        <f t="array" ref="BK46">IF(COUNTIF(Table91641[Job],$I$3)&lt;ROWS($BK$2:BK46),"",INDEX(TimeSheets!$AC$1:$AC$359,SMALL(IF(Table91641[Job]=$I$3,ROW(Table91641[Job])),ROW(BA45))))</f>
        <v/>
      </c>
      <c r="BL46" s="72" t="str">
        <f t="array" ref="BL46">IF(COUNTIF(Table91641[Job],$I$3)&lt;ROWS($BL$2:BL46),"",INDEX(TimeSheets!$AI$1:$AI$359,SMALL(IF(Table91641[Job]=$I$3,ROW(Table91641[Job])),ROW(BB45))))</f>
        <v/>
      </c>
    </row>
    <row r="47" spans="1:64" ht="21.95" customHeight="1" x14ac:dyDescent="0.25">
      <c r="A47" s="66"/>
      <c r="B47" s="67"/>
      <c r="C47" s="66"/>
      <c r="D47" s="67"/>
      <c r="E47" s="66"/>
      <c r="F47" s="67"/>
      <c r="G47" s="15"/>
      <c r="H47" s="66"/>
      <c r="I47" s="67"/>
      <c r="J47" s="66"/>
      <c r="K47" s="67"/>
      <c r="L47" s="66"/>
      <c r="M47" s="67"/>
      <c r="N47" s="15"/>
      <c r="O47" s="66"/>
      <c r="P47" s="67"/>
      <c r="Q47" s="66"/>
      <c r="R47" s="67"/>
      <c r="S47" s="66"/>
      <c r="T47" s="67"/>
      <c r="U47" s="15"/>
      <c r="V47" s="66" t="str">
        <f t="shared" si="0"/>
        <v/>
      </c>
      <c r="W47" s="67" t="str">
        <f t="shared" si="1"/>
        <v/>
      </c>
      <c r="X47" s="66" t="str">
        <f t="shared" si="2"/>
        <v/>
      </c>
      <c r="Y47" s="67" t="str">
        <f t="shared" si="3"/>
        <v/>
      </c>
      <c r="Z47" s="66" t="str">
        <f t="shared" si="4"/>
        <v/>
      </c>
      <c r="AA47" s="67" t="str">
        <f t="shared" si="5"/>
        <v/>
      </c>
      <c r="AB47" s="15"/>
      <c r="AC47" s="66" t="str">
        <f t="shared" si="6"/>
        <v/>
      </c>
      <c r="AD47" s="67" t="str">
        <f t="shared" si="20"/>
        <v/>
      </c>
      <c r="AE47" s="66" t="str">
        <f t="shared" si="7"/>
        <v/>
      </c>
      <c r="AF47" s="67" t="str">
        <f t="shared" si="8"/>
        <v/>
      </c>
      <c r="AG47" s="66" t="str">
        <f t="shared" si="9"/>
        <v/>
      </c>
      <c r="AH47" s="67" t="str">
        <f t="shared" si="10"/>
        <v/>
      </c>
      <c r="AI47" s="15"/>
      <c r="AJ47" s="66" t="str">
        <f t="shared" si="21"/>
        <v/>
      </c>
      <c r="AK47" s="67" t="str">
        <f t="shared" si="22"/>
        <v/>
      </c>
      <c r="AL47" s="66" t="str">
        <f t="shared" si="11"/>
        <v/>
      </c>
      <c r="AM47" s="67" t="str">
        <f t="shared" si="12"/>
        <v/>
      </c>
      <c r="AN47" s="66" t="str">
        <f t="shared" si="13"/>
        <v/>
      </c>
      <c r="AO47" s="67" t="str">
        <f t="shared" si="14"/>
        <v/>
      </c>
      <c r="AP47" s="15"/>
      <c r="AQ47" s="66" t="str">
        <f t="shared" si="23"/>
        <v/>
      </c>
      <c r="AR47" s="67" t="str">
        <f t="shared" si="15"/>
        <v/>
      </c>
      <c r="AS47" s="66" t="str">
        <f t="shared" si="16"/>
        <v/>
      </c>
      <c r="AT47" s="67" t="str">
        <f t="shared" si="17"/>
        <v/>
      </c>
      <c r="AU47" s="66" t="str">
        <f t="shared" si="18"/>
        <v/>
      </c>
      <c r="AV47" s="67" t="str">
        <f t="shared" si="19"/>
        <v/>
      </c>
      <c r="AW47" s="15"/>
      <c r="AX47" s="15"/>
      <c r="AY47" s="15"/>
      <c r="AZ47" s="15"/>
      <c r="BA47" s="47"/>
      <c r="BB47" s="47"/>
      <c r="BE47" s="72" t="str">
        <f t="array" ref="BE47">IF(COUNTIF(Table911[Job],$I$3)&lt;ROWS($BE$2:BE47),"",INDEX(TimeSheets!$B$1:$B$359,SMALL(IF(Table911[Job]=$I$3,ROW(Table911[Job])),ROW(BA46))))</f>
        <v/>
      </c>
      <c r="BF47" s="72" t="str">
        <f t="array" ref="BF47">IF(COUNTIF(Table911[Job],$I$3)&lt;ROWS($BD$2:BD47),"",INDEX(TimeSheets!$H$1:$H$359,SMALL(IF(Table911[Job]=$I$3,ROW(Table911[Job])),ROW(BA46))))</f>
        <v/>
      </c>
      <c r="BG47" s="72" t="str">
        <f t="array" ref="BG47">IF(COUNTIF(Table912[Job],$I$3)&lt;ROWS($BG$2:BG47),"",INDEX(TimeSheets!$K$1:$K$359,SMALL(IF(Table912[Job]=$I$3,ROW(Table912[Job])),ROW(BA46))))</f>
        <v/>
      </c>
      <c r="BH47" s="72" t="str">
        <f t="array" ref="BH47">IF(COUNTIF(Table912[Job],$I$3)&lt;ROWS($BH$2:BH47),"",INDEX(TimeSheets!$Q$1:$Q$359,SMALL(IF(Table912[Job]=$I$3,ROW(Table912[Job])),ROW(BA46))))</f>
        <v/>
      </c>
      <c r="BI47" s="73" t="str">
        <f t="array" ref="BI47">IF(COUNTIF(Table914[Job],$I$3)&lt;ROWS($BI$2:BI47),"",INDEX(TimeSheets!$T$1:$T$359,SMALL(IF(Table914[Job]=$I$3,ROW(Table914[Job])),ROW(BA46))))</f>
        <v/>
      </c>
      <c r="BJ47" s="72" t="str">
        <f t="array" ref="BJ47">IF(COUNTIF(Table914[Job],$I$3)&lt;ROWS($BJ$2:BJ47),"",INDEX(TimeSheets!$Z$1:$Z$359,SMALL(IF(Table914[Job]=$I$3,ROW(Table914[Job])),ROW(BA46))))</f>
        <v/>
      </c>
      <c r="BK47" s="72" t="str">
        <f t="array" ref="BK47">IF(COUNTIF(Table91641[Job],$I$3)&lt;ROWS($BK$2:BK47),"",INDEX(TimeSheets!$AC$1:$AC$359,SMALL(IF(Table91641[Job]=$I$3,ROW(Table91641[Job])),ROW(BA46))))</f>
        <v/>
      </c>
      <c r="BL47" s="72" t="str">
        <f t="array" ref="BL47">IF(COUNTIF(Table91641[Job],$I$3)&lt;ROWS($BL$2:BL47),"",INDEX(TimeSheets!$AI$1:$AI$359,SMALL(IF(Table91641[Job]=$I$3,ROW(Table91641[Job])),ROW(BB46))))</f>
        <v/>
      </c>
    </row>
    <row r="48" spans="1:64" ht="21.95" customHeight="1" x14ac:dyDescent="0.25">
      <c r="A48" s="66"/>
      <c r="B48" s="67"/>
      <c r="C48" s="66"/>
      <c r="D48" s="67"/>
      <c r="E48" s="66"/>
      <c r="F48" s="67"/>
      <c r="G48" s="15"/>
      <c r="H48" s="66"/>
      <c r="I48" s="67"/>
      <c r="J48" s="66"/>
      <c r="K48" s="67"/>
      <c r="L48" s="66"/>
      <c r="M48" s="67"/>
      <c r="N48" s="15"/>
      <c r="O48" s="66"/>
      <c r="P48" s="67"/>
      <c r="Q48" s="66"/>
      <c r="R48" s="67"/>
      <c r="S48" s="66"/>
      <c r="T48" s="67"/>
      <c r="U48" s="15"/>
      <c r="V48" s="66" t="str">
        <f t="shared" si="0"/>
        <v/>
      </c>
      <c r="W48" s="67" t="str">
        <f t="shared" si="1"/>
        <v/>
      </c>
      <c r="X48" s="66" t="str">
        <f t="shared" si="2"/>
        <v/>
      </c>
      <c r="Y48" s="67" t="str">
        <f t="shared" si="3"/>
        <v/>
      </c>
      <c r="Z48" s="66" t="str">
        <f t="shared" si="4"/>
        <v/>
      </c>
      <c r="AA48" s="67" t="str">
        <f t="shared" si="5"/>
        <v/>
      </c>
      <c r="AB48" s="15"/>
      <c r="AC48" s="66" t="str">
        <f t="shared" si="6"/>
        <v/>
      </c>
      <c r="AD48" s="67" t="str">
        <f t="shared" si="20"/>
        <v/>
      </c>
      <c r="AE48" s="66" t="str">
        <f t="shared" si="7"/>
        <v/>
      </c>
      <c r="AF48" s="67" t="str">
        <f t="shared" si="8"/>
        <v/>
      </c>
      <c r="AG48" s="66" t="str">
        <f t="shared" si="9"/>
        <v/>
      </c>
      <c r="AH48" s="67" t="str">
        <f t="shared" si="10"/>
        <v/>
      </c>
      <c r="AI48" s="15"/>
      <c r="AJ48" s="66" t="str">
        <f t="shared" si="21"/>
        <v/>
      </c>
      <c r="AK48" s="67" t="str">
        <f t="shared" si="22"/>
        <v/>
      </c>
      <c r="AL48" s="66" t="str">
        <f t="shared" si="11"/>
        <v/>
      </c>
      <c r="AM48" s="67" t="str">
        <f t="shared" si="12"/>
        <v/>
      </c>
      <c r="AN48" s="66" t="str">
        <f t="shared" si="13"/>
        <v/>
      </c>
      <c r="AO48" s="67" t="str">
        <f t="shared" si="14"/>
        <v/>
      </c>
      <c r="AP48" s="15"/>
      <c r="AQ48" s="66" t="str">
        <f t="shared" si="23"/>
        <v/>
      </c>
      <c r="AR48" s="67" t="str">
        <f t="shared" si="15"/>
        <v/>
      </c>
      <c r="AS48" s="66" t="str">
        <f t="shared" si="16"/>
        <v/>
      </c>
      <c r="AT48" s="67" t="str">
        <f t="shared" si="17"/>
        <v/>
      </c>
      <c r="AU48" s="66" t="str">
        <f t="shared" si="18"/>
        <v/>
      </c>
      <c r="AV48" s="67" t="str">
        <f t="shared" si="19"/>
        <v/>
      </c>
      <c r="AW48" s="15"/>
      <c r="AX48" s="15"/>
      <c r="AY48" s="15"/>
      <c r="AZ48" s="15"/>
      <c r="BA48" s="47"/>
      <c r="BB48" s="47"/>
      <c r="BE48" s="72" t="str">
        <f t="array" ref="BE48">IF(COUNTIF(Table911[Job],$I$3)&lt;ROWS($BE$2:BE48),"",INDEX(TimeSheets!$B$1:$B$359,SMALL(IF(Table911[Job]=$I$3,ROW(Table911[Job])),ROW(BA47))))</f>
        <v/>
      </c>
      <c r="BF48" s="72" t="str">
        <f t="array" ref="BF48">IF(COUNTIF(Table911[Job],$I$3)&lt;ROWS($BD$2:BD48),"",INDEX(TimeSheets!$H$1:$H$359,SMALL(IF(Table911[Job]=$I$3,ROW(Table911[Job])),ROW(BA47))))</f>
        <v/>
      </c>
      <c r="BG48" s="72" t="str">
        <f t="array" ref="BG48">IF(COUNTIF(Table912[Job],$I$3)&lt;ROWS($BG$2:BG48),"",INDEX(TimeSheets!$K$1:$K$359,SMALL(IF(Table912[Job]=$I$3,ROW(Table912[Job])),ROW(BA47))))</f>
        <v/>
      </c>
      <c r="BH48" s="72" t="str">
        <f t="array" ref="BH48">IF(COUNTIF(Table912[Job],$I$3)&lt;ROWS($BH$2:BH48),"",INDEX(TimeSheets!$Q$1:$Q$359,SMALL(IF(Table912[Job]=$I$3,ROW(Table912[Job])),ROW(BA47))))</f>
        <v/>
      </c>
      <c r="BI48" s="73" t="str">
        <f t="array" ref="BI48">IF(COUNTIF(Table914[Job],$I$3)&lt;ROWS($BI$2:BI48),"",INDEX(TimeSheets!$T$1:$T$359,SMALL(IF(Table914[Job]=$I$3,ROW(Table914[Job])),ROW(BA47))))</f>
        <v/>
      </c>
      <c r="BJ48" s="72" t="str">
        <f t="array" ref="BJ48">IF(COUNTIF(Table914[Job],$I$3)&lt;ROWS($BJ$2:BJ48),"",INDEX(TimeSheets!$Z$1:$Z$359,SMALL(IF(Table914[Job]=$I$3,ROW(Table914[Job])),ROW(BA47))))</f>
        <v/>
      </c>
      <c r="BK48" s="72" t="str">
        <f t="array" ref="BK48">IF(COUNTIF(Table91641[Job],$I$3)&lt;ROWS($BK$2:BK48),"",INDEX(TimeSheets!$AC$1:$AC$359,SMALL(IF(Table91641[Job]=$I$3,ROW(Table91641[Job])),ROW(BA47))))</f>
        <v/>
      </c>
      <c r="BL48" s="72" t="str">
        <f t="array" ref="BL48">IF(COUNTIF(Table91641[Job],$I$3)&lt;ROWS($BL$2:BL48),"",INDEX(TimeSheets!$AI$1:$AI$359,SMALL(IF(Table91641[Job]=$I$3,ROW(Table91641[Job])),ROW(BB47))))</f>
        <v/>
      </c>
    </row>
    <row r="49" spans="1:64" ht="21.95" customHeight="1" x14ac:dyDescent="0.25">
      <c r="A49" s="66"/>
      <c r="B49" s="67"/>
      <c r="C49" s="66"/>
      <c r="D49" s="67"/>
      <c r="E49" s="66"/>
      <c r="F49" s="67"/>
      <c r="G49" s="15"/>
      <c r="H49" s="66"/>
      <c r="I49" s="67"/>
      <c r="J49" s="66"/>
      <c r="K49" s="67"/>
      <c r="L49" s="66"/>
      <c r="M49" s="67"/>
      <c r="N49" s="15"/>
      <c r="O49" s="66"/>
      <c r="P49" s="67"/>
      <c r="Q49" s="66"/>
      <c r="R49" s="67"/>
      <c r="S49" s="66"/>
      <c r="T49" s="67"/>
      <c r="U49" s="15"/>
      <c r="V49" s="66" t="str">
        <f t="shared" si="0"/>
        <v/>
      </c>
      <c r="W49" s="67" t="str">
        <f t="shared" si="1"/>
        <v/>
      </c>
      <c r="X49" s="66" t="str">
        <f t="shared" si="2"/>
        <v/>
      </c>
      <c r="Y49" s="67" t="str">
        <f t="shared" si="3"/>
        <v/>
      </c>
      <c r="Z49" s="66" t="str">
        <f t="shared" si="4"/>
        <v/>
      </c>
      <c r="AA49" s="67" t="str">
        <f t="shared" si="5"/>
        <v/>
      </c>
      <c r="AB49" s="15"/>
      <c r="AC49" s="66" t="str">
        <f t="shared" si="6"/>
        <v/>
      </c>
      <c r="AD49" s="67" t="str">
        <f t="shared" si="20"/>
        <v/>
      </c>
      <c r="AE49" s="66" t="str">
        <f t="shared" si="7"/>
        <v/>
      </c>
      <c r="AF49" s="67" t="str">
        <f t="shared" si="8"/>
        <v/>
      </c>
      <c r="AG49" s="66" t="str">
        <f t="shared" si="9"/>
        <v/>
      </c>
      <c r="AH49" s="67" t="str">
        <f t="shared" si="10"/>
        <v/>
      </c>
      <c r="AI49" s="15"/>
      <c r="AJ49" s="66" t="str">
        <f t="shared" si="21"/>
        <v/>
      </c>
      <c r="AK49" s="67" t="str">
        <f t="shared" si="22"/>
        <v/>
      </c>
      <c r="AL49" s="66" t="str">
        <f t="shared" si="11"/>
        <v/>
      </c>
      <c r="AM49" s="67" t="str">
        <f t="shared" si="12"/>
        <v/>
      </c>
      <c r="AN49" s="66" t="str">
        <f t="shared" si="13"/>
        <v/>
      </c>
      <c r="AO49" s="67" t="str">
        <f t="shared" si="14"/>
        <v/>
      </c>
      <c r="AP49" s="15"/>
      <c r="AQ49" s="66" t="str">
        <f t="shared" si="23"/>
        <v/>
      </c>
      <c r="AR49" s="67" t="str">
        <f t="shared" si="15"/>
        <v/>
      </c>
      <c r="AS49" s="66" t="str">
        <f t="shared" si="16"/>
        <v/>
      </c>
      <c r="AT49" s="67" t="str">
        <f t="shared" si="17"/>
        <v/>
      </c>
      <c r="AU49" s="66" t="str">
        <f t="shared" si="18"/>
        <v/>
      </c>
      <c r="AV49" s="67" t="str">
        <f t="shared" si="19"/>
        <v/>
      </c>
      <c r="AW49" s="15"/>
      <c r="AX49" s="15"/>
      <c r="AY49" s="47"/>
      <c r="AZ49" s="47"/>
      <c r="BA49" s="47"/>
      <c r="BB49" s="47"/>
      <c r="BE49" s="72" t="str">
        <f t="array" ref="BE49">IF(COUNTIF(Table911[Job],$I$3)&lt;ROWS($BE$2:BE49),"",INDEX(TimeSheets!$B$1:$B$359,SMALL(IF(Table911[Job]=$I$3,ROW(Table911[Job])),ROW(BA48))))</f>
        <v/>
      </c>
      <c r="BF49" s="72" t="str">
        <f t="array" ref="BF49">IF(COUNTIF(Table911[Job],$I$3)&lt;ROWS($BD$2:BD49),"",INDEX(TimeSheets!$H$1:$H$359,SMALL(IF(Table911[Job]=$I$3,ROW(Table911[Job])),ROW(BA48))))</f>
        <v/>
      </c>
      <c r="BG49" s="72" t="str">
        <f t="array" ref="BG49">IF(COUNTIF(Table912[Job],$I$3)&lt;ROWS($BG$2:BG49),"",INDEX(TimeSheets!$K$1:$K$359,SMALL(IF(Table912[Job]=$I$3,ROW(Table912[Job])),ROW(BA48))))</f>
        <v/>
      </c>
      <c r="BH49" s="72" t="str">
        <f t="array" ref="BH49">IF(COUNTIF(Table912[Job],$I$3)&lt;ROWS($BH$2:BH49),"",INDEX(TimeSheets!$Q$1:$Q$359,SMALL(IF(Table912[Job]=$I$3,ROW(Table912[Job])),ROW(BA48))))</f>
        <v/>
      </c>
      <c r="BI49" s="73" t="str">
        <f t="array" ref="BI49">IF(COUNTIF(Table914[Job],$I$3)&lt;ROWS($BI$2:BI49),"",INDEX(TimeSheets!$T$1:$T$359,SMALL(IF(Table914[Job]=$I$3,ROW(Table914[Job])),ROW(BA48))))</f>
        <v/>
      </c>
      <c r="BJ49" s="72" t="str">
        <f t="array" ref="BJ49">IF(COUNTIF(Table914[Job],$I$3)&lt;ROWS($BJ$2:BJ49),"",INDEX(TimeSheets!$Z$1:$Z$359,SMALL(IF(Table914[Job]=$I$3,ROW(Table914[Job])),ROW(BA48))))</f>
        <v/>
      </c>
      <c r="BK49" s="72" t="str">
        <f t="array" ref="BK49">IF(COUNTIF(Table91641[Job],$I$3)&lt;ROWS($BK$2:BK49),"",INDEX(TimeSheets!$AC$1:$AC$359,SMALL(IF(Table91641[Job]=$I$3,ROW(Table91641[Job])),ROW(BA48))))</f>
        <v/>
      </c>
      <c r="BL49" s="72" t="str">
        <f t="array" ref="BL49">IF(COUNTIF(Table91641[Job],$I$3)&lt;ROWS($BL$2:BL49),"",INDEX(TimeSheets!$AI$1:$AI$359,SMALL(IF(Table91641[Job]=$I$3,ROW(Table91641[Job])),ROW(BB48))))</f>
        <v/>
      </c>
    </row>
    <row r="50" spans="1:64" ht="21.95" customHeight="1" x14ac:dyDescent="0.25">
      <c r="A50" s="66"/>
      <c r="B50" s="67"/>
      <c r="C50" s="66"/>
      <c r="D50" s="67"/>
      <c r="E50" s="66"/>
      <c r="F50" s="67"/>
      <c r="G50" s="15"/>
      <c r="H50" s="66"/>
      <c r="I50" s="67"/>
      <c r="J50" s="66"/>
      <c r="K50" s="67"/>
      <c r="L50" s="66"/>
      <c r="M50" s="67"/>
      <c r="N50" s="15"/>
      <c r="O50" s="66"/>
      <c r="P50" s="67"/>
      <c r="Q50" s="66"/>
      <c r="R50" s="67"/>
      <c r="S50" s="66"/>
      <c r="T50" s="67"/>
      <c r="U50" s="15"/>
      <c r="V50" s="66" t="str">
        <f t="shared" si="0"/>
        <v/>
      </c>
      <c r="W50" s="67" t="str">
        <f t="shared" si="1"/>
        <v/>
      </c>
      <c r="X50" s="66" t="str">
        <f t="shared" si="2"/>
        <v/>
      </c>
      <c r="Y50" s="67" t="str">
        <f t="shared" si="3"/>
        <v/>
      </c>
      <c r="Z50" s="66" t="str">
        <f t="shared" si="4"/>
        <v/>
      </c>
      <c r="AA50" s="67" t="str">
        <f t="shared" si="5"/>
        <v/>
      </c>
      <c r="AB50" s="15"/>
      <c r="AC50" s="66" t="str">
        <f t="shared" si="6"/>
        <v/>
      </c>
      <c r="AD50" s="67" t="str">
        <f t="shared" si="20"/>
        <v/>
      </c>
      <c r="AE50" s="66" t="str">
        <f t="shared" si="7"/>
        <v/>
      </c>
      <c r="AF50" s="67" t="str">
        <f t="shared" si="8"/>
        <v/>
      </c>
      <c r="AG50" s="66" t="str">
        <f t="shared" si="9"/>
        <v/>
      </c>
      <c r="AH50" s="67" t="str">
        <f t="shared" si="10"/>
        <v/>
      </c>
      <c r="AI50" s="15"/>
      <c r="AJ50" s="66" t="str">
        <f t="shared" si="21"/>
        <v/>
      </c>
      <c r="AK50" s="67" t="str">
        <f t="shared" si="22"/>
        <v/>
      </c>
      <c r="AL50" s="66" t="str">
        <f t="shared" si="11"/>
        <v/>
      </c>
      <c r="AM50" s="67" t="str">
        <f t="shared" si="12"/>
        <v/>
      </c>
      <c r="AN50" s="66" t="str">
        <f t="shared" si="13"/>
        <v/>
      </c>
      <c r="AO50" s="67" t="str">
        <f t="shared" si="14"/>
        <v/>
      </c>
      <c r="AP50" s="15"/>
      <c r="AQ50" s="66" t="str">
        <f t="shared" si="23"/>
        <v/>
      </c>
      <c r="AR50" s="67" t="str">
        <f t="shared" si="15"/>
        <v/>
      </c>
      <c r="AS50" s="66" t="str">
        <f t="shared" si="16"/>
        <v/>
      </c>
      <c r="AT50" s="67" t="str">
        <f t="shared" si="17"/>
        <v/>
      </c>
      <c r="AU50" s="66" t="str">
        <f t="shared" si="18"/>
        <v/>
      </c>
      <c r="AV50" s="67" t="str">
        <f t="shared" si="19"/>
        <v/>
      </c>
      <c r="AW50" s="15"/>
      <c r="AX50" s="15"/>
      <c r="AY50" s="47"/>
      <c r="AZ50" s="47"/>
      <c r="BA50" s="47"/>
      <c r="BB50" s="47"/>
      <c r="BE50" s="72" t="str">
        <f t="array" ref="BE50">IF(COUNTIF(Table911[Job],$I$3)&lt;ROWS($BE$2:BE50),"",INDEX(TimeSheets!$B$1:$B$359,SMALL(IF(Table911[Job]=$I$3,ROW(Table911[Job])),ROW(BA49))))</f>
        <v/>
      </c>
      <c r="BF50" s="72" t="str">
        <f t="array" ref="BF50">IF(COUNTIF(Table911[Job],$I$3)&lt;ROWS($BD$2:BD50),"",INDEX(TimeSheets!$H$1:$H$359,SMALL(IF(Table911[Job]=$I$3,ROW(Table911[Job])),ROW(BA49))))</f>
        <v/>
      </c>
      <c r="BG50" s="72" t="str">
        <f t="array" ref="BG50">IF(COUNTIF(Table912[Job],$I$3)&lt;ROWS($BG$2:BG50),"",INDEX(TimeSheets!$K$1:$K$359,SMALL(IF(Table912[Job]=$I$3,ROW(Table912[Job])),ROW(BA49))))</f>
        <v/>
      </c>
      <c r="BH50" s="72" t="str">
        <f t="array" ref="BH50">IF(COUNTIF(Table912[Job],$I$3)&lt;ROWS($BH$2:BH50),"",INDEX(TimeSheets!$Q$1:$Q$359,SMALL(IF(Table912[Job]=$I$3,ROW(Table912[Job])),ROW(BA49))))</f>
        <v/>
      </c>
      <c r="BI50" s="73" t="str">
        <f t="array" ref="BI50">IF(COUNTIF(Table914[Job],$I$3)&lt;ROWS($BI$2:BI50),"",INDEX(TimeSheets!$T$1:$T$359,SMALL(IF(Table914[Job]=$I$3,ROW(Table914[Job])),ROW(BA49))))</f>
        <v/>
      </c>
      <c r="BJ50" s="72" t="str">
        <f t="array" ref="BJ50">IF(COUNTIF(Table914[Job],$I$3)&lt;ROWS($BJ$2:BJ50),"",INDEX(TimeSheets!$Z$1:$Z$359,SMALL(IF(Table914[Job]=$I$3,ROW(Table914[Job])),ROW(BA49))))</f>
        <v/>
      </c>
      <c r="BK50" s="72" t="str">
        <f t="array" ref="BK50">IF(COUNTIF(Table91641[Job],$I$3)&lt;ROWS($BK$2:BK50),"",INDEX(TimeSheets!$AC$1:$AC$359,SMALL(IF(Table91641[Job]=$I$3,ROW(Table91641[Job])),ROW(BA49))))</f>
        <v/>
      </c>
      <c r="BL50" s="72" t="str">
        <f t="array" ref="BL50">IF(COUNTIF(Table91641[Job],$I$3)&lt;ROWS($BL$2:BL50),"",INDEX(TimeSheets!$AI$1:$AI$359,SMALL(IF(Table91641[Job]=$I$3,ROW(Table91641[Job])),ROW(BB49))))</f>
        <v/>
      </c>
    </row>
    <row r="51" spans="1:64" ht="21.95" customHeight="1" x14ac:dyDescent="0.25">
      <c r="A51" s="66"/>
      <c r="B51" s="67"/>
      <c r="C51" s="66"/>
      <c r="D51" s="67"/>
      <c r="E51" s="66"/>
      <c r="F51" s="67"/>
      <c r="G51" s="15"/>
      <c r="H51" s="66"/>
      <c r="I51" s="67"/>
      <c r="J51" s="66"/>
      <c r="K51" s="67"/>
      <c r="L51" s="66"/>
      <c r="M51" s="67"/>
      <c r="N51" s="15"/>
      <c r="O51" s="66"/>
      <c r="P51" s="67"/>
      <c r="Q51" s="66"/>
      <c r="R51" s="67"/>
      <c r="S51" s="66"/>
      <c r="T51" s="67"/>
      <c r="U51" s="15"/>
      <c r="V51" s="66" t="str">
        <f t="shared" si="0"/>
        <v/>
      </c>
      <c r="W51" s="67" t="str">
        <f t="shared" si="1"/>
        <v/>
      </c>
      <c r="X51" s="66" t="str">
        <f t="shared" si="2"/>
        <v/>
      </c>
      <c r="Y51" s="67" t="str">
        <f t="shared" si="3"/>
        <v/>
      </c>
      <c r="Z51" s="66" t="str">
        <f t="shared" si="4"/>
        <v/>
      </c>
      <c r="AA51" s="67" t="str">
        <f t="shared" si="5"/>
        <v/>
      </c>
      <c r="AB51" s="15"/>
      <c r="AC51" s="66" t="str">
        <f t="shared" si="6"/>
        <v/>
      </c>
      <c r="AD51" s="67" t="str">
        <f t="shared" si="20"/>
        <v/>
      </c>
      <c r="AE51" s="66" t="str">
        <f t="shared" si="7"/>
        <v/>
      </c>
      <c r="AF51" s="67" t="str">
        <f t="shared" si="8"/>
        <v/>
      </c>
      <c r="AG51" s="66" t="str">
        <f t="shared" si="9"/>
        <v/>
      </c>
      <c r="AH51" s="67" t="str">
        <f t="shared" si="10"/>
        <v/>
      </c>
      <c r="AI51" s="15"/>
      <c r="AJ51" s="66" t="str">
        <f t="shared" si="21"/>
        <v/>
      </c>
      <c r="AK51" s="67" t="str">
        <f t="shared" si="22"/>
        <v/>
      </c>
      <c r="AL51" s="66" t="str">
        <f t="shared" si="11"/>
        <v/>
      </c>
      <c r="AM51" s="67" t="str">
        <f t="shared" si="12"/>
        <v/>
      </c>
      <c r="AN51" s="66" t="str">
        <f t="shared" si="13"/>
        <v/>
      </c>
      <c r="AO51" s="67" t="str">
        <f t="shared" si="14"/>
        <v/>
      </c>
      <c r="AP51" s="15"/>
      <c r="AQ51" s="66" t="str">
        <f t="shared" si="23"/>
        <v/>
      </c>
      <c r="AR51" s="67" t="str">
        <f t="shared" si="15"/>
        <v/>
      </c>
      <c r="AS51" s="66" t="str">
        <f t="shared" si="16"/>
        <v/>
      </c>
      <c r="AT51" s="67" t="str">
        <f t="shared" si="17"/>
        <v/>
      </c>
      <c r="AU51" s="66" t="str">
        <f t="shared" si="18"/>
        <v/>
      </c>
      <c r="AV51" s="67" t="str">
        <f t="shared" si="19"/>
        <v/>
      </c>
      <c r="AW51" s="15"/>
      <c r="AX51" s="15"/>
      <c r="AY51" s="47"/>
      <c r="AZ51" s="47"/>
      <c r="BA51" s="47"/>
      <c r="BB51" s="47"/>
      <c r="BE51" s="72" t="str">
        <f t="array" ref="BE51">IF(COUNTIF(Table911[Job],$I$3)&lt;ROWS($BE$2:BE51),"",INDEX(TimeSheets!$B$1:$B$359,SMALL(IF(Table911[Job]=$I$3,ROW(Table911[Job])),ROW(BA50))))</f>
        <v/>
      </c>
      <c r="BF51" s="72" t="str">
        <f t="array" ref="BF51">IF(COUNTIF(Table911[Job],$I$3)&lt;ROWS($BD$2:BD51),"",INDEX(TimeSheets!$H$1:$H$359,SMALL(IF(Table911[Job]=$I$3,ROW(Table911[Job])),ROW(BA50))))</f>
        <v/>
      </c>
      <c r="BG51" s="72" t="str">
        <f t="array" ref="BG51">IF(COUNTIF(Table912[Job],$I$3)&lt;ROWS($BG$2:BG51),"",INDEX(TimeSheets!$K$1:$K$359,SMALL(IF(Table912[Job]=$I$3,ROW(Table912[Job])),ROW(BA50))))</f>
        <v/>
      </c>
      <c r="BH51" s="72" t="str">
        <f t="array" ref="BH51">IF(COUNTIF(Table912[Job],$I$3)&lt;ROWS($BH$2:BH51),"",INDEX(TimeSheets!$Q$1:$Q$359,SMALL(IF(Table912[Job]=$I$3,ROW(Table912[Job])),ROW(BA50))))</f>
        <v/>
      </c>
      <c r="BI51" s="73" t="str">
        <f t="array" ref="BI51">IF(COUNTIF(Table914[Job],$I$3)&lt;ROWS($BI$2:BI51),"",INDEX(TimeSheets!$T$1:$T$359,SMALL(IF(Table914[Job]=$I$3,ROW(Table914[Job])),ROW(BA50))))</f>
        <v/>
      </c>
      <c r="BJ51" s="72" t="str">
        <f t="array" ref="BJ51">IF(COUNTIF(Table914[Job],$I$3)&lt;ROWS($BJ$2:BJ51),"",INDEX(TimeSheets!$Z$1:$Z$359,SMALL(IF(Table914[Job]=$I$3,ROW(Table914[Job])),ROW(BA50))))</f>
        <v/>
      </c>
      <c r="BK51" s="72" t="str">
        <f t="array" ref="BK51">IF(COUNTIF(Table91641[Job],$I$3)&lt;ROWS($BK$2:BK51),"",INDEX(TimeSheets!$AC$1:$AC$359,SMALL(IF(Table91641[Job]=$I$3,ROW(Table91641[Job])),ROW(BA50))))</f>
        <v/>
      </c>
      <c r="BL51" s="72" t="str">
        <f t="array" ref="BL51">IF(COUNTIF(Table91641[Job],$I$3)&lt;ROWS($BL$2:BL51),"",INDEX(TimeSheets!$AI$1:$AI$359,SMALL(IF(Table91641[Job]=$I$3,ROW(Table91641[Job])),ROW(BB50))))</f>
        <v/>
      </c>
    </row>
    <row r="52" spans="1:64" ht="21.95" customHeight="1" x14ac:dyDescent="0.25">
      <c r="A52" s="66"/>
      <c r="B52" s="67"/>
      <c r="C52" s="66"/>
      <c r="D52" s="67"/>
      <c r="E52" s="66"/>
      <c r="F52" s="67"/>
      <c r="G52" s="15"/>
      <c r="H52" s="66"/>
      <c r="I52" s="67"/>
      <c r="J52" s="66"/>
      <c r="K52" s="67"/>
      <c r="L52" s="66"/>
      <c r="M52" s="67"/>
      <c r="N52" s="15"/>
      <c r="O52" s="66"/>
      <c r="P52" s="67"/>
      <c r="Q52" s="66"/>
      <c r="R52" s="67"/>
      <c r="S52" s="66"/>
      <c r="T52" s="67"/>
      <c r="U52" s="15"/>
      <c r="V52" s="66" t="str">
        <f t="shared" si="0"/>
        <v/>
      </c>
      <c r="W52" s="67" t="str">
        <f t="shared" si="1"/>
        <v/>
      </c>
      <c r="X52" s="66" t="str">
        <f t="shared" si="2"/>
        <v/>
      </c>
      <c r="Y52" s="67" t="str">
        <f t="shared" si="3"/>
        <v/>
      </c>
      <c r="Z52" s="66" t="str">
        <f t="shared" si="4"/>
        <v/>
      </c>
      <c r="AA52" s="67" t="str">
        <f t="shared" si="5"/>
        <v/>
      </c>
      <c r="AB52" s="15"/>
      <c r="AC52" s="66" t="str">
        <f t="shared" si="6"/>
        <v/>
      </c>
      <c r="AD52" s="67" t="str">
        <f t="shared" si="20"/>
        <v/>
      </c>
      <c r="AE52" s="66" t="str">
        <f t="shared" si="7"/>
        <v/>
      </c>
      <c r="AF52" s="67" t="str">
        <f t="shared" si="8"/>
        <v/>
      </c>
      <c r="AG52" s="66" t="str">
        <f t="shared" si="9"/>
        <v/>
      </c>
      <c r="AH52" s="67" t="str">
        <f t="shared" si="10"/>
        <v/>
      </c>
      <c r="AI52" s="15"/>
      <c r="AJ52" s="66" t="str">
        <f t="shared" si="21"/>
        <v/>
      </c>
      <c r="AK52" s="67" t="str">
        <f t="shared" si="22"/>
        <v/>
      </c>
      <c r="AL52" s="66" t="str">
        <f t="shared" si="11"/>
        <v/>
      </c>
      <c r="AM52" s="67" t="str">
        <f t="shared" si="12"/>
        <v/>
      </c>
      <c r="AN52" s="66" t="str">
        <f t="shared" si="13"/>
        <v/>
      </c>
      <c r="AO52" s="67" t="str">
        <f t="shared" si="14"/>
        <v/>
      </c>
      <c r="AP52" s="15"/>
      <c r="AQ52" s="66" t="str">
        <f t="shared" si="23"/>
        <v/>
      </c>
      <c r="AR52" s="67" t="str">
        <f t="shared" si="15"/>
        <v/>
      </c>
      <c r="AS52" s="66" t="str">
        <f t="shared" si="16"/>
        <v/>
      </c>
      <c r="AT52" s="67" t="str">
        <f t="shared" si="17"/>
        <v/>
      </c>
      <c r="AU52" s="66" t="str">
        <f t="shared" si="18"/>
        <v/>
      </c>
      <c r="AV52" s="67" t="str">
        <f t="shared" si="19"/>
        <v/>
      </c>
      <c r="AW52" s="15"/>
      <c r="AX52" s="15"/>
      <c r="AY52" s="47"/>
      <c r="AZ52" s="47"/>
      <c r="BA52" s="47"/>
      <c r="BB52" s="47"/>
      <c r="BE52" s="72" t="str">
        <f t="array" ref="BE52">IF(COUNTIF(Table911[Job],$I$3)&lt;ROWS($BE$2:BE52),"",INDEX(TimeSheets!$B$1:$B$359,SMALL(IF(Table911[Job]=$I$3,ROW(Table911[Job])),ROW(BA51))))</f>
        <v/>
      </c>
      <c r="BF52" s="72" t="str">
        <f t="array" ref="BF52">IF(COUNTIF(Table911[Job],$I$3)&lt;ROWS($BD$2:BD52),"",INDEX(TimeSheets!$H$1:$H$359,SMALL(IF(Table911[Job]=$I$3,ROW(Table911[Job])),ROW(BA51))))</f>
        <v/>
      </c>
      <c r="BG52" s="72" t="str">
        <f t="array" ref="BG52">IF(COUNTIF(Table912[Job],$I$3)&lt;ROWS($BG$2:BG52),"",INDEX(TimeSheets!$K$1:$K$359,SMALL(IF(Table912[Job]=$I$3,ROW(Table912[Job])),ROW(BA51))))</f>
        <v/>
      </c>
      <c r="BH52" s="72" t="str">
        <f t="array" ref="BH52">IF(COUNTIF(Table912[Job],$I$3)&lt;ROWS($BH$2:BH52),"",INDEX(TimeSheets!$Q$1:$Q$359,SMALL(IF(Table912[Job]=$I$3,ROW(Table912[Job])),ROW(BA51))))</f>
        <v/>
      </c>
      <c r="BI52" s="73" t="str">
        <f t="array" ref="BI52">IF(COUNTIF(Table914[Job],$I$3)&lt;ROWS($BI$2:BI52),"",INDEX(TimeSheets!$T$1:$T$359,SMALL(IF(Table914[Job]=$I$3,ROW(Table914[Job])),ROW(BA51))))</f>
        <v/>
      </c>
      <c r="BJ52" s="72" t="str">
        <f t="array" ref="BJ52">IF(COUNTIF(Table914[Job],$I$3)&lt;ROWS($BJ$2:BJ52),"",INDEX(TimeSheets!$Z$1:$Z$359,SMALL(IF(Table914[Job]=$I$3,ROW(Table914[Job])),ROW(BA51))))</f>
        <v/>
      </c>
      <c r="BK52" s="72" t="str">
        <f t="array" ref="BK52">IF(COUNTIF(Table91641[Job],$I$3)&lt;ROWS($BK$2:BK52),"",INDEX(TimeSheets!$AC$1:$AC$359,SMALL(IF(Table91641[Job]=$I$3,ROW(Table91641[Job])),ROW(BA51))))</f>
        <v/>
      </c>
      <c r="BL52" s="72" t="str">
        <f t="array" ref="BL52">IF(COUNTIF(Table91641[Job],$I$3)&lt;ROWS($BL$2:BL52),"",INDEX(TimeSheets!$AI$1:$AI$359,SMALL(IF(Table91641[Job]=$I$3,ROW(Table91641[Job])),ROW(BB51))))</f>
        <v/>
      </c>
    </row>
    <row r="53" spans="1:64" ht="21.95" customHeight="1" x14ac:dyDescent="0.25">
      <c r="A53" s="66"/>
      <c r="B53" s="67"/>
      <c r="C53" s="66"/>
      <c r="D53" s="67"/>
      <c r="E53" s="66"/>
      <c r="F53" s="67"/>
      <c r="G53" s="15"/>
      <c r="H53" s="66"/>
      <c r="I53" s="67"/>
      <c r="J53" s="66"/>
      <c r="K53" s="67"/>
      <c r="L53" s="66"/>
      <c r="M53" s="67"/>
      <c r="N53" s="15"/>
      <c r="O53" s="66"/>
      <c r="P53" s="67"/>
      <c r="Q53" s="66"/>
      <c r="R53" s="67"/>
      <c r="S53" s="66"/>
      <c r="T53" s="67"/>
      <c r="U53" s="15"/>
      <c r="V53" s="66" t="str">
        <f t="shared" si="0"/>
        <v/>
      </c>
      <c r="W53" s="67" t="str">
        <f t="shared" si="1"/>
        <v/>
      </c>
      <c r="X53" s="66" t="str">
        <f t="shared" si="2"/>
        <v/>
      </c>
      <c r="Y53" s="67" t="str">
        <f t="shared" si="3"/>
        <v/>
      </c>
      <c r="Z53" s="66" t="str">
        <f t="shared" si="4"/>
        <v/>
      </c>
      <c r="AA53" s="67" t="str">
        <f t="shared" si="5"/>
        <v/>
      </c>
      <c r="AB53" s="15"/>
      <c r="AC53" s="66" t="str">
        <f t="shared" si="6"/>
        <v/>
      </c>
      <c r="AD53" s="67" t="str">
        <f t="shared" si="20"/>
        <v/>
      </c>
      <c r="AE53" s="66" t="str">
        <f t="shared" si="7"/>
        <v/>
      </c>
      <c r="AF53" s="67" t="str">
        <f t="shared" si="8"/>
        <v/>
      </c>
      <c r="AG53" s="66" t="str">
        <f t="shared" si="9"/>
        <v/>
      </c>
      <c r="AH53" s="67" t="str">
        <f t="shared" si="10"/>
        <v/>
      </c>
      <c r="AI53" s="15"/>
      <c r="AJ53" s="66" t="str">
        <f t="shared" si="21"/>
        <v/>
      </c>
      <c r="AK53" s="67" t="str">
        <f t="shared" si="22"/>
        <v/>
      </c>
      <c r="AL53" s="66" t="str">
        <f t="shared" si="11"/>
        <v/>
      </c>
      <c r="AM53" s="67" t="str">
        <f t="shared" si="12"/>
        <v/>
      </c>
      <c r="AN53" s="66" t="str">
        <f t="shared" si="13"/>
        <v/>
      </c>
      <c r="AO53" s="67" t="str">
        <f t="shared" si="14"/>
        <v/>
      </c>
      <c r="AP53" s="15"/>
      <c r="AQ53" s="66" t="str">
        <f t="shared" si="23"/>
        <v/>
      </c>
      <c r="AR53" s="67" t="str">
        <f t="shared" si="15"/>
        <v/>
      </c>
      <c r="AS53" s="66" t="str">
        <f t="shared" si="16"/>
        <v/>
      </c>
      <c r="AT53" s="67" t="str">
        <f t="shared" si="17"/>
        <v/>
      </c>
      <c r="AU53" s="66" t="str">
        <f t="shared" si="18"/>
        <v/>
      </c>
      <c r="AV53" s="67" t="str">
        <f t="shared" si="19"/>
        <v/>
      </c>
      <c r="AW53" s="15"/>
      <c r="AX53" s="15"/>
      <c r="AY53" s="47"/>
      <c r="AZ53" s="47"/>
      <c r="BA53" s="47"/>
      <c r="BB53" s="47"/>
      <c r="BE53" s="72" t="str">
        <f t="array" ref="BE53">IF(COUNTIF(Table911[Job],$I$3)&lt;ROWS($BE$2:BE53),"",INDEX(TimeSheets!$B$1:$B$359,SMALL(IF(Table911[Job]=$I$3,ROW(Table911[Job])),ROW(BA52))))</f>
        <v/>
      </c>
      <c r="BF53" s="72" t="str">
        <f t="array" ref="BF53">IF(COUNTIF(Table911[Job],$I$3)&lt;ROWS($BD$2:BD53),"",INDEX(TimeSheets!$H$1:$H$359,SMALL(IF(Table911[Job]=$I$3,ROW(Table911[Job])),ROW(BA52))))</f>
        <v/>
      </c>
      <c r="BG53" s="72" t="str">
        <f t="array" ref="BG53">IF(COUNTIF(Table912[Job],$I$3)&lt;ROWS($BG$2:BG53),"",INDEX(TimeSheets!$K$1:$K$359,SMALL(IF(Table912[Job]=$I$3,ROW(Table912[Job])),ROW(BA52))))</f>
        <v/>
      </c>
      <c r="BH53" s="72" t="str">
        <f t="array" ref="BH53">IF(COUNTIF(Table912[Job],$I$3)&lt;ROWS($BH$2:BH53),"",INDEX(TimeSheets!$Q$1:$Q$359,SMALL(IF(Table912[Job]=$I$3,ROW(Table912[Job])),ROW(BA52))))</f>
        <v/>
      </c>
      <c r="BI53" s="73" t="str">
        <f t="array" ref="BI53">IF(COUNTIF(Table914[Job],$I$3)&lt;ROWS($BI$2:BI53),"",INDEX(TimeSheets!$T$1:$T$359,SMALL(IF(Table914[Job]=$I$3,ROW(Table914[Job])),ROW(BA52))))</f>
        <v/>
      </c>
      <c r="BJ53" s="72" t="str">
        <f t="array" ref="BJ53">IF(COUNTIF(Table914[Job],$I$3)&lt;ROWS($BJ$2:BJ53),"",INDEX(TimeSheets!$Z$1:$Z$359,SMALL(IF(Table914[Job]=$I$3,ROW(Table914[Job])),ROW(BA52))))</f>
        <v/>
      </c>
      <c r="BK53" s="72" t="str">
        <f t="array" ref="BK53">IF(COUNTIF(Table91641[Job],$I$3)&lt;ROWS($BK$2:BK53),"",INDEX(TimeSheets!$AC$1:$AC$359,SMALL(IF(Table91641[Job]=$I$3,ROW(Table91641[Job])),ROW(BA52))))</f>
        <v/>
      </c>
      <c r="BL53" s="72" t="str">
        <f t="array" ref="BL53">IF(COUNTIF(Table91641[Job],$I$3)&lt;ROWS($BL$2:BL53),"",INDEX(TimeSheets!$AI$1:$AI$359,SMALL(IF(Table91641[Job]=$I$3,ROW(Table91641[Job])),ROW(BB52))))</f>
        <v/>
      </c>
    </row>
    <row r="54" spans="1:64" ht="21.95" customHeight="1" x14ac:dyDescent="0.25">
      <c r="A54" s="66"/>
      <c r="B54" s="67"/>
      <c r="C54" s="66"/>
      <c r="D54" s="67"/>
      <c r="E54" s="66"/>
      <c r="F54" s="67"/>
      <c r="G54" s="15"/>
      <c r="H54" s="66"/>
      <c r="I54" s="67"/>
      <c r="J54" s="66"/>
      <c r="K54" s="67"/>
      <c r="L54" s="66"/>
      <c r="M54" s="67"/>
      <c r="N54" s="15"/>
      <c r="O54" s="66"/>
      <c r="P54" s="67"/>
      <c r="Q54" s="66"/>
      <c r="R54" s="67"/>
      <c r="S54" s="66"/>
      <c r="T54" s="67"/>
      <c r="U54" s="15"/>
      <c r="V54" s="66" t="str">
        <f t="shared" si="0"/>
        <v/>
      </c>
      <c r="W54" s="67" t="str">
        <f t="shared" si="1"/>
        <v/>
      </c>
      <c r="X54" s="66" t="str">
        <f t="shared" si="2"/>
        <v/>
      </c>
      <c r="Y54" s="67" t="str">
        <f t="shared" si="3"/>
        <v/>
      </c>
      <c r="Z54" s="66" t="str">
        <f t="shared" si="4"/>
        <v/>
      </c>
      <c r="AA54" s="67" t="str">
        <f t="shared" si="5"/>
        <v/>
      </c>
      <c r="AB54" s="15"/>
      <c r="AC54" s="66" t="str">
        <f t="shared" si="6"/>
        <v/>
      </c>
      <c r="AD54" s="67" t="str">
        <f t="shared" si="20"/>
        <v/>
      </c>
      <c r="AE54" s="66" t="str">
        <f t="shared" si="7"/>
        <v/>
      </c>
      <c r="AF54" s="67" t="str">
        <f t="shared" si="8"/>
        <v/>
      </c>
      <c r="AG54" s="66" t="str">
        <f t="shared" si="9"/>
        <v/>
      </c>
      <c r="AH54" s="67" t="str">
        <f t="shared" si="10"/>
        <v/>
      </c>
      <c r="AI54" s="15"/>
      <c r="AJ54" s="66" t="str">
        <f t="shared" si="21"/>
        <v/>
      </c>
      <c r="AK54" s="67" t="str">
        <f t="shared" si="22"/>
        <v/>
      </c>
      <c r="AL54" s="66" t="str">
        <f t="shared" si="11"/>
        <v/>
      </c>
      <c r="AM54" s="67" t="str">
        <f t="shared" si="12"/>
        <v/>
      </c>
      <c r="AN54" s="66" t="str">
        <f t="shared" si="13"/>
        <v/>
      </c>
      <c r="AO54" s="67" t="str">
        <f t="shared" si="14"/>
        <v/>
      </c>
      <c r="AP54" s="15"/>
      <c r="AQ54" s="66" t="str">
        <f t="shared" si="23"/>
        <v/>
      </c>
      <c r="AR54" s="67" t="str">
        <f t="shared" si="15"/>
        <v/>
      </c>
      <c r="AS54" s="66" t="str">
        <f t="shared" si="16"/>
        <v/>
      </c>
      <c r="AT54" s="67" t="str">
        <f t="shared" si="17"/>
        <v/>
      </c>
      <c r="AU54" s="66" t="str">
        <f t="shared" si="18"/>
        <v/>
      </c>
      <c r="AV54" s="67" t="str">
        <f t="shared" si="19"/>
        <v/>
      </c>
      <c r="AW54" s="15"/>
      <c r="AX54" s="15"/>
      <c r="AY54" s="47"/>
      <c r="AZ54" s="47"/>
      <c r="BA54" s="47"/>
      <c r="BB54" s="47"/>
      <c r="BE54" s="72" t="str">
        <f t="array" ref="BE54">IF(COUNTIF(Table911[Job],$I$3)&lt;ROWS($BE$2:BE54),"",INDEX(TimeSheets!$B$1:$B$359,SMALL(IF(Table911[Job]=$I$3,ROW(Table911[Job])),ROW(BA53))))</f>
        <v/>
      </c>
      <c r="BF54" s="72" t="str">
        <f t="array" ref="BF54">IF(COUNTIF(Table911[Job],$I$3)&lt;ROWS($BD$2:BD54),"",INDEX(TimeSheets!$H$1:$H$359,SMALL(IF(Table911[Job]=$I$3,ROW(Table911[Job])),ROW(BA53))))</f>
        <v/>
      </c>
      <c r="BG54" s="72" t="str">
        <f t="array" ref="BG54">IF(COUNTIF(Table912[Job],$I$3)&lt;ROWS($BG$2:BG54),"",INDEX(TimeSheets!$K$1:$K$359,SMALL(IF(Table912[Job]=$I$3,ROW(Table912[Job])),ROW(BA53))))</f>
        <v/>
      </c>
      <c r="BH54" s="72" t="str">
        <f t="array" ref="BH54">IF(COUNTIF(Table912[Job],$I$3)&lt;ROWS($BH$2:BH54),"",INDEX(TimeSheets!$Q$1:$Q$359,SMALL(IF(Table912[Job]=$I$3,ROW(Table912[Job])),ROW(BA53))))</f>
        <v/>
      </c>
      <c r="BI54" s="73" t="str">
        <f t="array" ref="BI54">IF(COUNTIF(Table914[Job],$I$3)&lt;ROWS($BI$2:BI54),"",INDEX(TimeSheets!$T$1:$T$359,SMALL(IF(Table914[Job]=$I$3,ROW(Table914[Job])),ROW(BA53))))</f>
        <v/>
      </c>
      <c r="BJ54" s="72" t="str">
        <f t="array" ref="BJ54">IF(COUNTIF(Table914[Job],$I$3)&lt;ROWS($BJ$2:BJ54),"",INDEX(TimeSheets!$Z$1:$Z$359,SMALL(IF(Table914[Job]=$I$3,ROW(Table914[Job])),ROW(BA53))))</f>
        <v/>
      </c>
      <c r="BK54" s="72" t="str">
        <f t="array" ref="BK54">IF(COUNTIF(Table91641[Job],$I$3)&lt;ROWS($BK$2:BK54),"",INDEX(TimeSheets!$AC$1:$AC$359,SMALL(IF(Table91641[Job]=$I$3,ROW(Table91641[Job])),ROW(BA53))))</f>
        <v/>
      </c>
      <c r="BL54" s="72" t="str">
        <f t="array" ref="BL54">IF(COUNTIF(Table91641[Job],$I$3)&lt;ROWS($BL$2:BL54),"",INDEX(TimeSheets!$AI$1:$AI$359,SMALL(IF(Table91641[Job]=$I$3,ROW(Table91641[Job])),ROW(BB53))))</f>
        <v/>
      </c>
    </row>
    <row r="55" spans="1:64" ht="21.95" customHeight="1" x14ac:dyDescent="0.25">
      <c r="A55" s="66"/>
      <c r="B55" s="67"/>
      <c r="C55" s="66"/>
      <c r="D55" s="67"/>
      <c r="E55" s="66"/>
      <c r="F55" s="67"/>
      <c r="G55" s="15"/>
      <c r="H55" s="66"/>
      <c r="I55" s="67"/>
      <c r="J55" s="66"/>
      <c r="K55" s="67"/>
      <c r="L55" s="66"/>
      <c r="M55" s="67"/>
      <c r="N55" s="15"/>
      <c r="O55" s="66"/>
      <c r="P55" s="67"/>
      <c r="Q55" s="66"/>
      <c r="R55" s="67"/>
      <c r="S55" s="66"/>
      <c r="T55" s="67"/>
      <c r="U55" s="15"/>
      <c r="V55" s="66" t="str">
        <f t="shared" si="0"/>
        <v/>
      </c>
      <c r="W55" s="67" t="str">
        <f t="shared" si="1"/>
        <v/>
      </c>
      <c r="X55" s="66" t="str">
        <f t="shared" si="2"/>
        <v/>
      </c>
      <c r="Y55" s="67" t="str">
        <f t="shared" si="3"/>
        <v/>
      </c>
      <c r="Z55" s="66" t="str">
        <f t="shared" si="4"/>
        <v/>
      </c>
      <c r="AA55" s="67" t="str">
        <f t="shared" si="5"/>
        <v/>
      </c>
      <c r="AB55" s="15"/>
      <c r="AC55" s="66" t="str">
        <f t="shared" si="6"/>
        <v/>
      </c>
      <c r="AD55" s="67" t="str">
        <f t="shared" si="20"/>
        <v/>
      </c>
      <c r="AE55" s="66" t="str">
        <f t="shared" si="7"/>
        <v/>
      </c>
      <c r="AF55" s="67" t="str">
        <f t="shared" si="8"/>
        <v/>
      </c>
      <c r="AG55" s="66" t="str">
        <f t="shared" si="9"/>
        <v/>
      </c>
      <c r="AH55" s="67" t="str">
        <f t="shared" si="10"/>
        <v/>
      </c>
      <c r="AI55" s="15"/>
      <c r="AJ55" s="66" t="str">
        <f t="shared" si="21"/>
        <v/>
      </c>
      <c r="AK55" s="67" t="str">
        <f t="shared" si="22"/>
        <v/>
      </c>
      <c r="AL55" s="66" t="str">
        <f t="shared" si="11"/>
        <v/>
      </c>
      <c r="AM55" s="67" t="str">
        <f t="shared" si="12"/>
        <v/>
      </c>
      <c r="AN55" s="66" t="str">
        <f t="shared" si="13"/>
        <v/>
      </c>
      <c r="AO55" s="67" t="str">
        <f t="shared" si="14"/>
        <v/>
      </c>
      <c r="AP55" s="15"/>
      <c r="AQ55" s="66" t="str">
        <f t="shared" si="23"/>
        <v/>
      </c>
      <c r="AR55" s="67" t="str">
        <f t="shared" si="15"/>
        <v/>
      </c>
      <c r="AS55" s="66" t="str">
        <f t="shared" si="16"/>
        <v/>
      </c>
      <c r="AT55" s="67" t="str">
        <f t="shared" si="17"/>
        <v/>
      </c>
      <c r="AU55" s="66" t="str">
        <f t="shared" si="18"/>
        <v/>
      </c>
      <c r="AV55" s="67" t="str">
        <f t="shared" si="19"/>
        <v/>
      </c>
      <c r="AW55" s="15"/>
      <c r="AX55" s="15"/>
      <c r="AY55" s="47"/>
      <c r="AZ55" s="47"/>
      <c r="BA55" s="47"/>
      <c r="BB55" s="47"/>
      <c r="BE55" s="72" t="str">
        <f t="array" ref="BE55">IF(COUNTIF(Table911[Job],$I$3)&lt;ROWS($BE$2:BE55),"",INDEX(TimeSheets!$B$1:$B$359,SMALL(IF(Table911[Job]=$I$3,ROW(Table911[Job])),ROW(BA54))))</f>
        <v/>
      </c>
      <c r="BF55" s="72" t="str">
        <f t="array" ref="BF55">IF(COUNTIF(Table911[Job],$I$3)&lt;ROWS($BD$2:BD55),"",INDEX(TimeSheets!$H$1:$H$359,SMALL(IF(Table911[Job]=$I$3,ROW(Table911[Job])),ROW(BA54))))</f>
        <v/>
      </c>
      <c r="BG55" s="72" t="str">
        <f t="array" ref="BG55">IF(COUNTIF(Table912[Job],$I$3)&lt;ROWS($BG$2:BG55),"",INDEX(TimeSheets!$K$1:$K$359,SMALL(IF(Table912[Job]=$I$3,ROW(Table912[Job])),ROW(BA54))))</f>
        <v/>
      </c>
      <c r="BH55" s="72" t="str">
        <f t="array" ref="BH55">IF(COUNTIF(Table912[Job],$I$3)&lt;ROWS($BH$2:BH55),"",INDEX(TimeSheets!$Q$1:$Q$359,SMALL(IF(Table912[Job]=$I$3,ROW(Table912[Job])),ROW(BA54))))</f>
        <v/>
      </c>
      <c r="BI55" s="73" t="str">
        <f t="array" ref="BI55">IF(COUNTIF(Table914[Job],$I$3)&lt;ROWS($BI$2:BI55),"",INDEX(TimeSheets!$T$1:$T$359,SMALL(IF(Table914[Job]=$I$3,ROW(Table914[Job])),ROW(BA54))))</f>
        <v/>
      </c>
      <c r="BJ55" s="72" t="str">
        <f t="array" ref="BJ55">IF(COUNTIF(Table914[Job],$I$3)&lt;ROWS($BJ$2:BJ55),"",INDEX(TimeSheets!$Z$1:$Z$359,SMALL(IF(Table914[Job]=$I$3,ROW(Table914[Job])),ROW(BA54))))</f>
        <v/>
      </c>
      <c r="BK55" s="72" t="str">
        <f t="array" ref="BK55">IF(COUNTIF(Table91641[Job],$I$3)&lt;ROWS($BK$2:BK55),"",INDEX(TimeSheets!$AC$1:$AC$359,SMALL(IF(Table91641[Job]=$I$3,ROW(Table91641[Job])),ROW(BA54))))</f>
        <v/>
      </c>
      <c r="BL55" s="72" t="str">
        <f t="array" ref="BL55">IF(COUNTIF(Table91641[Job],$I$3)&lt;ROWS($BL$2:BL55),"",INDEX(TimeSheets!$AI$1:$AI$359,SMALL(IF(Table91641[Job]=$I$3,ROW(Table91641[Job])),ROW(BB54))))</f>
        <v/>
      </c>
    </row>
    <row r="56" spans="1:64" ht="21.95" customHeight="1" x14ac:dyDescent="0.25">
      <c r="A56" s="66"/>
      <c r="B56" s="67"/>
      <c r="C56" s="66"/>
      <c r="D56" s="67"/>
      <c r="E56" s="66"/>
      <c r="F56" s="67"/>
      <c r="G56" s="15"/>
      <c r="H56" s="66"/>
      <c r="I56" s="67"/>
      <c r="J56" s="66"/>
      <c r="K56" s="67"/>
      <c r="L56" s="66"/>
      <c r="M56" s="67"/>
      <c r="N56" s="15"/>
      <c r="O56" s="66"/>
      <c r="P56" s="67"/>
      <c r="Q56" s="66"/>
      <c r="R56" s="67"/>
      <c r="S56" s="66"/>
      <c r="T56" s="67"/>
      <c r="U56" s="15"/>
      <c r="V56" s="66" t="str">
        <f t="shared" si="0"/>
        <v/>
      </c>
      <c r="W56" s="67" t="str">
        <f t="shared" si="1"/>
        <v/>
      </c>
      <c r="X56" s="66" t="str">
        <f t="shared" si="2"/>
        <v/>
      </c>
      <c r="Y56" s="67" t="str">
        <f t="shared" si="3"/>
        <v/>
      </c>
      <c r="Z56" s="66" t="str">
        <f t="shared" si="4"/>
        <v/>
      </c>
      <c r="AA56" s="67" t="str">
        <f t="shared" si="5"/>
        <v/>
      </c>
      <c r="AB56" s="15"/>
      <c r="AC56" s="66" t="str">
        <f t="shared" si="6"/>
        <v/>
      </c>
      <c r="AD56" s="67" t="str">
        <f t="shared" si="20"/>
        <v/>
      </c>
      <c r="AE56" s="66" t="str">
        <f t="shared" si="7"/>
        <v/>
      </c>
      <c r="AF56" s="67" t="str">
        <f t="shared" si="8"/>
        <v/>
      </c>
      <c r="AG56" s="66" t="str">
        <f t="shared" si="9"/>
        <v/>
      </c>
      <c r="AH56" s="67" t="str">
        <f t="shared" si="10"/>
        <v/>
      </c>
      <c r="AI56" s="15"/>
      <c r="AJ56" s="66" t="str">
        <f t="shared" si="21"/>
        <v/>
      </c>
      <c r="AK56" s="67" t="str">
        <f t="shared" si="22"/>
        <v/>
      </c>
      <c r="AL56" s="66" t="str">
        <f t="shared" si="11"/>
        <v/>
      </c>
      <c r="AM56" s="67" t="str">
        <f t="shared" si="12"/>
        <v/>
      </c>
      <c r="AN56" s="66" t="str">
        <f t="shared" si="13"/>
        <v/>
      </c>
      <c r="AO56" s="67" t="str">
        <f t="shared" si="14"/>
        <v/>
      </c>
      <c r="AP56" s="15"/>
      <c r="AQ56" s="66" t="str">
        <f t="shared" si="23"/>
        <v/>
      </c>
      <c r="AR56" s="67" t="str">
        <f t="shared" si="15"/>
        <v/>
      </c>
      <c r="AS56" s="66" t="str">
        <f t="shared" si="16"/>
        <v/>
      </c>
      <c r="AT56" s="67" t="str">
        <f t="shared" si="17"/>
        <v/>
      </c>
      <c r="AU56" s="66" t="str">
        <f t="shared" si="18"/>
        <v/>
      </c>
      <c r="AV56" s="67" t="str">
        <f t="shared" si="19"/>
        <v/>
      </c>
      <c r="AW56" s="15"/>
      <c r="AX56" s="15"/>
      <c r="AY56" s="47"/>
      <c r="AZ56" s="47"/>
      <c r="BA56" s="47"/>
      <c r="BB56" s="47"/>
      <c r="BE56" s="72" t="str">
        <f t="array" ref="BE56">IF(COUNTIF(Table911[Job],$I$3)&lt;ROWS($BE$2:BE56),"",INDEX(TimeSheets!$B$1:$B$359,SMALL(IF(Table911[Job]=$I$3,ROW(Table911[Job])),ROW(BA55))))</f>
        <v/>
      </c>
      <c r="BF56" s="72" t="str">
        <f t="array" ref="BF56">IF(COUNTIF(Table911[Job],$I$3)&lt;ROWS($BD$2:BD56),"",INDEX(TimeSheets!$H$1:$H$359,SMALL(IF(Table911[Job]=$I$3,ROW(Table911[Job])),ROW(BA55))))</f>
        <v/>
      </c>
      <c r="BG56" s="72" t="str">
        <f t="array" ref="BG56">IF(COUNTIF(Table912[Job],$I$3)&lt;ROWS($BG$2:BG56),"",INDEX(TimeSheets!$K$1:$K$359,SMALL(IF(Table912[Job]=$I$3,ROW(Table912[Job])),ROW(BA55))))</f>
        <v/>
      </c>
      <c r="BH56" s="72" t="str">
        <f t="array" ref="BH56">IF(COUNTIF(Table912[Job],$I$3)&lt;ROWS($BH$2:BH56),"",INDEX(TimeSheets!$Q$1:$Q$359,SMALL(IF(Table912[Job]=$I$3,ROW(Table912[Job])),ROW(BA55))))</f>
        <v/>
      </c>
      <c r="BI56" s="73" t="str">
        <f t="array" ref="BI56">IF(COUNTIF(Table914[Job],$I$3)&lt;ROWS($BI$2:BI56),"",INDEX(TimeSheets!$T$1:$T$359,SMALL(IF(Table914[Job]=$I$3,ROW(Table914[Job])),ROW(BA55))))</f>
        <v/>
      </c>
      <c r="BJ56" s="72" t="str">
        <f t="array" ref="BJ56">IF(COUNTIF(Table914[Job],$I$3)&lt;ROWS($BJ$2:BJ56),"",INDEX(TimeSheets!$Z$1:$Z$359,SMALL(IF(Table914[Job]=$I$3,ROW(Table914[Job])),ROW(BA55))))</f>
        <v/>
      </c>
      <c r="BK56" s="72" t="str">
        <f t="array" ref="BK56">IF(COUNTIF(Table91641[Job],$I$3)&lt;ROWS($BK$2:BK56),"",INDEX(TimeSheets!$AC$1:$AC$359,SMALL(IF(Table91641[Job]=$I$3,ROW(Table91641[Job])),ROW(BA55))))</f>
        <v/>
      </c>
      <c r="BL56" s="72" t="str">
        <f t="array" ref="BL56">IF(COUNTIF(Table91641[Job],$I$3)&lt;ROWS($BL$2:BL56),"",INDEX(TimeSheets!$AI$1:$AI$359,SMALL(IF(Table91641[Job]=$I$3,ROW(Table91641[Job])),ROW(BB55))))</f>
        <v/>
      </c>
    </row>
    <row r="57" spans="1:64" ht="21.95" customHeight="1" x14ac:dyDescent="0.25">
      <c r="A57" s="66"/>
      <c r="B57" s="67"/>
      <c r="C57" s="66"/>
      <c r="D57" s="67"/>
      <c r="E57" s="66"/>
      <c r="F57" s="67"/>
      <c r="G57" s="15"/>
      <c r="H57" s="66"/>
      <c r="I57" s="67"/>
      <c r="J57" s="66"/>
      <c r="K57" s="67"/>
      <c r="L57" s="66"/>
      <c r="M57" s="67"/>
      <c r="N57" s="15"/>
      <c r="O57" s="66"/>
      <c r="P57" s="67"/>
      <c r="Q57" s="66"/>
      <c r="R57" s="67"/>
      <c r="S57" s="66"/>
      <c r="T57" s="67"/>
      <c r="U57" s="15"/>
      <c r="V57" s="66" t="str">
        <f t="shared" si="0"/>
        <v/>
      </c>
      <c r="W57" s="67" t="str">
        <f t="shared" si="1"/>
        <v/>
      </c>
      <c r="X57" s="66" t="str">
        <f t="shared" si="2"/>
        <v/>
      </c>
      <c r="Y57" s="67" t="str">
        <f t="shared" si="3"/>
        <v/>
      </c>
      <c r="Z57" s="66" t="str">
        <f t="shared" si="4"/>
        <v/>
      </c>
      <c r="AA57" s="67" t="str">
        <f t="shared" si="5"/>
        <v/>
      </c>
      <c r="AB57" s="15"/>
      <c r="AC57" s="66" t="str">
        <f t="shared" si="6"/>
        <v/>
      </c>
      <c r="AD57" s="67" t="str">
        <f t="shared" si="20"/>
        <v/>
      </c>
      <c r="AE57" s="66" t="str">
        <f t="shared" si="7"/>
        <v/>
      </c>
      <c r="AF57" s="67" t="str">
        <f t="shared" si="8"/>
        <v/>
      </c>
      <c r="AG57" s="66" t="str">
        <f t="shared" si="9"/>
        <v/>
      </c>
      <c r="AH57" s="67" t="str">
        <f t="shared" si="10"/>
        <v/>
      </c>
      <c r="AI57" s="15"/>
      <c r="AJ57" s="66" t="str">
        <f t="shared" si="21"/>
        <v/>
      </c>
      <c r="AK57" s="67" t="str">
        <f t="shared" si="22"/>
        <v/>
      </c>
      <c r="AL57" s="66" t="str">
        <f t="shared" si="11"/>
        <v/>
      </c>
      <c r="AM57" s="67" t="str">
        <f t="shared" si="12"/>
        <v/>
      </c>
      <c r="AN57" s="66" t="str">
        <f t="shared" si="13"/>
        <v/>
      </c>
      <c r="AO57" s="67" t="str">
        <f t="shared" si="14"/>
        <v/>
      </c>
      <c r="AP57" s="15"/>
      <c r="AQ57" s="66" t="str">
        <f t="shared" si="23"/>
        <v/>
      </c>
      <c r="AR57" s="67" t="str">
        <f t="shared" si="15"/>
        <v/>
      </c>
      <c r="AS57" s="66" t="str">
        <f t="shared" si="16"/>
        <v/>
      </c>
      <c r="AT57" s="67" t="str">
        <f t="shared" si="17"/>
        <v/>
      </c>
      <c r="AU57" s="66" t="str">
        <f t="shared" si="18"/>
        <v/>
      </c>
      <c r="AV57" s="67" t="str">
        <f t="shared" si="19"/>
        <v/>
      </c>
      <c r="AW57" s="15"/>
      <c r="AX57" s="15"/>
      <c r="AY57" s="47"/>
      <c r="AZ57" s="47"/>
      <c r="BA57" s="47"/>
      <c r="BB57" s="47"/>
      <c r="BE57" s="72" t="str">
        <f t="array" ref="BE57">IF(COUNTIF(Table911[Job],$I$3)&lt;ROWS($BE$2:BE57),"",INDEX(TimeSheets!$B$1:$B$359,SMALL(IF(Table911[Job]=$I$3,ROW(Table911[Job])),ROW(BA56))))</f>
        <v/>
      </c>
      <c r="BF57" s="72" t="str">
        <f t="array" ref="BF57">IF(COUNTIF(Table911[Job],$I$3)&lt;ROWS($BD$2:BD57),"",INDEX(TimeSheets!$H$1:$H$359,SMALL(IF(Table911[Job]=$I$3,ROW(Table911[Job])),ROW(BA56))))</f>
        <v/>
      </c>
      <c r="BG57" s="72" t="str">
        <f t="array" ref="BG57">IF(COUNTIF(Table912[Job],$I$3)&lt;ROWS($BG$2:BG57),"",INDEX(TimeSheets!$K$1:$K$359,SMALL(IF(Table912[Job]=$I$3,ROW(Table912[Job])),ROW(BA56))))</f>
        <v/>
      </c>
      <c r="BH57" s="72" t="str">
        <f t="array" ref="BH57">IF(COUNTIF(Table912[Job],$I$3)&lt;ROWS($BH$2:BH57),"",INDEX(TimeSheets!$Q$1:$Q$359,SMALL(IF(Table912[Job]=$I$3,ROW(Table912[Job])),ROW(BA56))))</f>
        <v/>
      </c>
      <c r="BI57" s="73" t="str">
        <f t="array" ref="BI57">IF(COUNTIF(Table914[Job],$I$3)&lt;ROWS($BI$2:BI57),"",INDEX(TimeSheets!$T$1:$T$359,SMALL(IF(Table914[Job]=$I$3,ROW(Table914[Job])),ROW(BA56))))</f>
        <v/>
      </c>
      <c r="BJ57" s="72" t="str">
        <f t="array" ref="BJ57">IF(COUNTIF(Table914[Job],$I$3)&lt;ROWS($BJ$2:BJ57),"",INDEX(TimeSheets!$Z$1:$Z$359,SMALL(IF(Table914[Job]=$I$3,ROW(Table914[Job])),ROW(BA56))))</f>
        <v/>
      </c>
      <c r="BK57" s="72" t="str">
        <f t="array" ref="BK57">IF(COUNTIF(Table91641[Job],$I$3)&lt;ROWS($BK$2:BK57),"",INDEX(TimeSheets!$AC$1:$AC$359,SMALL(IF(Table91641[Job]=$I$3,ROW(Table91641[Job])),ROW(BA56))))</f>
        <v/>
      </c>
      <c r="BL57" s="72" t="str">
        <f t="array" ref="BL57">IF(COUNTIF(Table91641[Job],$I$3)&lt;ROWS($BL$2:BL57),"",INDEX(TimeSheets!$AI$1:$AI$359,SMALL(IF(Table91641[Job]=$I$3,ROW(Table91641[Job])),ROW(BB56))))</f>
        <v/>
      </c>
    </row>
    <row r="58" spans="1:64" ht="21.95" customHeight="1" x14ac:dyDescent="0.25">
      <c r="A58" s="66"/>
      <c r="B58" s="67"/>
      <c r="C58" s="66"/>
      <c r="D58" s="67"/>
      <c r="E58" s="66"/>
      <c r="F58" s="67"/>
      <c r="G58" s="15"/>
      <c r="H58" s="66"/>
      <c r="I58" s="67"/>
      <c r="J58" s="66"/>
      <c r="K58" s="67"/>
      <c r="L58" s="66"/>
      <c r="M58" s="67"/>
      <c r="N58" s="15"/>
      <c r="O58" s="66"/>
      <c r="P58" s="67"/>
      <c r="Q58" s="66"/>
      <c r="R58" s="67"/>
      <c r="S58" s="66"/>
      <c r="T58" s="67"/>
      <c r="U58" s="15"/>
      <c r="V58" s="66" t="str">
        <f t="shared" si="0"/>
        <v/>
      </c>
      <c r="W58" s="67" t="str">
        <f t="shared" si="1"/>
        <v/>
      </c>
      <c r="X58" s="66" t="str">
        <f t="shared" si="2"/>
        <v/>
      </c>
      <c r="Y58" s="67" t="str">
        <f t="shared" si="3"/>
        <v/>
      </c>
      <c r="Z58" s="66" t="str">
        <f t="shared" si="4"/>
        <v/>
      </c>
      <c r="AA58" s="67" t="str">
        <f t="shared" si="5"/>
        <v/>
      </c>
      <c r="AB58" s="15"/>
      <c r="AC58" s="66" t="str">
        <f t="shared" si="6"/>
        <v/>
      </c>
      <c r="AD58" s="67" t="str">
        <f t="shared" si="20"/>
        <v/>
      </c>
      <c r="AE58" s="66" t="str">
        <f t="shared" si="7"/>
        <v/>
      </c>
      <c r="AF58" s="67" t="str">
        <f t="shared" si="8"/>
        <v/>
      </c>
      <c r="AG58" s="66" t="str">
        <f t="shared" si="9"/>
        <v/>
      </c>
      <c r="AH58" s="67" t="str">
        <f t="shared" si="10"/>
        <v/>
      </c>
      <c r="AI58" s="15"/>
      <c r="AJ58" s="66" t="str">
        <f t="shared" si="21"/>
        <v/>
      </c>
      <c r="AK58" s="67" t="str">
        <f t="shared" si="22"/>
        <v/>
      </c>
      <c r="AL58" s="66" t="str">
        <f t="shared" si="11"/>
        <v/>
      </c>
      <c r="AM58" s="67" t="str">
        <f t="shared" si="12"/>
        <v/>
      </c>
      <c r="AN58" s="66" t="str">
        <f t="shared" si="13"/>
        <v/>
      </c>
      <c r="AO58" s="67" t="str">
        <f t="shared" si="14"/>
        <v/>
      </c>
      <c r="AP58" s="15"/>
      <c r="AQ58" s="66" t="str">
        <f t="shared" si="23"/>
        <v/>
      </c>
      <c r="AR58" s="67" t="str">
        <f t="shared" si="15"/>
        <v/>
      </c>
      <c r="AS58" s="66" t="str">
        <f t="shared" si="16"/>
        <v/>
      </c>
      <c r="AT58" s="67" t="str">
        <f t="shared" si="17"/>
        <v/>
      </c>
      <c r="AU58" s="66" t="str">
        <f t="shared" si="18"/>
        <v/>
      </c>
      <c r="AV58" s="67" t="str">
        <f t="shared" si="19"/>
        <v/>
      </c>
      <c r="AW58" s="15"/>
      <c r="AX58" s="15"/>
      <c r="AY58" s="47"/>
      <c r="AZ58" s="47"/>
      <c r="BA58" s="47"/>
      <c r="BB58" s="47"/>
      <c r="BE58" s="72" t="str">
        <f t="array" ref="BE58">IF(COUNTIF(Table911[Job],$I$3)&lt;ROWS($BE$2:BE58),"",INDEX(TimeSheets!$B$1:$B$359,SMALL(IF(Table911[Job]=$I$3,ROW(Table911[Job])),ROW(BA57))))</f>
        <v/>
      </c>
      <c r="BF58" s="72" t="str">
        <f t="array" ref="BF58">IF(COUNTIF(Table911[Job],$I$3)&lt;ROWS($BD$2:BD58),"",INDEX(TimeSheets!$H$1:$H$359,SMALL(IF(Table911[Job]=$I$3,ROW(Table911[Job])),ROW(BA57))))</f>
        <v/>
      </c>
      <c r="BG58" s="72" t="str">
        <f t="array" ref="BG58">IF(COUNTIF(Table912[Job],$I$3)&lt;ROWS($BG$2:BG58),"",INDEX(TimeSheets!$K$1:$K$359,SMALL(IF(Table912[Job]=$I$3,ROW(Table912[Job])),ROW(BA57))))</f>
        <v/>
      </c>
      <c r="BH58" s="72" t="str">
        <f t="array" ref="BH58">IF(COUNTIF(Table912[Job],$I$3)&lt;ROWS($BH$2:BH58),"",INDEX(TimeSheets!$Q$1:$Q$359,SMALL(IF(Table912[Job]=$I$3,ROW(Table912[Job])),ROW(BA57))))</f>
        <v/>
      </c>
      <c r="BI58" s="73" t="str">
        <f t="array" ref="BI58">IF(COUNTIF(Table914[Job],$I$3)&lt;ROWS($BI$2:BI58),"",INDEX(TimeSheets!$T$1:$T$359,SMALL(IF(Table914[Job]=$I$3,ROW(Table914[Job])),ROW(BA57))))</f>
        <v/>
      </c>
      <c r="BJ58" s="72" t="str">
        <f t="array" ref="BJ58">IF(COUNTIF(Table914[Job],$I$3)&lt;ROWS($BJ$2:BJ58),"",INDEX(TimeSheets!$Z$1:$Z$359,SMALL(IF(Table914[Job]=$I$3,ROW(Table914[Job])),ROW(BA57))))</f>
        <v/>
      </c>
      <c r="BK58" s="72" t="str">
        <f t="array" ref="BK58">IF(COUNTIF(Table91641[Job],$I$3)&lt;ROWS($BK$2:BK58),"",INDEX(TimeSheets!$AC$1:$AC$359,SMALL(IF(Table91641[Job]=$I$3,ROW(Table91641[Job])),ROW(BA57))))</f>
        <v/>
      </c>
      <c r="BL58" s="72" t="str">
        <f t="array" ref="BL58">IF(COUNTIF(Table91641[Job],$I$3)&lt;ROWS($BL$2:BL58),"",INDEX(TimeSheets!$AI$1:$AI$359,SMALL(IF(Table91641[Job]=$I$3,ROW(Table91641[Job])),ROW(BB57))))</f>
        <v/>
      </c>
    </row>
    <row r="59" spans="1:64" ht="21.95" customHeight="1" x14ac:dyDescent="0.25">
      <c r="A59" s="66"/>
      <c r="B59" s="67"/>
      <c r="C59" s="66"/>
      <c r="D59" s="67"/>
      <c r="E59" s="66"/>
      <c r="F59" s="67"/>
      <c r="G59" s="15"/>
      <c r="H59" s="66"/>
      <c r="I59" s="67"/>
      <c r="J59" s="66"/>
      <c r="K59" s="67"/>
      <c r="L59" s="66"/>
      <c r="M59" s="67"/>
      <c r="N59" s="15"/>
      <c r="O59" s="66"/>
      <c r="P59" s="67"/>
      <c r="Q59" s="66"/>
      <c r="R59" s="67"/>
      <c r="S59" s="66"/>
      <c r="T59" s="67"/>
      <c r="U59" s="15"/>
      <c r="V59" s="66" t="str">
        <f t="shared" si="0"/>
        <v/>
      </c>
      <c r="W59" s="67" t="str">
        <f t="shared" si="1"/>
        <v/>
      </c>
      <c r="X59" s="66" t="str">
        <f t="shared" si="2"/>
        <v/>
      </c>
      <c r="Y59" s="67" t="str">
        <f t="shared" si="3"/>
        <v/>
      </c>
      <c r="Z59" s="66" t="str">
        <f t="shared" si="4"/>
        <v/>
      </c>
      <c r="AA59" s="67" t="str">
        <f t="shared" si="5"/>
        <v/>
      </c>
      <c r="AB59" s="15"/>
      <c r="AC59" s="66" t="str">
        <f t="shared" si="6"/>
        <v/>
      </c>
      <c r="AD59" s="67" t="str">
        <f t="shared" si="20"/>
        <v/>
      </c>
      <c r="AE59" s="66" t="str">
        <f t="shared" si="7"/>
        <v/>
      </c>
      <c r="AF59" s="67" t="str">
        <f t="shared" si="8"/>
        <v/>
      </c>
      <c r="AG59" s="66" t="str">
        <f t="shared" si="9"/>
        <v/>
      </c>
      <c r="AH59" s="67" t="str">
        <f t="shared" si="10"/>
        <v/>
      </c>
      <c r="AI59" s="15"/>
      <c r="AJ59" s="66" t="str">
        <f t="shared" si="21"/>
        <v/>
      </c>
      <c r="AK59" s="67" t="str">
        <f t="shared" si="22"/>
        <v/>
      </c>
      <c r="AL59" s="66" t="str">
        <f t="shared" si="11"/>
        <v/>
      </c>
      <c r="AM59" s="67" t="str">
        <f t="shared" si="12"/>
        <v/>
      </c>
      <c r="AN59" s="66" t="str">
        <f t="shared" si="13"/>
        <v/>
      </c>
      <c r="AO59" s="67" t="str">
        <f t="shared" si="14"/>
        <v/>
      </c>
      <c r="AP59" s="15"/>
      <c r="AQ59" s="66" t="str">
        <f t="shared" si="23"/>
        <v/>
      </c>
      <c r="AR59" s="67" t="str">
        <f t="shared" si="15"/>
        <v/>
      </c>
      <c r="AS59" s="66" t="str">
        <f t="shared" si="16"/>
        <v/>
      </c>
      <c r="AT59" s="67" t="str">
        <f t="shared" si="17"/>
        <v/>
      </c>
      <c r="AU59" s="66" t="str">
        <f t="shared" si="18"/>
        <v/>
      </c>
      <c r="AV59" s="67" t="str">
        <f t="shared" si="19"/>
        <v/>
      </c>
      <c r="AW59" s="15"/>
      <c r="AX59" s="15"/>
      <c r="AY59" s="47"/>
      <c r="AZ59" s="47"/>
      <c r="BA59" s="47"/>
      <c r="BB59" s="47"/>
      <c r="BE59" s="72" t="str">
        <f t="array" ref="BE59">IF(COUNTIF(Table911[Job],$I$3)&lt;ROWS($BE$2:BE59),"",INDEX(TimeSheets!$B$1:$B$359,SMALL(IF(Table911[Job]=$I$3,ROW(Table911[Job])),ROW(BA58))))</f>
        <v/>
      </c>
      <c r="BF59" s="72" t="str">
        <f t="array" ref="BF59">IF(COUNTIF(Table911[Job],$I$3)&lt;ROWS($BD$2:BD59),"",INDEX(TimeSheets!$H$1:$H$359,SMALL(IF(Table911[Job]=$I$3,ROW(Table911[Job])),ROW(BA58))))</f>
        <v/>
      </c>
      <c r="BG59" s="72" t="str">
        <f t="array" ref="BG59">IF(COUNTIF(Table912[Job],$I$3)&lt;ROWS($BG$2:BG59),"",INDEX(TimeSheets!$K$1:$K$359,SMALL(IF(Table912[Job]=$I$3,ROW(Table912[Job])),ROW(BA58))))</f>
        <v/>
      </c>
      <c r="BH59" s="72" t="str">
        <f t="array" ref="BH59">IF(COUNTIF(Table912[Job],$I$3)&lt;ROWS($BH$2:BH59),"",INDEX(TimeSheets!$Q$1:$Q$359,SMALL(IF(Table912[Job]=$I$3,ROW(Table912[Job])),ROW(BA58))))</f>
        <v/>
      </c>
      <c r="BI59" s="73" t="str">
        <f t="array" ref="BI59">IF(COUNTIF(Table914[Job],$I$3)&lt;ROWS($BI$2:BI59),"",INDEX(TimeSheets!$T$1:$T$359,SMALL(IF(Table914[Job]=$I$3,ROW(Table914[Job])),ROW(BA58))))</f>
        <v/>
      </c>
      <c r="BJ59" s="72" t="str">
        <f t="array" ref="BJ59">IF(COUNTIF(Table914[Job],$I$3)&lt;ROWS($BJ$2:BJ59),"",INDEX(TimeSheets!$Z$1:$Z$359,SMALL(IF(Table914[Job]=$I$3,ROW(Table914[Job])),ROW(BA58))))</f>
        <v/>
      </c>
      <c r="BK59" s="72" t="str">
        <f t="array" ref="BK59">IF(COUNTIF(Table91641[Job],$I$3)&lt;ROWS($BK$2:BK59),"",INDEX(TimeSheets!$AC$1:$AC$359,SMALL(IF(Table91641[Job]=$I$3,ROW(Table91641[Job])),ROW(BA58))))</f>
        <v/>
      </c>
      <c r="BL59" s="72" t="str">
        <f t="array" ref="BL59">IF(COUNTIF(Table91641[Job],$I$3)&lt;ROWS($BL$2:BL59),"",INDEX(TimeSheets!$AI$1:$AI$359,SMALL(IF(Table91641[Job]=$I$3,ROW(Table91641[Job])),ROW(BB58))))</f>
        <v/>
      </c>
    </row>
    <row r="60" spans="1:64" x14ac:dyDescent="0.25">
      <c r="AX60" s="47"/>
      <c r="AY60" s="47"/>
      <c r="AZ60" s="47"/>
      <c r="BA60" s="47"/>
      <c r="BB60" s="47"/>
      <c r="BE60" s="72" t="str">
        <f t="array" ref="BE60">IF(COUNTIF(Table911[Job],$I$3)&lt;ROWS($BE$2:BE60),"",INDEX(TimeSheets!$B$1:$B$359,SMALL(IF(Table911[Job]=$I$3,ROW(Table911[Job])),ROW(BA59))))</f>
        <v/>
      </c>
      <c r="BF60" s="72" t="str">
        <f t="array" ref="BF60">IF(COUNTIF(Table911[Job],$I$3)&lt;ROWS($BD$2:BD60),"",INDEX(TimeSheets!$H$1:$H$359,SMALL(IF(Table911[Job]=$I$3,ROW(Table911[Job])),ROW(BA59))))</f>
        <v/>
      </c>
      <c r="BG60" s="72" t="str">
        <f t="array" ref="BG60">IF(COUNTIF(Table912[Job],$I$3)&lt;ROWS($BG$2:BG60),"",INDEX(TimeSheets!$K$1:$K$359,SMALL(IF(Table912[Job]=$I$3,ROW(Table912[Job])),ROW(BA59))))</f>
        <v/>
      </c>
      <c r="BH60" s="72" t="str">
        <f t="array" ref="BH60">IF(COUNTIF(Table912[Job],$I$3)&lt;ROWS($BH$2:BH60),"",INDEX(TimeSheets!$Q$1:$Q$359,SMALL(IF(Table912[Job]=$I$3,ROW(Table912[Job])),ROW(BA59))))</f>
        <v/>
      </c>
      <c r="BI60" s="73" t="str">
        <f t="array" ref="BI60">IF(COUNTIF(Table914[Job],$I$3)&lt;ROWS($BI$2:BI60),"",INDEX(TimeSheets!$T$1:$T$359,SMALL(IF(Table914[Job]=$I$3,ROW(Table914[Job])),ROW(BA59))))</f>
        <v/>
      </c>
      <c r="BJ60" s="72" t="str">
        <f t="array" ref="BJ60">IF(COUNTIF(Table914[Job],$I$3)&lt;ROWS($BJ$2:BJ60),"",INDEX(TimeSheets!$Z$1:$Z$359,SMALL(IF(Table914[Job]=$I$3,ROW(Table914[Job])),ROW(BA59))))</f>
        <v/>
      </c>
      <c r="BK60" s="72" t="str">
        <f t="array" ref="BK60">IF(COUNTIF(Table91641[Job],$I$3)&lt;ROWS($BK$2:BK60),"",INDEX(TimeSheets!$AC$1:$AC$359,SMALL(IF(Table91641[Job]=$I$3,ROW(Table91641[Job])),ROW(BA59))))</f>
        <v/>
      </c>
      <c r="BL60" s="72" t="str">
        <f t="array" ref="BL60">IF(COUNTIF(Table91641[Job],$I$3)&lt;ROWS($BL$2:BL60),"",INDEX(TimeSheets!$AI$1:$AI$359,SMALL(IF(Table91641[Job]=$I$3,ROW(Table91641[Job])),ROW(BB59))))</f>
        <v/>
      </c>
    </row>
    <row r="61" spans="1:64" x14ac:dyDescent="0.25">
      <c r="AX61" s="47"/>
      <c r="AY61" s="47"/>
      <c r="AZ61" s="47"/>
      <c r="BA61" s="47"/>
      <c r="BB61" s="47"/>
      <c r="BE61" s="72" t="str">
        <f t="array" ref="BE61">IF(COUNTIF(Table911[Job],$I$3)&lt;ROWS($BE$2:BE61),"",INDEX(TimeSheets!$B$1:$B$359,SMALL(IF(Table911[Job]=$I$3,ROW(Table911[Job])),ROW(BA60))))</f>
        <v/>
      </c>
      <c r="BF61" s="72" t="str">
        <f t="array" ref="BF61">IF(COUNTIF(Table911[Job],$I$3)&lt;ROWS($BD$2:BD61),"",INDEX(TimeSheets!$H$1:$H$359,SMALL(IF(Table911[Job]=$I$3,ROW(Table911[Job])),ROW(BA60))))</f>
        <v/>
      </c>
      <c r="BG61" s="72" t="str">
        <f t="array" ref="BG61">IF(COUNTIF(Table912[Job],$I$3)&lt;ROWS($BG$2:BG61),"",INDEX(TimeSheets!$K$1:$K$359,SMALL(IF(Table912[Job]=$I$3,ROW(Table912[Job])),ROW(BA60))))</f>
        <v/>
      </c>
      <c r="BH61" s="72" t="str">
        <f t="array" ref="BH61">IF(COUNTIF(Table912[Job],$I$3)&lt;ROWS($BH$2:BH61),"",INDEX(TimeSheets!$Q$1:$Q$359,SMALL(IF(Table912[Job]=$I$3,ROW(Table912[Job])),ROW(BA60))))</f>
        <v/>
      </c>
      <c r="BI61" s="73" t="str">
        <f t="array" ref="BI61">IF(COUNTIF(Table914[Job],$I$3)&lt;ROWS($BI$2:BI61),"",INDEX(TimeSheets!$T$1:$T$359,SMALL(IF(Table914[Job]=$I$3,ROW(Table914[Job])),ROW(BA60))))</f>
        <v/>
      </c>
      <c r="BJ61" s="72" t="str">
        <f t="array" ref="BJ61">IF(COUNTIF(Table914[Job],$I$3)&lt;ROWS($BJ$2:BJ61),"",INDEX(TimeSheets!$Z$1:$Z$359,SMALL(IF(Table914[Job]=$I$3,ROW(Table914[Job])),ROW(BA60))))</f>
        <v/>
      </c>
      <c r="BK61" s="72" t="str">
        <f t="array" ref="BK61">IF(COUNTIF(Table91641[Job],$I$3)&lt;ROWS($BK$2:BK61),"",INDEX(TimeSheets!$AC$1:$AC$359,SMALL(IF(Table91641[Job]=$I$3,ROW(Table91641[Job])),ROW(BA60))))</f>
        <v/>
      </c>
      <c r="BL61" s="72" t="str">
        <f t="array" ref="BL61">IF(COUNTIF(Table91641[Job],$I$3)&lt;ROWS($BL$2:BL61),"",INDEX(TimeSheets!$AI$1:$AI$359,SMALL(IF(Table91641[Job]=$I$3,ROW(Table91641[Job])),ROW(BB60))))</f>
        <v/>
      </c>
    </row>
    <row r="62" spans="1:64" x14ac:dyDescent="0.25">
      <c r="AX62" s="47"/>
      <c r="AY62" s="47"/>
      <c r="AZ62" s="47"/>
      <c r="BA62" s="47"/>
      <c r="BB62" s="47"/>
      <c r="BE62" s="72" t="str">
        <f t="array" ref="BE62">IF(COUNTIF(Table911[Job],$I$3)&lt;ROWS($BE$2:BE62),"",INDEX(TimeSheets!$B$1:$B$359,SMALL(IF(Table911[Job]=$I$3,ROW(Table911[Job])),ROW(BA61))))</f>
        <v/>
      </c>
      <c r="BF62" s="72" t="str">
        <f t="array" ref="BF62">IF(COUNTIF(Table911[Job],$I$3)&lt;ROWS($BD$2:BD62),"",INDEX(TimeSheets!$H$1:$H$359,SMALL(IF(Table911[Job]=$I$3,ROW(Table911[Job])),ROW(BA61))))</f>
        <v/>
      </c>
      <c r="BG62" s="72" t="str">
        <f t="array" ref="BG62">IF(COUNTIF(Table912[Job],$I$3)&lt;ROWS($BG$2:BG62),"",INDEX(TimeSheets!$K$1:$K$359,SMALL(IF(Table912[Job]=$I$3,ROW(Table912[Job])),ROW(BA61))))</f>
        <v/>
      </c>
      <c r="BH62" s="72" t="str">
        <f t="array" ref="BH62">IF(COUNTIF(Table912[Job],$I$3)&lt;ROWS($BH$2:BH62),"",INDEX(TimeSheets!$Q$1:$Q$359,SMALL(IF(Table912[Job]=$I$3,ROW(Table912[Job])),ROW(BA61))))</f>
        <v/>
      </c>
      <c r="BI62" s="73" t="str">
        <f t="array" ref="BI62">IF(COUNTIF(Table914[Job],$I$3)&lt;ROWS($BI$2:BI62),"",INDEX(TimeSheets!$T$1:$T$359,SMALL(IF(Table914[Job]=$I$3,ROW(Table914[Job])),ROW(BA61))))</f>
        <v/>
      </c>
      <c r="BJ62" s="72" t="str">
        <f t="array" ref="BJ62">IF(COUNTIF(Table914[Job],$I$3)&lt;ROWS($BJ$2:BJ62),"",INDEX(TimeSheets!$Z$1:$Z$359,SMALL(IF(Table914[Job]=$I$3,ROW(Table914[Job])),ROW(BA61))))</f>
        <v/>
      </c>
      <c r="BK62" s="72" t="str">
        <f t="array" ref="BK62">IF(COUNTIF(Table91641[Job],$I$3)&lt;ROWS($BK$2:BK62),"",INDEX(TimeSheets!$AC$1:$AC$359,SMALL(IF(Table91641[Job]=$I$3,ROW(Table91641[Job])),ROW(BA61))))</f>
        <v/>
      </c>
      <c r="BL62" s="72" t="str">
        <f t="array" ref="BL62">IF(COUNTIF(Table91641[Job],$I$3)&lt;ROWS($BL$2:BL62),"",INDEX(TimeSheets!$AI$1:$AI$359,SMALL(IF(Table91641[Job]=$I$3,ROW(Table91641[Job])),ROW(BB61))))</f>
        <v/>
      </c>
    </row>
    <row r="63" spans="1:64" x14ac:dyDescent="0.25">
      <c r="AX63" s="47"/>
      <c r="AY63" s="47"/>
      <c r="AZ63" s="47"/>
      <c r="BA63" s="47"/>
      <c r="BB63" s="47"/>
      <c r="BE63" s="72" t="str">
        <f t="array" ref="BE63">IF(COUNTIF(Table911[Job],$I$3)&lt;ROWS($BE$2:BE63),"",INDEX(TimeSheets!$B$1:$B$359,SMALL(IF(Table911[Job]=$I$3,ROW(Table911[Job])),ROW(BA62))))</f>
        <v/>
      </c>
      <c r="BF63" s="72" t="str">
        <f t="array" ref="BF63">IF(COUNTIF(Table911[Job],$I$3)&lt;ROWS($BD$2:BD63),"",INDEX(TimeSheets!$H$1:$H$359,SMALL(IF(Table911[Job]=$I$3,ROW(Table911[Job])),ROW(BA62))))</f>
        <v/>
      </c>
      <c r="BG63" s="72" t="str">
        <f t="array" ref="BG63">IF(COUNTIF(Table912[Job],$I$3)&lt;ROWS($BG$2:BG63),"",INDEX(TimeSheets!$K$1:$K$359,SMALL(IF(Table912[Job]=$I$3,ROW(Table912[Job])),ROW(BA62))))</f>
        <v/>
      </c>
      <c r="BH63" s="72" t="str">
        <f t="array" ref="BH63">IF(COUNTIF(Table912[Job],$I$3)&lt;ROWS($BH$2:BH63),"",INDEX(TimeSheets!$Q$1:$Q$359,SMALL(IF(Table912[Job]=$I$3,ROW(Table912[Job])),ROW(BA62))))</f>
        <v/>
      </c>
      <c r="BI63" s="73" t="str">
        <f t="array" ref="BI63">IF(COUNTIF(Table914[Job],$I$3)&lt;ROWS($BI$2:BI63),"",INDEX(TimeSheets!$T$1:$T$359,SMALL(IF(Table914[Job]=$I$3,ROW(Table914[Job])),ROW(BA62))))</f>
        <v/>
      </c>
      <c r="BJ63" s="72" t="str">
        <f t="array" ref="BJ63">IF(COUNTIF(Table914[Job],$I$3)&lt;ROWS($BJ$2:BJ63),"",INDEX(TimeSheets!$Z$1:$Z$359,SMALL(IF(Table914[Job]=$I$3,ROW(Table914[Job])),ROW(BA62))))</f>
        <v/>
      </c>
      <c r="BK63" s="72" t="str">
        <f t="array" ref="BK63">IF(COUNTIF(Table91641[Job],$I$3)&lt;ROWS($BK$2:BK63),"",INDEX(TimeSheets!$AC$1:$AC$359,SMALL(IF(Table91641[Job]=$I$3,ROW(Table91641[Job])),ROW(BA62))))</f>
        <v/>
      </c>
      <c r="BL63" s="72" t="str">
        <f t="array" ref="BL63">IF(COUNTIF(Table91641[Job],$I$3)&lt;ROWS($BL$2:BL63),"",INDEX(TimeSheets!$AI$1:$AI$359,SMALL(IF(Table91641[Job]=$I$3,ROW(Table91641[Job])),ROW(BB62))))</f>
        <v/>
      </c>
    </row>
    <row r="64" spans="1:64" x14ac:dyDescent="0.25">
      <c r="AX64" s="47"/>
      <c r="AY64" s="47"/>
      <c r="AZ64" s="47"/>
      <c r="BA64" s="47"/>
      <c r="BB64" s="47"/>
      <c r="BE64" s="72" t="str">
        <f t="array" ref="BE64">IF(COUNTIF(Table911[Job],$I$3)&lt;ROWS($BE$2:BE64),"",INDEX(TimeSheets!$B$1:$B$359,SMALL(IF(Table911[Job]=$I$3,ROW(Table911[Job])),ROW(BA63))))</f>
        <v/>
      </c>
      <c r="BF64" s="72" t="str">
        <f t="array" ref="BF64">IF(COUNTIF(Table911[Job],$I$3)&lt;ROWS($BD$2:BD64),"",INDEX(TimeSheets!$H$1:$H$359,SMALL(IF(Table911[Job]=$I$3,ROW(Table911[Job])),ROW(BA63))))</f>
        <v/>
      </c>
      <c r="BG64" s="72" t="str">
        <f t="array" ref="BG64">IF(COUNTIF(Table912[Job],$I$3)&lt;ROWS($BG$2:BG64),"",INDEX(TimeSheets!$K$1:$K$359,SMALL(IF(Table912[Job]=$I$3,ROW(Table912[Job])),ROW(BA63))))</f>
        <v/>
      </c>
      <c r="BH64" s="72" t="str">
        <f t="array" ref="BH64">IF(COUNTIF(Table912[Job],$I$3)&lt;ROWS($BH$2:BH64),"",INDEX(TimeSheets!$Q$1:$Q$359,SMALL(IF(Table912[Job]=$I$3,ROW(Table912[Job])),ROW(BA63))))</f>
        <v/>
      </c>
      <c r="BI64" s="73" t="str">
        <f t="array" ref="BI64">IF(COUNTIF(Table914[Job],$I$3)&lt;ROWS($BI$2:BI64),"",INDEX(TimeSheets!$T$1:$T$359,SMALL(IF(Table914[Job]=$I$3,ROW(Table914[Job])),ROW(BA63))))</f>
        <v/>
      </c>
      <c r="BJ64" s="72" t="str">
        <f t="array" ref="BJ64">IF(COUNTIF(Table914[Job],$I$3)&lt;ROWS($BJ$2:BJ64),"",INDEX(TimeSheets!$Z$1:$Z$359,SMALL(IF(Table914[Job]=$I$3,ROW(Table914[Job])),ROW(BA63))))</f>
        <v/>
      </c>
      <c r="BK64" s="72" t="str">
        <f t="array" ref="BK64">IF(COUNTIF(Table91641[Job],$I$3)&lt;ROWS($BK$2:BK64),"",INDEX(TimeSheets!$AC$1:$AC$359,SMALL(IF(Table91641[Job]=$I$3,ROW(Table91641[Job])),ROW(BA63))))</f>
        <v/>
      </c>
      <c r="BL64" s="72" t="str">
        <f t="array" ref="BL64">IF(COUNTIF(Table91641[Job],$I$3)&lt;ROWS($BL$2:BL64),"",INDEX(TimeSheets!$AI$1:$AI$359,SMALL(IF(Table91641[Job]=$I$3,ROW(Table91641[Job])),ROW(BB63))))</f>
        <v/>
      </c>
    </row>
    <row r="65" spans="50:64" x14ac:dyDescent="0.25">
      <c r="AX65" s="47"/>
      <c r="AY65" s="47"/>
      <c r="AZ65" s="47"/>
      <c r="BA65" s="47"/>
      <c r="BB65" s="47"/>
      <c r="BE65" s="72" t="str">
        <f t="array" ref="BE65">IF(COUNTIF(Table911[Job],$I$3)&lt;ROWS($BE$2:BE65),"",INDEX(TimeSheets!$B$1:$B$359,SMALL(IF(Table911[Job]=$I$3,ROW(Table911[Job])),ROW(BA64))))</f>
        <v/>
      </c>
      <c r="BF65" s="72" t="str">
        <f t="array" ref="BF65">IF(COUNTIF(Table911[Job],$I$3)&lt;ROWS($BD$2:BD65),"",INDEX(TimeSheets!$H$1:$H$359,SMALL(IF(Table911[Job]=$I$3,ROW(Table911[Job])),ROW(BA64))))</f>
        <v/>
      </c>
      <c r="BG65" s="72" t="str">
        <f t="array" ref="BG65">IF(COUNTIF(Table912[Job],$I$3)&lt;ROWS($BG$2:BG65),"",INDEX(TimeSheets!$K$1:$K$359,SMALL(IF(Table912[Job]=$I$3,ROW(Table912[Job])),ROW(BA64))))</f>
        <v/>
      </c>
      <c r="BH65" s="72" t="str">
        <f t="array" ref="BH65">IF(COUNTIF(Table912[Job],$I$3)&lt;ROWS($BH$2:BH65),"",INDEX(TimeSheets!$Q$1:$Q$359,SMALL(IF(Table912[Job]=$I$3,ROW(Table912[Job])),ROW(BA64))))</f>
        <v/>
      </c>
      <c r="BI65" s="73" t="str">
        <f t="array" ref="BI65">IF(COUNTIF(Table914[Job],$I$3)&lt;ROWS($BI$2:BI65),"",INDEX(TimeSheets!$T$1:$T$359,SMALL(IF(Table914[Job]=$I$3,ROW(Table914[Job])),ROW(BA64))))</f>
        <v/>
      </c>
      <c r="BJ65" s="72" t="str">
        <f t="array" ref="BJ65">IF(COUNTIF(Table914[Job],$I$3)&lt;ROWS($BJ$2:BJ65),"",INDEX(TimeSheets!$Z$1:$Z$359,SMALL(IF(Table914[Job]=$I$3,ROW(Table914[Job])),ROW(BA64))))</f>
        <v/>
      </c>
      <c r="BK65" s="72" t="str">
        <f t="array" ref="BK65">IF(COUNTIF(Table91641[Job],$I$3)&lt;ROWS($BK$2:BK65),"",INDEX(TimeSheets!$AC$1:$AC$359,SMALL(IF(Table91641[Job]=$I$3,ROW(Table91641[Job])),ROW(BA64))))</f>
        <v/>
      </c>
      <c r="BL65" s="72" t="str">
        <f t="array" ref="BL65">IF(COUNTIF(Table91641[Job],$I$3)&lt;ROWS($BL$2:BL65),"",INDEX(TimeSheets!$AI$1:$AI$359,SMALL(IF(Table91641[Job]=$I$3,ROW(Table91641[Job])),ROW(BB64))))</f>
        <v/>
      </c>
    </row>
    <row r="66" spans="50:64" x14ac:dyDescent="0.25">
      <c r="AX66" s="47"/>
      <c r="AY66" s="47"/>
      <c r="AZ66" s="47"/>
      <c r="BA66" s="47"/>
      <c r="BB66" s="47"/>
      <c r="BE66" s="72" t="str">
        <f t="array" ref="BE66">IF(COUNTIF(Table911[Job],$I$3)&lt;ROWS($BE$2:BE66),"",INDEX(TimeSheets!$B$1:$B$359,SMALL(IF(Table911[Job]=$I$3,ROW(Table911[Job])),ROW(BA65))))</f>
        <v/>
      </c>
      <c r="BF66" s="72" t="str">
        <f t="array" ref="BF66">IF(COUNTIF(Table911[Job],$I$3)&lt;ROWS($BD$2:BD66),"",INDEX(TimeSheets!$H$1:$H$359,SMALL(IF(Table911[Job]=$I$3,ROW(Table911[Job])),ROW(BA65))))</f>
        <v/>
      </c>
      <c r="BG66" s="72" t="str">
        <f t="array" ref="BG66">IF(COUNTIF(Table912[Job],$I$3)&lt;ROWS($BG$2:BG66),"",INDEX(TimeSheets!$K$1:$K$359,SMALL(IF(Table912[Job]=$I$3,ROW(Table912[Job])),ROW(BA65))))</f>
        <v/>
      </c>
      <c r="BH66" s="72" t="str">
        <f t="array" ref="BH66">IF(COUNTIF(Table912[Job],$I$3)&lt;ROWS($BH$2:BH66),"",INDEX(TimeSheets!$Q$1:$Q$359,SMALL(IF(Table912[Job]=$I$3,ROW(Table912[Job])),ROW(BA65))))</f>
        <v/>
      </c>
      <c r="BI66" s="73" t="str">
        <f t="array" ref="BI66">IF(COUNTIF(Table914[Job],$I$3)&lt;ROWS($BI$2:BI66),"",INDEX(TimeSheets!$T$1:$T$359,SMALL(IF(Table914[Job]=$I$3,ROW(Table914[Job])),ROW(BA65))))</f>
        <v/>
      </c>
      <c r="BJ66" s="72" t="str">
        <f t="array" ref="BJ66">IF(COUNTIF(Table914[Job],$I$3)&lt;ROWS($BJ$2:BJ66),"",INDEX(TimeSheets!$Z$1:$Z$359,SMALL(IF(Table914[Job]=$I$3,ROW(Table914[Job])),ROW(BA65))))</f>
        <v/>
      </c>
      <c r="BK66" s="72" t="str">
        <f t="array" ref="BK66">IF(COUNTIF(Table91641[Job],$I$3)&lt;ROWS($BK$2:BK66),"",INDEX(TimeSheets!$AC$1:$AC$359,SMALL(IF(Table91641[Job]=$I$3,ROW(Table91641[Job])),ROW(BA65))))</f>
        <v/>
      </c>
      <c r="BL66" s="72" t="str">
        <f t="array" ref="BL66">IF(COUNTIF(Table91641[Job],$I$3)&lt;ROWS($BL$2:BL66),"",INDEX(TimeSheets!$AI$1:$AI$359,SMALL(IF(Table91641[Job]=$I$3,ROW(Table91641[Job])),ROW(BB65))))</f>
        <v/>
      </c>
    </row>
    <row r="67" spans="50:64" x14ac:dyDescent="0.25">
      <c r="AX67" s="47"/>
      <c r="AY67" s="47"/>
      <c r="AZ67" s="47"/>
      <c r="BA67" s="47"/>
      <c r="BB67" s="47"/>
      <c r="BE67" s="72" t="str">
        <f t="array" ref="BE67">IF(COUNTIF(Table911[Job],$I$3)&lt;ROWS($BE$2:BE67),"",INDEX(TimeSheets!$B$1:$B$359,SMALL(IF(Table911[Job]=$I$3,ROW(Table911[Job])),ROW(BA66))))</f>
        <v/>
      </c>
      <c r="BF67" s="72" t="str">
        <f t="array" ref="BF67">IF(COUNTIF(Table911[Job],$I$3)&lt;ROWS($BD$2:BD67),"",INDEX(TimeSheets!$H$1:$H$359,SMALL(IF(Table911[Job]=$I$3,ROW(Table911[Job])),ROW(BA66))))</f>
        <v/>
      </c>
      <c r="BG67" s="72" t="str">
        <f t="array" ref="BG67">IF(COUNTIF(Table912[Job],$I$3)&lt;ROWS($BG$2:BG67),"",INDEX(TimeSheets!$K$1:$K$359,SMALL(IF(Table912[Job]=$I$3,ROW(Table912[Job])),ROW(BA66))))</f>
        <v/>
      </c>
      <c r="BH67" s="72" t="str">
        <f t="array" ref="BH67">IF(COUNTIF(Table912[Job],$I$3)&lt;ROWS($BH$2:BH67),"",INDEX(TimeSheets!$Q$1:$Q$359,SMALL(IF(Table912[Job]=$I$3,ROW(Table912[Job])),ROW(BA66))))</f>
        <v/>
      </c>
      <c r="BI67" s="73" t="str">
        <f t="array" ref="BI67">IF(COUNTIF(Table914[Job],$I$3)&lt;ROWS($BI$2:BI67),"",INDEX(TimeSheets!$T$1:$T$359,SMALL(IF(Table914[Job]=$I$3,ROW(Table914[Job])),ROW(BA66))))</f>
        <v/>
      </c>
      <c r="BJ67" s="72" t="str">
        <f t="array" ref="BJ67">IF(COUNTIF(Table914[Job],$I$3)&lt;ROWS($BJ$2:BJ67),"",INDEX(TimeSheets!$Z$1:$Z$359,SMALL(IF(Table914[Job]=$I$3,ROW(Table914[Job])),ROW(BA66))))</f>
        <v/>
      </c>
      <c r="BK67" s="72" t="str">
        <f t="array" ref="BK67">IF(COUNTIF(Table91641[Job],$I$3)&lt;ROWS($BK$2:BK67),"",INDEX(TimeSheets!$AC$1:$AC$359,SMALL(IF(Table91641[Job]=$I$3,ROW(Table91641[Job])),ROW(BA66))))</f>
        <v/>
      </c>
      <c r="BL67" s="72" t="str">
        <f t="array" ref="BL67">IF(COUNTIF(Table91641[Job],$I$3)&lt;ROWS($BL$2:BL67),"",INDEX(TimeSheets!$AI$1:$AI$359,SMALL(IF(Table91641[Job]=$I$3,ROW(Table91641[Job])),ROW(BB66))))</f>
        <v/>
      </c>
    </row>
    <row r="68" spans="50:64" x14ac:dyDescent="0.25">
      <c r="AX68" s="47"/>
      <c r="AY68" s="47"/>
      <c r="AZ68" s="47"/>
      <c r="BA68" s="47"/>
      <c r="BB68" s="47"/>
      <c r="BE68" s="72" t="str">
        <f t="array" ref="BE68">IF(COUNTIF(Table911[Job],$I$3)&lt;ROWS($BE$2:BE68),"",INDEX(TimeSheets!$B$1:$B$359,SMALL(IF(Table911[Job]=$I$3,ROW(Table911[Job])),ROW(BA67))))</f>
        <v/>
      </c>
      <c r="BF68" s="72" t="str">
        <f t="array" ref="BF68">IF(COUNTIF(Table911[Job],$I$3)&lt;ROWS($BD$2:BD68),"",INDEX(TimeSheets!$H$1:$H$359,SMALL(IF(Table911[Job]=$I$3,ROW(Table911[Job])),ROW(BA67))))</f>
        <v/>
      </c>
      <c r="BG68" s="72" t="str">
        <f t="array" ref="BG68">IF(COUNTIF(Table912[Job],$I$3)&lt;ROWS($BG$2:BG68),"",INDEX(TimeSheets!$K$1:$K$359,SMALL(IF(Table912[Job]=$I$3,ROW(Table912[Job])),ROW(BA67))))</f>
        <v/>
      </c>
      <c r="BH68" s="72" t="str">
        <f t="array" ref="BH68">IF(COUNTIF(Table912[Job],$I$3)&lt;ROWS($BH$2:BH68),"",INDEX(TimeSheets!$Q$1:$Q$359,SMALL(IF(Table912[Job]=$I$3,ROW(Table912[Job])),ROW(BA67))))</f>
        <v/>
      </c>
      <c r="BI68" s="73" t="str">
        <f t="array" ref="BI68">IF(COUNTIF(Table914[Job],$I$3)&lt;ROWS($BI$2:BI68),"",INDEX(TimeSheets!$T$1:$T$359,SMALL(IF(Table914[Job]=$I$3,ROW(Table914[Job])),ROW(BA67))))</f>
        <v/>
      </c>
      <c r="BJ68" s="72" t="str">
        <f t="array" ref="BJ68">IF(COUNTIF(Table914[Job],$I$3)&lt;ROWS($BJ$2:BJ68),"",INDEX(TimeSheets!$Z$1:$Z$359,SMALL(IF(Table914[Job]=$I$3,ROW(Table914[Job])),ROW(BA67))))</f>
        <v/>
      </c>
      <c r="BK68" s="72" t="str">
        <f t="array" ref="BK68">IF(COUNTIF(Table91641[Job],$I$3)&lt;ROWS($BK$2:BK68),"",INDEX(TimeSheets!$AC$1:$AC$359,SMALL(IF(Table91641[Job]=$I$3,ROW(Table91641[Job])),ROW(BA67))))</f>
        <v/>
      </c>
      <c r="BL68" s="72" t="str">
        <f t="array" ref="BL68">IF(COUNTIF(Table91641[Job],$I$3)&lt;ROWS($BL$2:BL68),"",INDEX(TimeSheets!$AI$1:$AI$359,SMALL(IF(Table91641[Job]=$I$3,ROW(Table91641[Job])),ROW(BB67))))</f>
        <v/>
      </c>
    </row>
    <row r="69" spans="50:64" x14ac:dyDescent="0.25">
      <c r="AX69" s="47"/>
      <c r="AY69" s="47"/>
      <c r="AZ69" s="47"/>
      <c r="BA69" s="47"/>
      <c r="BB69" s="47"/>
      <c r="BE69" s="72" t="str">
        <f t="array" ref="BE69">IF(COUNTIF(Table911[Job],$I$3)&lt;ROWS($BE$2:BE69),"",INDEX(TimeSheets!$B$1:$B$359,SMALL(IF(Table911[Job]=$I$3,ROW(Table911[Job])),ROW(BA68))))</f>
        <v/>
      </c>
      <c r="BF69" s="72" t="str">
        <f t="array" ref="BF69">IF(COUNTIF(Table911[Job],$I$3)&lt;ROWS($BD$2:BD69),"",INDEX(TimeSheets!$H$1:$H$359,SMALL(IF(Table911[Job]=$I$3,ROW(Table911[Job])),ROW(BA68))))</f>
        <v/>
      </c>
      <c r="BG69" s="72" t="str">
        <f t="array" ref="BG69">IF(COUNTIF(Table912[Job],$I$3)&lt;ROWS($BG$2:BG69),"",INDEX(TimeSheets!$K$1:$K$359,SMALL(IF(Table912[Job]=$I$3,ROW(Table912[Job])),ROW(BA68))))</f>
        <v/>
      </c>
      <c r="BH69" s="72" t="str">
        <f t="array" ref="BH69">IF(COUNTIF(Table912[Job],$I$3)&lt;ROWS($BH$2:BH69),"",INDEX(TimeSheets!$Q$1:$Q$359,SMALL(IF(Table912[Job]=$I$3,ROW(Table912[Job])),ROW(BA68))))</f>
        <v/>
      </c>
      <c r="BI69" s="73" t="str">
        <f t="array" ref="BI69">IF(COUNTIF(Table914[Job],$I$3)&lt;ROWS($BI$2:BI69),"",INDEX(TimeSheets!$T$1:$T$359,SMALL(IF(Table914[Job]=$I$3,ROW(Table914[Job])),ROW(BA68))))</f>
        <v/>
      </c>
      <c r="BJ69" s="72" t="str">
        <f t="array" ref="BJ69">IF(COUNTIF(Table914[Job],$I$3)&lt;ROWS($BJ$2:BJ69),"",INDEX(TimeSheets!$Z$1:$Z$359,SMALL(IF(Table914[Job]=$I$3,ROW(Table914[Job])),ROW(BA68))))</f>
        <v/>
      </c>
      <c r="BK69" s="72" t="str">
        <f t="array" ref="BK69">IF(COUNTIF(Table91641[Job],$I$3)&lt;ROWS($BK$2:BK69),"",INDEX(TimeSheets!$AC$1:$AC$359,SMALL(IF(Table91641[Job]=$I$3,ROW(Table91641[Job])),ROW(BA68))))</f>
        <v/>
      </c>
      <c r="BL69" s="72" t="str">
        <f t="array" ref="BL69">IF(COUNTIF(Table91641[Job],$I$3)&lt;ROWS($BL$2:BL69),"",INDEX(TimeSheets!$AI$1:$AI$359,SMALL(IF(Table91641[Job]=$I$3,ROW(Table91641[Job])),ROW(BB68))))</f>
        <v/>
      </c>
    </row>
    <row r="70" spans="50:64" x14ac:dyDescent="0.25">
      <c r="AX70" s="47"/>
      <c r="AY70" s="47"/>
      <c r="AZ70" s="47"/>
      <c r="BA70" s="47"/>
      <c r="BB70" s="47"/>
      <c r="BE70" s="72" t="str">
        <f t="array" ref="BE70">IF(COUNTIF(Table911[Job],$I$3)&lt;ROWS($BE$2:BE70),"",INDEX(TimeSheets!$B$1:$B$359,SMALL(IF(Table911[Job]=$I$3,ROW(Table911[Job])),ROW(BA69))))</f>
        <v/>
      </c>
      <c r="BF70" s="72" t="str">
        <f t="array" ref="BF70">IF(COUNTIF(Table911[Job],$I$3)&lt;ROWS($BD$2:BD70),"",INDEX(TimeSheets!$H$1:$H$359,SMALL(IF(Table911[Job]=$I$3,ROW(Table911[Job])),ROW(BA69))))</f>
        <v/>
      </c>
      <c r="BG70" s="72" t="str">
        <f t="array" ref="BG70">IF(COUNTIF(Table912[Job],$I$3)&lt;ROWS($BG$2:BG70),"",INDEX(TimeSheets!$K$1:$K$359,SMALL(IF(Table912[Job]=$I$3,ROW(Table912[Job])),ROW(BA69))))</f>
        <v/>
      </c>
      <c r="BH70" s="72" t="str">
        <f t="array" ref="BH70">IF(COUNTIF(Table912[Job],$I$3)&lt;ROWS($BH$2:BH70),"",INDEX(TimeSheets!$Q$1:$Q$359,SMALL(IF(Table912[Job]=$I$3,ROW(Table912[Job])),ROW(BA69))))</f>
        <v/>
      </c>
      <c r="BI70" s="73" t="str">
        <f t="array" ref="BI70">IF(COUNTIF(Table914[Job],$I$3)&lt;ROWS($BI$2:BI70),"",INDEX(TimeSheets!$T$1:$T$359,SMALL(IF(Table914[Job]=$I$3,ROW(Table914[Job])),ROW(BA69))))</f>
        <v/>
      </c>
      <c r="BJ70" s="72" t="str">
        <f t="array" ref="BJ70">IF(COUNTIF(Table914[Job],$I$3)&lt;ROWS($BJ$2:BJ70),"",INDEX(TimeSheets!$Z$1:$Z$359,SMALL(IF(Table914[Job]=$I$3,ROW(Table914[Job])),ROW(BA69))))</f>
        <v/>
      </c>
      <c r="BK70" s="72" t="str">
        <f t="array" ref="BK70">IF(COUNTIF(Table91641[Job],$I$3)&lt;ROWS($BK$2:BK70),"",INDEX(TimeSheets!$AC$1:$AC$359,SMALL(IF(Table91641[Job]=$I$3,ROW(Table91641[Job])),ROW(BA69))))</f>
        <v/>
      </c>
      <c r="BL70" s="72" t="str">
        <f t="array" ref="BL70">IF(COUNTIF(Table91641[Job],$I$3)&lt;ROWS($BL$2:BL70),"",INDEX(TimeSheets!$AI$1:$AI$359,SMALL(IF(Table91641[Job]=$I$3,ROW(Table91641[Job])),ROW(BB69))))</f>
        <v/>
      </c>
    </row>
    <row r="71" spans="50:64" x14ac:dyDescent="0.25">
      <c r="AX71" s="47"/>
      <c r="AY71" s="47"/>
      <c r="AZ71" s="47"/>
      <c r="BA71" s="47"/>
      <c r="BB71" s="47"/>
      <c r="BE71" s="72" t="str">
        <f t="array" ref="BE71">IF(COUNTIF(Table911[Job],$I$3)&lt;ROWS($BE$2:BE71),"",INDEX(TimeSheets!$B$1:$B$359,SMALL(IF(Table911[Job]=$I$3,ROW(Table911[Job])),ROW(BA70))))</f>
        <v/>
      </c>
      <c r="BF71" s="72" t="str">
        <f t="array" ref="BF71">IF(COUNTIF(Table911[Job],$I$3)&lt;ROWS($BD$2:BD71),"",INDEX(TimeSheets!$H$1:$H$359,SMALL(IF(Table911[Job]=$I$3,ROW(Table911[Job])),ROW(BA70))))</f>
        <v/>
      </c>
      <c r="BG71" s="72" t="str">
        <f t="array" ref="BG71">IF(COUNTIF(Table912[Job],$I$3)&lt;ROWS($BG$2:BG71),"",INDEX(TimeSheets!$K$1:$K$359,SMALL(IF(Table912[Job]=$I$3,ROW(Table912[Job])),ROW(BA70))))</f>
        <v/>
      </c>
      <c r="BH71" s="72" t="str">
        <f t="array" ref="BH71">IF(COUNTIF(Table912[Job],$I$3)&lt;ROWS($BH$2:BH71),"",INDEX(TimeSheets!$Q$1:$Q$359,SMALL(IF(Table912[Job]=$I$3,ROW(Table912[Job])),ROW(BA70))))</f>
        <v/>
      </c>
      <c r="BI71" s="73" t="str">
        <f t="array" ref="BI71">IF(COUNTIF(Table914[Job],$I$3)&lt;ROWS($BI$2:BI71),"",INDEX(TimeSheets!$T$1:$T$359,SMALL(IF(Table914[Job]=$I$3,ROW(Table914[Job])),ROW(BA70))))</f>
        <v/>
      </c>
      <c r="BJ71" s="72" t="str">
        <f t="array" ref="BJ71">IF(COUNTIF(Table914[Job],$I$3)&lt;ROWS($BJ$2:BJ71),"",INDEX(TimeSheets!$Z$1:$Z$359,SMALL(IF(Table914[Job]=$I$3,ROW(Table914[Job])),ROW(BA70))))</f>
        <v/>
      </c>
      <c r="BK71" s="72" t="str">
        <f t="array" ref="BK71">IF(COUNTIF(Table91641[Job],$I$3)&lt;ROWS($BK$2:BK71),"",INDEX(TimeSheets!$AC$1:$AC$359,SMALL(IF(Table91641[Job]=$I$3,ROW(Table91641[Job])),ROW(BA70))))</f>
        <v/>
      </c>
      <c r="BL71" s="72" t="str">
        <f t="array" ref="BL71">IF(COUNTIF(Table91641[Job],$I$3)&lt;ROWS($BL$2:BL71),"",INDEX(TimeSheets!$AI$1:$AI$359,SMALL(IF(Table91641[Job]=$I$3,ROW(Table91641[Job])),ROW(BB70))))</f>
        <v/>
      </c>
    </row>
    <row r="72" spans="50:64" x14ac:dyDescent="0.25">
      <c r="AX72" s="47"/>
      <c r="AY72" s="47"/>
      <c r="AZ72" s="47"/>
      <c r="BA72" s="47"/>
      <c r="BB72" s="47"/>
      <c r="BE72" s="72" t="str">
        <f t="array" ref="BE72">IF(COUNTIF(Table911[Job],$I$3)&lt;ROWS($BE$2:BE72),"",INDEX(TimeSheets!$B$1:$B$359,SMALL(IF(Table911[Job]=$I$3,ROW(Table911[Job])),ROW(BA71))))</f>
        <v/>
      </c>
      <c r="BF72" s="72" t="str">
        <f t="array" ref="BF72">IF(COUNTIF(Table911[Job],$I$3)&lt;ROWS($BD$2:BD72),"",INDEX(TimeSheets!$H$1:$H$359,SMALL(IF(Table911[Job]=$I$3,ROW(Table911[Job])),ROW(BA71))))</f>
        <v/>
      </c>
      <c r="BG72" s="72" t="str">
        <f t="array" ref="BG72">IF(COUNTIF(Table912[Job],$I$3)&lt;ROWS($BG$2:BG72),"",INDEX(TimeSheets!$K$1:$K$359,SMALL(IF(Table912[Job]=$I$3,ROW(Table912[Job])),ROW(BA71))))</f>
        <v/>
      </c>
      <c r="BH72" s="72" t="str">
        <f t="array" ref="BH72">IF(COUNTIF(Table912[Job],$I$3)&lt;ROWS($BH$2:BH72),"",INDEX(TimeSheets!$Q$1:$Q$359,SMALL(IF(Table912[Job]=$I$3,ROW(Table912[Job])),ROW(BA71))))</f>
        <v/>
      </c>
      <c r="BI72" s="73" t="str">
        <f t="array" ref="BI72">IF(COUNTIF(Table914[Job],$I$3)&lt;ROWS($BI$2:BI72),"",INDEX(TimeSheets!$T$1:$T$359,SMALL(IF(Table914[Job]=$I$3,ROW(Table914[Job])),ROW(BA71))))</f>
        <v/>
      </c>
      <c r="BJ72" s="72" t="str">
        <f t="array" ref="BJ72">IF(COUNTIF(Table914[Job],$I$3)&lt;ROWS($BJ$2:BJ72),"",INDEX(TimeSheets!$Z$1:$Z$359,SMALL(IF(Table914[Job]=$I$3,ROW(Table914[Job])),ROW(BA71))))</f>
        <v/>
      </c>
      <c r="BK72" s="72" t="str">
        <f t="array" ref="BK72">IF(COUNTIF(Table91641[Job],$I$3)&lt;ROWS($BK$2:BK72),"",INDEX(TimeSheets!$AC$1:$AC$359,SMALL(IF(Table91641[Job]=$I$3,ROW(Table91641[Job])),ROW(BA71))))</f>
        <v/>
      </c>
      <c r="BL72" s="72" t="str">
        <f t="array" ref="BL72">IF(COUNTIF(Table91641[Job],$I$3)&lt;ROWS($BL$2:BL72),"",INDEX(TimeSheets!$AI$1:$AI$359,SMALL(IF(Table91641[Job]=$I$3,ROW(Table91641[Job])),ROW(BB71))))</f>
        <v/>
      </c>
    </row>
    <row r="73" spans="50:64" x14ac:dyDescent="0.25">
      <c r="AX73" s="47"/>
      <c r="AY73" s="47"/>
      <c r="AZ73" s="47"/>
      <c r="BA73" s="47"/>
      <c r="BB73" s="47"/>
      <c r="BE73" s="72" t="str">
        <f t="array" ref="BE73">IF(COUNTIF(Table911[Job],$I$3)&lt;ROWS($BE$2:BE73),"",INDEX(TimeSheets!$B$1:$B$359,SMALL(IF(Table911[Job]=$I$3,ROW(Table911[Job])),ROW(BA72))))</f>
        <v/>
      </c>
      <c r="BF73" s="72" t="str">
        <f t="array" ref="BF73">IF(COUNTIF(Table911[Job],$I$3)&lt;ROWS($BD$2:BD73),"",INDEX(TimeSheets!$H$1:$H$359,SMALL(IF(Table911[Job]=$I$3,ROW(Table911[Job])),ROW(BA72))))</f>
        <v/>
      </c>
      <c r="BG73" s="72" t="str">
        <f t="array" ref="BG73">IF(COUNTIF(Table912[Job],$I$3)&lt;ROWS($BG$2:BG73),"",INDEX(TimeSheets!$K$1:$K$359,SMALL(IF(Table912[Job]=$I$3,ROW(Table912[Job])),ROW(BA72))))</f>
        <v/>
      </c>
      <c r="BH73" s="72" t="str">
        <f t="array" ref="BH73">IF(COUNTIF(Table912[Job],$I$3)&lt;ROWS($BH$2:BH73),"",INDEX(TimeSheets!$Q$1:$Q$359,SMALL(IF(Table912[Job]=$I$3,ROW(Table912[Job])),ROW(BA72))))</f>
        <v/>
      </c>
      <c r="BI73" s="73" t="str">
        <f t="array" ref="BI73">IF(COUNTIF(Table914[Job],$I$3)&lt;ROWS($BI$2:BI73),"",INDEX(TimeSheets!$T$1:$T$359,SMALL(IF(Table914[Job]=$I$3,ROW(Table914[Job])),ROW(BA72))))</f>
        <v/>
      </c>
      <c r="BJ73" s="72" t="str">
        <f t="array" ref="BJ73">IF(COUNTIF(Table914[Job],$I$3)&lt;ROWS($BJ$2:BJ73),"",INDEX(TimeSheets!$Z$1:$Z$359,SMALL(IF(Table914[Job]=$I$3,ROW(Table914[Job])),ROW(BA72))))</f>
        <v/>
      </c>
      <c r="BK73" s="72" t="str">
        <f t="array" ref="BK73">IF(COUNTIF(Table91641[Job],$I$3)&lt;ROWS($BK$2:BK73),"",INDEX(TimeSheets!$AC$1:$AC$359,SMALL(IF(Table91641[Job]=$I$3,ROW(Table91641[Job])),ROW(BA72))))</f>
        <v/>
      </c>
      <c r="BL73" s="72" t="str">
        <f t="array" ref="BL73">IF(COUNTIF(Table91641[Job],$I$3)&lt;ROWS($BL$2:BL73),"",INDEX(TimeSheets!$AI$1:$AI$359,SMALL(IF(Table91641[Job]=$I$3,ROW(Table91641[Job])),ROW(BB72))))</f>
        <v/>
      </c>
    </row>
    <row r="74" spans="50:64" x14ac:dyDescent="0.25">
      <c r="AX74" s="47"/>
      <c r="AY74" s="47"/>
      <c r="AZ74" s="47"/>
      <c r="BA74" s="47"/>
      <c r="BB74" s="47"/>
      <c r="BE74" s="72" t="str">
        <f t="array" ref="BE74">IF(COUNTIF(Table911[Job],$I$3)&lt;ROWS($BE$2:BE74),"",INDEX(TimeSheets!$B$1:$B$359,SMALL(IF(Table911[Job]=$I$3,ROW(Table911[Job])),ROW(BA73))))</f>
        <v/>
      </c>
      <c r="BF74" s="72" t="str">
        <f t="array" ref="BF74">IF(COUNTIF(Table911[Job],$I$3)&lt;ROWS($BD$2:BD74),"",INDEX(TimeSheets!$H$1:$H$359,SMALL(IF(Table911[Job]=$I$3,ROW(Table911[Job])),ROW(BA73))))</f>
        <v/>
      </c>
      <c r="BG74" s="72" t="str">
        <f t="array" ref="BG74">IF(COUNTIF(Table912[Job],$I$3)&lt;ROWS($BG$2:BG74),"",INDEX(TimeSheets!$K$1:$K$359,SMALL(IF(Table912[Job]=$I$3,ROW(Table912[Job])),ROW(BA73))))</f>
        <v/>
      </c>
      <c r="BH74" s="72" t="str">
        <f t="array" ref="BH74">IF(COUNTIF(Table912[Job],$I$3)&lt;ROWS($BH$2:BH74),"",INDEX(TimeSheets!$Q$1:$Q$359,SMALL(IF(Table912[Job]=$I$3,ROW(Table912[Job])),ROW(BA73))))</f>
        <v/>
      </c>
      <c r="BI74" s="73" t="str">
        <f t="array" ref="BI74">IF(COUNTIF(Table914[Job],$I$3)&lt;ROWS($BI$2:BI74),"",INDEX(TimeSheets!$T$1:$T$359,SMALL(IF(Table914[Job]=$I$3,ROW(Table914[Job])),ROW(BA73))))</f>
        <v/>
      </c>
      <c r="BJ74" s="72" t="str">
        <f t="array" ref="BJ74">IF(COUNTIF(Table914[Job],$I$3)&lt;ROWS($BJ$2:BJ74),"",INDEX(TimeSheets!$Z$1:$Z$359,SMALL(IF(Table914[Job]=$I$3,ROW(Table914[Job])),ROW(BA73))))</f>
        <v/>
      </c>
      <c r="BK74" s="72" t="str">
        <f t="array" ref="BK74">IF(COUNTIF(Table91641[Job],$I$3)&lt;ROWS($BK$2:BK74),"",INDEX(TimeSheets!$AC$1:$AC$359,SMALL(IF(Table91641[Job]=$I$3,ROW(Table91641[Job])),ROW(BA73))))</f>
        <v/>
      </c>
      <c r="BL74" s="72" t="str">
        <f t="array" ref="BL74">IF(COUNTIF(Table91641[Job],$I$3)&lt;ROWS($BL$2:BL74),"",INDEX(TimeSheets!$AI$1:$AI$359,SMALL(IF(Table91641[Job]=$I$3,ROW(Table91641[Job])),ROW(BB73))))</f>
        <v/>
      </c>
    </row>
    <row r="75" spans="50:64" x14ac:dyDescent="0.25">
      <c r="AX75" s="47"/>
      <c r="AY75" s="47"/>
      <c r="AZ75" s="47"/>
      <c r="BA75" s="47"/>
      <c r="BB75" s="47"/>
      <c r="BE75" s="72" t="str">
        <f t="array" ref="BE75">IF(COUNTIF(Table911[Job],$I$3)&lt;ROWS($BE$2:BE75),"",INDEX(TimeSheets!$B$1:$B$359,SMALL(IF(Table911[Job]=$I$3,ROW(Table911[Job])),ROW(BA74))))</f>
        <v/>
      </c>
      <c r="BF75" s="72" t="str">
        <f t="array" ref="BF75">IF(COUNTIF(Table911[Job],$I$3)&lt;ROWS($BD$2:BD75),"",INDEX(TimeSheets!$H$1:$H$359,SMALL(IF(Table911[Job]=$I$3,ROW(Table911[Job])),ROW(BA74))))</f>
        <v/>
      </c>
      <c r="BG75" s="72" t="str">
        <f t="array" ref="BG75">IF(COUNTIF(Table912[Job],$I$3)&lt;ROWS($BG$2:BG75),"",INDEX(TimeSheets!$K$1:$K$359,SMALL(IF(Table912[Job]=$I$3,ROW(Table912[Job])),ROW(BA74))))</f>
        <v/>
      </c>
      <c r="BH75" s="72" t="str">
        <f t="array" ref="BH75">IF(COUNTIF(Table912[Job],$I$3)&lt;ROWS($BH$2:BH75),"",INDEX(TimeSheets!$Q$1:$Q$359,SMALL(IF(Table912[Job]=$I$3,ROW(Table912[Job])),ROW(BA74))))</f>
        <v/>
      </c>
      <c r="BI75" s="73" t="str">
        <f t="array" ref="BI75">IF(COUNTIF(Table914[Job],$I$3)&lt;ROWS($BI$2:BI75),"",INDEX(TimeSheets!$T$1:$T$359,SMALL(IF(Table914[Job]=$I$3,ROW(Table914[Job])),ROW(BA74))))</f>
        <v/>
      </c>
      <c r="BJ75" s="72" t="str">
        <f t="array" ref="BJ75">IF(COUNTIF(Table914[Job],$I$3)&lt;ROWS($BJ$2:BJ75),"",INDEX(TimeSheets!$Z$1:$Z$359,SMALL(IF(Table914[Job]=$I$3,ROW(Table914[Job])),ROW(BA74))))</f>
        <v/>
      </c>
      <c r="BK75" s="72" t="str">
        <f t="array" ref="BK75">IF(COUNTIF(Table91641[Job],$I$3)&lt;ROWS($BK$2:BK75),"",INDEX(TimeSheets!$AC$1:$AC$359,SMALL(IF(Table91641[Job]=$I$3,ROW(Table91641[Job])),ROW(BA74))))</f>
        <v/>
      </c>
      <c r="BL75" s="72" t="str">
        <f t="array" ref="BL75">IF(COUNTIF(Table91641[Job],$I$3)&lt;ROWS($BL$2:BL75),"",INDEX(TimeSheets!$AI$1:$AI$359,SMALL(IF(Table91641[Job]=$I$3,ROW(Table91641[Job])),ROW(BB74))))</f>
        <v/>
      </c>
    </row>
    <row r="76" spans="50:64" x14ac:dyDescent="0.25">
      <c r="AX76" s="47"/>
      <c r="AY76" s="47"/>
      <c r="AZ76" s="47"/>
      <c r="BA76" s="47"/>
      <c r="BB76" s="47"/>
      <c r="BE76" s="72" t="str">
        <f t="array" ref="BE76">IF(COUNTIF(Table911[Job],$I$3)&lt;ROWS($BE$2:BE76),"",INDEX(TimeSheets!$B$1:$B$359,SMALL(IF(Table911[Job]=$I$3,ROW(Table911[Job])),ROW(BA75))))</f>
        <v/>
      </c>
      <c r="BF76" s="72" t="str">
        <f t="array" ref="BF76">IF(COUNTIF(Table911[Job],$I$3)&lt;ROWS($BD$2:BD76),"",INDEX(TimeSheets!$H$1:$H$359,SMALL(IF(Table911[Job]=$I$3,ROW(Table911[Job])),ROW(BA75))))</f>
        <v/>
      </c>
      <c r="BG76" s="72" t="str">
        <f t="array" ref="BG76">IF(COUNTIF(Table912[Job],$I$3)&lt;ROWS($BG$2:BG76),"",INDEX(TimeSheets!$K$1:$K$359,SMALL(IF(Table912[Job]=$I$3,ROW(Table912[Job])),ROW(BA75))))</f>
        <v/>
      </c>
      <c r="BH76" s="72" t="str">
        <f t="array" ref="BH76">IF(COUNTIF(Table912[Job],$I$3)&lt;ROWS($BH$2:BH76),"",INDEX(TimeSheets!$Q$1:$Q$359,SMALL(IF(Table912[Job]=$I$3,ROW(Table912[Job])),ROW(BA75))))</f>
        <v/>
      </c>
      <c r="BI76" s="73" t="str">
        <f t="array" ref="BI76">IF(COUNTIF(Table914[Job],$I$3)&lt;ROWS($BI$2:BI76),"",INDEX(TimeSheets!$T$1:$T$359,SMALL(IF(Table914[Job]=$I$3,ROW(Table914[Job])),ROW(BA75))))</f>
        <v/>
      </c>
      <c r="BJ76" s="72" t="str">
        <f t="array" ref="BJ76">IF(COUNTIF(Table914[Job],$I$3)&lt;ROWS($BJ$2:BJ76),"",INDEX(TimeSheets!$Z$1:$Z$359,SMALL(IF(Table914[Job]=$I$3,ROW(Table914[Job])),ROW(BA75))))</f>
        <v/>
      </c>
      <c r="BK76" s="72" t="str">
        <f t="array" ref="BK76">IF(COUNTIF(Table91641[Job],$I$3)&lt;ROWS($BK$2:BK76),"",INDEX(TimeSheets!$AC$1:$AC$359,SMALL(IF(Table91641[Job]=$I$3,ROW(Table91641[Job])),ROW(BA75))))</f>
        <v/>
      </c>
      <c r="BL76" s="72" t="str">
        <f t="array" ref="BL76">IF(COUNTIF(Table91641[Job],$I$3)&lt;ROWS($BL$2:BL76),"",INDEX(TimeSheets!$AI$1:$AI$359,SMALL(IF(Table91641[Job]=$I$3,ROW(Table91641[Job])),ROW(BB75))))</f>
        <v/>
      </c>
    </row>
    <row r="77" spans="50:64" x14ac:dyDescent="0.25">
      <c r="AX77" s="47"/>
      <c r="AY77" s="47"/>
      <c r="AZ77" s="47"/>
      <c r="BA77" s="47"/>
      <c r="BB77" s="47"/>
      <c r="BE77" s="72" t="str">
        <f t="array" ref="BE77">IF(COUNTIF(Table911[Job],$I$3)&lt;ROWS($BE$2:BE77),"",INDEX(TimeSheets!$B$1:$B$359,SMALL(IF(Table911[Job]=$I$3,ROW(Table911[Job])),ROW(BA76))))</f>
        <v/>
      </c>
      <c r="BF77" s="72" t="str">
        <f t="array" ref="BF77">IF(COUNTIF(Table911[Job],$I$3)&lt;ROWS($BD$2:BD77),"",INDEX(TimeSheets!$H$1:$H$359,SMALL(IF(Table911[Job]=$I$3,ROW(Table911[Job])),ROW(BA76))))</f>
        <v/>
      </c>
      <c r="BG77" s="72" t="str">
        <f t="array" ref="BG77">IF(COUNTIF(Table912[Job],$I$3)&lt;ROWS($BG$2:BG77),"",INDEX(TimeSheets!$K$1:$K$359,SMALL(IF(Table912[Job]=$I$3,ROW(Table912[Job])),ROW(BA76))))</f>
        <v/>
      </c>
      <c r="BH77" s="72" t="str">
        <f t="array" ref="BH77">IF(COUNTIF(Table912[Job],$I$3)&lt;ROWS($BH$2:BH77),"",INDEX(TimeSheets!$Q$1:$Q$359,SMALL(IF(Table912[Job]=$I$3,ROW(Table912[Job])),ROW(BA76))))</f>
        <v/>
      </c>
      <c r="BI77" s="73" t="str">
        <f t="array" ref="BI77">IF(COUNTIF(Table914[Job],$I$3)&lt;ROWS($BI$2:BI77),"",INDEX(TimeSheets!$T$1:$T$359,SMALL(IF(Table914[Job]=$I$3,ROW(Table914[Job])),ROW(BA76))))</f>
        <v/>
      </c>
      <c r="BJ77" s="72" t="str">
        <f t="array" ref="BJ77">IF(COUNTIF(Table914[Job],$I$3)&lt;ROWS($BJ$2:BJ77),"",INDEX(TimeSheets!$Z$1:$Z$359,SMALL(IF(Table914[Job]=$I$3,ROW(Table914[Job])),ROW(BA76))))</f>
        <v/>
      </c>
      <c r="BK77" s="72" t="str">
        <f t="array" ref="BK77">IF(COUNTIF(Table91641[Job],$I$3)&lt;ROWS($BK$2:BK77),"",INDEX(TimeSheets!$AC$1:$AC$359,SMALL(IF(Table91641[Job]=$I$3,ROW(Table91641[Job])),ROW(BA76))))</f>
        <v/>
      </c>
      <c r="BL77" s="72" t="str">
        <f t="array" ref="BL77">IF(COUNTIF(Table91641[Job],$I$3)&lt;ROWS($BL$2:BL77),"",INDEX(TimeSheets!$AI$1:$AI$359,SMALL(IF(Table91641[Job]=$I$3,ROW(Table91641[Job])),ROW(BB76))))</f>
        <v/>
      </c>
    </row>
    <row r="78" spans="50:64" x14ac:dyDescent="0.25">
      <c r="AX78" s="47"/>
      <c r="AY78" s="47"/>
      <c r="AZ78" s="47"/>
      <c r="BA78" s="47"/>
      <c r="BB78" s="47"/>
      <c r="BE78" s="72" t="str">
        <f t="array" ref="BE78">IF(COUNTIF(Table911[Job],$I$3)&lt;ROWS($BE$2:BE78),"",INDEX(TimeSheets!$B$1:$B$359,SMALL(IF(Table911[Job]=$I$3,ROW(Table911[Job])),ROW(BA77))))</f>
        <v/>
      </c>
      <c r="BF78" s="72" t="str">
        <f t="array" ref="BF78">IF(COUNTIF(Table911[Job],$I$3)&lt;ROWS($BD$2:BD78),"",INDEX(TimeSheets!$H$1:$H$359,SMALL(IF(Table911[Job]=$I$3,ROW(Table911[Job])),ROW(BA77))))</f>
        <v/>
      </c>
      <c r="BG78" s="72" t="str">
        <f t="array" ref="BG78">IF(COUNTIF(Table912[Job],$I$3)&lt;ROWS($BG$2:BG78),"",INDEX(TimeSheets!$K$1:$K$359,SMALL(IF(Table912[Job]=$I$3,ROW(Table912[Job])),ROW(BA77))))</f>
        <v/>
      </c>
      <c r="BH78" s="72" t="str">
        <f t="array" ref="BH78">IF(COUNTIF(Table912[Job],$I$3)&lt;ROWS($BH$2:BH78),"",INDEX(TimeSheets!$Q$1:$Q$359,SMALL(IF(Table912[Job]=$I$3,ROW(Table912[Job])),ROW(BA77))))</f>
        <v/>
      </c>
      <c r="BI78" s="73" t="str">
        <f t="array" ref="BI78">IF(COUNTIF(Table914[Job],$I$3)&lt;ROWS($BI$2:BI78),"",INDEX(TimeSheets!$T$1:$T$359,SMALL(IF(Table914[Job]=$I$3,ROW(Table914[Job])),ROW(BA77))))</f>
        <v/>
      </c>
      <c r="BJ78" s="72" t="str">
        <f t="array" ref="BJ78">IF(COUNTIF(Table914[Job],$I$3)&lt;ROWS($BJ$2:BJ78),"",INDEX(TimeSheets!$Z$1:$Z$359,SMALL(IF(Table914[Job]=$I$3,ROW(Table914[Job])),ROW(BA77))))</f>
        <v/>
      </c>
      <c r="BK78" s="72" t="str">
        <f t="array" ref="BK78">IF(COUNTIF(Table91641[Job],$I$3)&lt;ROWS($BK$2:BK78),"",INDEX(TimeSheets!$AC$1:$AC$359,SMALL(IF(Table91641[Job]=$I$3,ROW(Table91641[Job])),ROW(BA77))))</f>
        <v/>
      </c>
      <c r="BL78" s="72" t="str">
        <f t="array" ref="BL78">IF(COUNTIF(Table91641[Job],$I$3)&lt;ROWS($BL$2:BL78),"",INDEX(TimeSheets!$AI$1:$AI$359,SMALL(IF(Table91641[Job]=$I$3,ROW(Table91641[Job])),ROW(BB77))))</f>
        <v/>
      </c>
    </row>
    <row r="79" spans="50:64" x14ac:dyDescent="0.25">
      <c r="AX79" s="47"/>
      <c r="AY79" s="47"/>
      <c r="AZ79" s="47"/>
      <c r="BA79" s="47"/>
      <c r="BB79" s="47"/>
      <c r="BE79" s="72" t="str">
        <f t="array" ref="BE79">IF(COUNTIF(Table911[Job],$I$3)&lt;ROWS($BE$2:BE79),"",INDEX(TimeSheets!$B$1:$B$359,SMALL(IF(Table911[Job]=$I$3,ROW(Table911[Job])),ROW(BA78))))</f>
        <v/>
      </c>
      <c r="BF79" s="72" t="str">
        <f t="array" ref="BF79">IF(COUNTIF(Table911[Job],$I$3)&lt;ROWS($BD$2:BD79),"",INDEX(TimeSheets!$H$1:$H$359,SMALL(IF(Table911[Job]=$I$3,ROW(Table911[Job])),ROW(BA78))))</f>
        <v/>
      </c>
      <c r="BG79" s="72" t="str">
        <f t="array" ref="BG79">IF(COUNTIF(Table912[Job],$I$3)&lt;ROWS($BG$2:BG79),"",INDEX(TimeSheets!$K$1:$K$359,SMALL(IF(Table912[Job]=$I$3,ROW(Table912[Job])),ROW(BA78))))</f>
        <v/>
      </c>
      <c r="BH79" s="72" t="str">
        <f t="array" ref="BH79">IF(COUNTIF(Table912[Job],$I$3)&lt;ROWS($BH$2:BH79),"",INDEX(TimeSheets!$Q$1:$Q$359,SMALL(IF(Table912[Job]=$I$3,ROW(Table912[Job])),ROW(BA78))))</f>
        <v/>
      </c>
      <c r="BI79" s="73" t="str">
        <f t="array" ref="BI79">IF(COUNTIF(Table914[Job],$I$3)&lt;ROWS($BI$2:BI79),"",INDEX(TimeSheets!$T$1:$T$359,SMALL(IF(Table914[Job]=$I$3,ROW(Table914[Job])),ROW(BA78))))</f>
        <v/>
      </c>
      <c r="BJ79" s="72" t="str">
        <f t="array" ref="BJ79">IF(COUNTIF(Table914[Job],$I$3)&lt;ROWS($BJ$2:BJ79),"",INDEX(TimeSheets!$Z$1:$Z$359,SMALL(IF(Table914[Job]=$I$3,ROW(Table914[Job])),ROW(BA78))))</f>
        <v/>
      </c>
      <c r="BK79" s="72" t="str">
        <f t="array" ref="BK79">IF(COUNTIF(Table91641[Job],$I$3)&lt;ROWS($BK$2:BK79),"",INDEX(TimeSheets!$AC$1:$AC$359,SMALL(IF(Table91641[Job]=$I$3,ROW(Table91641[Job])),ROW(BA78))))</f>
        <v/>
      </c>
      <c r="BL79" s="72" t="str">
        <f t="array" ref="BL79">IF(COUNTIF(Table91641[Job],$I$3)&lt;ROWS($BL$2:BL79),"",INDEX(TimeSheets!$AI$1:$AI$359,SMALL(IF(Table91641[Job]=$I$3,ROW(Table91641[Job])),ROW(BB78))))</f>
        <v/>
      </c>
    </row>
    <row r="80" spans="50:64" x14ac:dyDescent="0.25">
      <c r="AX80" s="47"/>
      <c r="AY80" s="47"/>
      <c r="AZ80" s="47"/>
      <c r="BA80" s="47"/>
      <c r="BB80" s="47"/>
      <c r="BE80" s="72" t="str">
        <f t="array" ref="BE80">IF(COUNTIF(Table911[Job],$I$3)&lt;ROWS($BE$2:BE80),"",INDEX(TimeSheets!$B$1:$B$359,SMALL(IF(Table911[Job]=$I$3,ROW(Table911[Job])),ROW(BA79))))</f>
        <v/>
      </c>
      <c r="BF80" s="72" t="str">
        <f t="array" ref="BF80">IF(COUNTIF(Table911[Job],$I$3)&lt;ROWS($BD$2:BD80),"",INDEX(TimeSheets!$H$1:$H$359,SMALL(IF(Table911[Job]=$I$3,ROW(Table911[Job])),ROW(BA79))))</f>
        <v/>
      </c>
      <c r="BG80" s="72" t="str">
        <f t="array" ref="BG80">IF(COUNTIF(Table912[Job],$I$3)&lt;ROWS($BG$2:BG80),"",INDEX(TimeSheets!$K$1:$K$359,SMALL(IF(Table912[Job]=$I$3,ROW(Table912[Job])),ROW(BA79))))</f>
        <v/>
      </c>
      <c r="BH80" s="72" t="str">
        <f t="array" ref="BH80">IF(COUNTIF(Table912[Job],$I$3)&lt;ROWS($BH$2:BH80),"",INDEX(TimeSheets!$Q$1:$Q$359,SMALL(IF(Table912[Job]=$I$3,ROW(Table912[Job])),ROW(BA79))))</f>
        <v/>
      </c>
      <c r="BI80" s="73" t="str">
        <f t="array" ref="BI80">IF(COUNTIF(Table914[Job],$I$3)&lt;ROWS($BI$2:BI80),"",INDEX(TimeSheets!$T$1:$T$359,SMALL(IF(Table914[Job]=$I$3,ROW(Table914[Job])),ROW(BA79))))</f>
        <v/>
      </c>
      <c r="BJ80" s="72" t="str">
        <f t="array" ref="BJ80">IF(COUNTIF(Table914[Job],$I$3)&lt;ROWS($BJ$2:BJ80),"",INDEX(TimeSheets!$Z$1:$Z$359,SMALL(IF(Table914[Job]=$I$3,ROW(Table914[Job])),ROW(BA79))))</f>
        <v/>
      </c>
      <c r="BK80" s="72" t="str">
        <f t="array" ref="BK80">IF(COUNTIF(Table91641[Job],$I$3)&lt;ROWS($BK$2:BK80),"",INDEX(TimeSheets!$AC$1:$AC$359,SMALL(IF(Table91641[Job]=$I$3,ROW(Table91641[Job])),ROW(BA79))))</f>
        <v/>
      </c>
      <c r="BL80" s="72" t="str">
        <f t="array" ref="BL80">IF(COUNTIF(Table91641[Job],$I$3)&lt;ROWS($BL$2:BL80),"",INDEX(TimeSheets!$AI$1:$AI$359,SMALL(IF(Table91641[Job]=$I$3,ROW(Table91641[Job])),ROW(BB79))))</f>
        <v/>
      </c>
    </row>
    <row r="81" spans="50:64" x14ac:dyDescent="0.25">
      <c r="AX81" s="47"/>
      <c r="AY81" s="47"/>
      <c r="AZ81" s="47"/>
      <c r="BA81" s="47"/>
      <c r="BB81" s="47"/>
      <c r="BE81" s="72" t="str">
        <f t="array" ref="BE81">IF(COUNTIF(Table911[Job],$I$3)&lt;ROWS($BE$2:BE81),"",INDEX(TimeSheets!$B$1:$B$359,SMALL(IF(Table911[Job]=$I$3,ROW(Table911[Job])),ROW(BA80))))</f>
        <v/>
      </c>
      <c r="BF81" s="72" t="str">
        <f t="array" ref="BF81">IF(COUNTIF(Table911[Job],$I$3)&lt;ROWS($BD$2:BD81),"",INDEX(TimeSheets!$H$1:$H$359,SMALL(IF(Table911[Job]=$I$3,ROW(Table911[Job])),ROW(BA80))))</f>
        <v/>
      </c>
      <c r="BG81" s="72" t="str">
        <f t="array" ref="BG81">IF(COUNTIF(Table912[Job],$I$3)&lt;ROWS($BG$2:BG81),"",INDEX(TimeSheets!$K$1:$K$359,SMALL(IF(Table912[Job]=$I$3,ROW(Table912[Job])),ROW(BA80))))</f>
        <v/>
      </c>
      <c r="BH81" s="72" t="str">
        <f t="array" ref="BH81">IF(COUNTIF(Table912[Job],$I$3)&lt;ROWS($BH$2:BH81),"",INDEX(TimeSheets!$Q$1:$Q$359,SMALL(IF(Table912[Job]=$I$3,ROW(Table912[Job])),ROW(BA80))))</f>
        <v/>
      </c>
      <c r="BI81" s="73" t="str">
        <f t="array" ref="BI81">IF(COUNTIF(Table914[Job],$I$3)&lt;ROWS($BI$2:BI81),"",INDEX(TimeSheets!$T$1:$T$359,SMALL(IF(Table914[Job]=$I$3,ROW(Table914[Job])),ROW(BA80))))</f>
        <v/>
      </c>
      <c r="BJ81" s="72" t="str">
        <f t="array" ref="BJ81">IF(COUNTIF(Table914[Job],$I$3)&lt;ROWS($BJ$2:BJ81),"",INDEX(TimeSheets!$Z$1:$Z$359,SMALL(IF(Table914[Job]=$I$3,ROW(Table914[Job])),ROW(BA80))))</f>
        <v/>
      </c>
      <c r="BK81" s="72" t="str">
        <f t="array" ref="BK81">IF(COUNTIF(Table91641[Job],$I$3)&lt;ROWS($BK$2:BK81),"",INDEX(TimeSheets!$AC$1:$AC$359,SMALL(IF(Table91641[Job]=$I$3,ROW(Table91641[Job])),ROW(BA80))))</f>
        <v/>
      </c>
      <c r="BL81" s="72" t="str">
        <f t="array" ref="BL81">IF(COUNTIF(Table91641[Job],$I$3)&lt;ROWS($BL$2:BL81),"",INDEX(TimeSheets!$AI$1:$AI$359,SMALL(IF(Table91641[Job]=$I$3,ROW(Table91641[Job])),ROW(BB80))))</f>
        <v/>
      </c>
    </row>
    <row r="82" spans="50:64" x14ac:dyDescent="0.25">
      <c r="AX82" s="47"/>
      <c r="AY82" s="47"/>
      <c r="AZ82" s="47"/>
      <c r="BA82" s="47"/>
      <c r="BB82" s="47"/>
      <c r="BE82" s="72" t="str">
        <f t="array" ref="BE82">IF(COUNTIF(Table911[Job],$I$3)&lt;ROWS($BE$2:BE82),"",INDEX(TimeSheets!$B$1:$B$359,SMALL(IF(Table911[Job]=$I$3,ROW(Table911[Job])),ROW(BA81))))</f>
        <v/>
      </c>
      <c r="BF82" s="72" t="str">
        <f t="array" ref="BF82">IF(COUNTIF(Table911[Job],$I$3)&lt;ROWS($BD$2:BD82),"",INDEX(TimeSheets!$H$1:$H$359,SMALL(IF(Table911[Job]=$I$3,ROW(Table911[Job])),ROW(BA81))))</f>
        <v/>
      </c>
      <c r="BG82" s="72" t="str">
        <f t="array" ref="BG82">IF(COUNTIF(Table912[Job],$I$3)&lt;ROWS($BG$2:BG82),"",INDEX(TimeSheets!$K$1:$K$359,SMALL(IF(Table912[Job]=$I$3,ROW(Table912[Job])),ROW(BA81))))</f>
        <v/>
      </c>
      <c r="BH82" s="72" t="str">
        <f t="array" ref="BH82">IF(COUNTIF(Table912[Job],$I$3)&lt;ROWS($BH$2:BH82),"",INDEX(TimeSheets!$Q$1:$Q$359,SMALL(IF(Table912[Job]=$I$3,ROW(Table912[Job])),ROW(BA81))))</f>
        <v/>
      </c>
      <c r="BI82" s="73" t="str">
        <f t="array" ref="BI82">IF(COUNTIF(Table914[Job],$I$3)&lt;ROWS($BI$2:BI82),"",INDEX(TimeSheets!$T$1:$T$359,SMALL(IF(Table914[Job]=$I$3,ROW(Table914[Job])),ROW(BA81))))</f>
        <v/>
      </c>
      <c r="BJ82" s="72" t="str">
        <f t="array" ref="BJ82">IF(COUNTIF(Table914[Job],$I$3)&lt;ROWS($BJ$2:BJ82),"",INDEX(TimeSheets!$Z$1:$Z$359,SMALL(IF(Table914[Job]=$I$3,ROW(Table914[Job])),ROW(BA81))))</f>
        <v/>
      </c>
      <c r="BK82" s="72" t="str">
        <f t="array" ref="BK82">IF(COUNTIF(Table91641[Job],$I$3)&lt;ROWS($BK$2:BK82),"",INDEX(TimeSheets!$AC$1:$AC$359,SMALL(IF(Table91641[Job]=$I$3,ROW(Table91641[Job])),ROW(BA81))))</f>
        <v/>
      </c>
      <c r="BL82" s="72" t="str">
        <f t="array" ref="BL82">IF(COUNTIF(Table91641[Job],$I$3)&lt;ROWS($BL$2:BL82),"",INDEX(TimeSheets!$AI$1:$AI$359,SMALL(IF(Table91641[Job]=$I$3,ROW(Table91641[Job])),ROW(BB81))))</f>
        <v/>
      </c>
    </row>
    <row r="83" spans="50:64" x14ac:dyDescent="0.25">
      <c r="AX83" s="47"/>
      <c r="AY83" s="47"/>
      <c r="AZ83" s="47"/>
      <c r="BA83" s="47"/>
      <c r="BB83" s="47"/>
      <c r="BE83" s="72" t="str">
        <f t="array" ref="BE83">IF(COUNTIF(Table911[Job],$I$3)&lt;ROWS($BE$2:BE83),"",INDEX(TimeSheets!$B$1:$B$359,SMALL(IF(Table911[Job]=$I$3,ROW(Table911[Job])),ROW(BA82))))</f>
        <v/>
      </c>
      <c r="BF83" s="72" t="str">
        <f t="array" ref="BF83">IF(COUNTIF(Table911[Job],$I$3)&lt;ROWS($BD$2:BD83),"",INDEX(TimeSheets!$H$1:$H$359,SMALL(IF(Table911[Job]=$I$3,ROW(Table911[Job])),ROW(BA82))))</f>
        <v/>
      </c>
      <c r="BG83" s="72" t="str">
        <f t="array" ref="BG83">IF(COUNTIF(Table912[Job],$I$3)&lt;ROWS($BG$2:BG83),"",INDEX(TimeSheets!$K$1:$K$359,SMALL(IF(Table912[Job]=$I$3,ROW(Table912[Job])),ROW(BA82))))</f>
        <v/>
      </c>
      <c r="BH83" s="72" t="str">
        <f t="array" ref="BH83">IF(COUNTIF(Table912[Job],$I$3)&lt;ROWS($BH$2:BH83),"",INDEX(TimeSheets!$Q$1:$Q$359,SMALL(IF(Table912[Job]=$I$3,ROW(Table912[Job])),ROW(BA82))))</f>
        <v/>
      </c>
      <c r="BI83" s="73" t="str">
        <f t="array" ref="BI83">IF(COUNTIF(Table914[Job],$I$3)&lt;ROWS($BI$2:BI83),"",INDEX(TimeSheets!$T$1:$T$359,SMALL(IF(Table914[Job]=$I$3,ROW(Table914[Job])),ROW(BA82))))</f>
        <v/>
      </c>
      <c r="BJ83" s="72" t="str">
        <f t="array" ref="BJ83">IF(COUNTIF(Table914[Job],$I$3)&lt;ROWS($BJ$2:BJ83),"",INDEX(TimeSheets!$Z$1:$Z$359,SMALL(IF(Table914[Job]=$I$3,ROW(Table914[Job])),ROW(BA82))))</f>
        <v/>
      </c>
      <c r="BK83" s="72" t="str">
        <f t="array" ref="BK83">IF(COUNTIF(Table91641[Job],$I$3)&lt;ROWS($BK$2:BK83),"",INDEX(TimeSheets!$AC$1:$AC$359,SMALL(IF(Table91641[Job]=$I$3,ROW(Table91641[Job])),ROW(BA82))))</f>
        <v/>
      </c>
      <c r="BL83" s="72" t="str">
        <f t="array" ref="BL83">IF(COUNTIF(Table91641[Job],$I$3)&lt;ROWS($BL$2:BL83),"",INDEX(TimeSheets!$AI$1:$AI$359,SMALL(IF(Table91641[Job]=$I$3,ROW(Table91641[Job])),ROW(BB82))))</f>
        <v/>
      </c>
    </row>
    <row r="84" spans="50:64" x14ac:dyDescent="0.25">
      <c r="AX84" s="47"/>
      <c r="AY84" s="47"/>
      <c r="AZ84" s="47"/>
      <c r="BA84" s="47"/>
      <c r="BB84" s="47"/>
      <c r="BE84" s="72" t="str">
        <f t="array" ref="BE84">IF(COUNTIF(Table911[Job],$I$3)&lt;ROWS($BE$2:BE84),"",INDEX(TimeSheets!$B$1:$B$359,SMALL(IF(Table911[Job]=$I$3,ROW(Table911[Job])),ROW(BA83))))</f>
        <v/>
      </c>
      <c r="BF84" s="72" t="str">
        <f t="array" ref="BF84">IF(COUNTIF(Table911[Job],$I$3)&lt;ROWS($BD$2:BD84),"",INDEX(TimeSheets!$H$1:$H$359,SMALL(IF(Table911[Job]=$I$3,ROW(Table911[Job])),ROW(BA83))))</f>
        <v/>
      </c>
      <c r="BG84" s="72" t="str">
        <f t="array" ref="BG84">IF(COUNTIF(Table912[Job],$I$3)&lt;ROWS($BG$2:BG84),"",INDEX(TimeSheets!$K$1:$K$359,SMALL(IF(Table912[Job]=$I$3,ROW(Table912[Job])),ROW(BA83))))</f>
        <v/>
      </c>
      <c r="BH84" s="72" t="str">
        <f t="array" ref="BH84">IF(COUNTIF(Table912[Job],$I$3)&lt;ROWS($BH$2:BH84),"",INDEX(TimeSheets!$Q$1:$Q$359,SMALL(IF(Table912[Job]=$I$3,ROW(Table912[Job])),ROW(BA83))))</f>
        <v/>
      </c>
      <c r="BI84" s="73" t="str">
        <f t="array" ref="BI84">IF(COUNTIF(Table914[Job],$I$3)&lt;ROWS($BI$2:BI84),"",INDEX(TimeSheets!$T$1:$T$359,SMALL(IF(Table914[Job]=$I$3,ROW(Table914[Job])),ROW(BA83))))</f>
        <v/>
      </c>
      <c r="BJ84" s="72" t="str">
        <f t="array" ref="BJ84">IF(COUNTIF(Table914[Job],$I$3)&lt;ROWS($BJ$2:BJ84),"",INDEX(TimeSheets!$Z$1:$Z$359,SMALL(IF(Table914[Job]=$I$3,ROW(Table914[Job])),ROW(BA83))))</f>
        <v/>
      </c>
      <c r="BK84" s="72" t="str">
        <f t="array" ref="BK84">IF(COUNTIF(Table91641[Job],$I$3)&lt;ROWS($BK$2:BK84),"",INDEX(TimeSheets!$AC$1:$AC$359,SMALL(IF(Table91641[Job]=$I$3,ROW(Table91641[Job])),ROW(BA83))))</f>
        <v/>
      </c>
      <c r="BL84" s="72" t="str">
        <f t="array" ref="BL84">IF(COUNTIF(Table91641[Job],$I$3)&lt;ROWS($BL$2:BL84),"",INDEX(TimeSheets!$AI$1:$AI$359,SMALL(IF(Table91641[Job]=$I$3,ROW(Table91641[Job])),ROW(BB83))))</f>
        <v/>
      </c>
    </row>
    <row r="85" spans="50:64" x14ac:dyDescent="0.25">
      <c r="AX85" s="47"/>
      <c r="AY85" s="47"/>
      <c r="AZ85" s="47"/>
      <c r="BA85" s="47"/>
      <c r="BB85" s="47"/>
      <c r="BE85" s="72" t="str">
        <f t="array" ref="BE85">IF(COUNTIF(Table911[Job],$I$3)&lt;ROWS($BE$2:BE85),"",INDEX(TimeSheets!$B$1:$B$359,SMALL(IF(Table911[Job]=$I$3,ROW(Table911[Job])),ROW(BA84))))</f>
        <v/>
      </c>
      <c r="BF85" s="72" t="str">
        <f t="array" ref="BF85">IF(COUNTIF(Table911[Job],$I$3)&lt;ROWS($BD$2:BD85),"",INDEX(TimeSheets!$H$1:$H$359,SMALL(IF(Table911[Job]=$I$3,ROW(Table911[Job])),ROW(BA84))))</f>
        <v/>
      </c>
      <c r="BG85" s="72" t="str">
        <f t="array" ref="BG85">IF(COUNTIF(Table912[Job],$I$3)&lt;ROWS($BG$2:BG85),"",INDEX(TimeSheets!$K$1:$K$359,SMALL(IF(Table912[Job]=$I$3,ROW(Table912[Job])),ROW(BA84))))</f>
        <v/>
      </c>
      <c r="BH85" s="72" t="str">
        <f t="array" ref="BH85">IF(COUNTIF(Table912[Job],$I$3)&lt;ROWS($BH$2:BH85),"",INDEX(TimeSheets!$Q$1:$Q$359,SMALL(IF(Table912[Job]=$I$3,ROW(Table912[Job])),ROW(BA84))))</f>
        <v/>
      </c>
      <c r="BI85" s="73" t="str">
        <f t="array" ref="BI85">IF(COUNTIF(Table914[Job],$I$3)&lt;ROWS($BI$2:BI85),"",INDEX(TimeSheets!$T$1:$T$359,SMALL(IF(Table914[Job]=$I$3,ROW(Table914[Job])),ROW(BA84))))</f>
        <v/>
      </c>
      <c r="BJ85" s="72" t="str">
        <f t="array" ref="BJ85">IF(COUNTIF(Table914[Job],$I$3)&lt;ROWS($BJ$2:BJ85),"",INDEX(TimeSheets!$Z$1:$Z$359,SMALL(IF(Table914[Job]=$I$3,ROW(Table914[Job])),ROW(BA84))))</f>
        <v/>
      </c>
      <c r="BK85" s="72" t="str">
        <f t="array" ref="BK85">IF(COUNTIF(Table91641[Job],$I$3)&lt;ROWS($BK$2:BK85),"",INDEX(TimeSheets!$AC$1:$AC$359,SMALL(IF(Table91641[Job]=$I$3,ROW(Table91641[Job])),ROW(BA84))))</f>
        <v/>
      </c>
      <c r="BL85" s="72" t="str">
        <f t="array" ref="BL85">IF(COUNTIF(Table91641[Job],$I$3)&lt;ROWS($BL$2:BL85),"",INDEX(TimeSheets!$AI$1:$AI$359,SMALL(IF(Table91641[Job]=$I$3,ROW(Table91641[Job])),ROW(BB84))))</f>
        <v/>
      </c>
    </row>
    <row r="86" spans="50:64" x14ac:dyDescent="0.25">
      <c r="AX86" s="47"/>
      <c r="AY86" s="47"/>
      <c r="AZ86" s="47"/>
      <c r="BA86" s="47"/>
      <c r="BB86" s="47"/>
      <c r="BE86" s="72" t="str">
        <f t="array" ref="BE86">IF(COUNTIF(Table911[Job],$I$3)&lt;ROWS($BE$2:BE86),"",INDEX(TimeSheets!$B$1:$B$359,SMALL(IF(Table911[Job]=$I$3,ROW(Table911[Job])),ROW(BA85))))</f>
        <v/>
      </c>
      <c r="BF86" s="72" t="str">
        <f t="array" ref="BF86">IF(COUNTIF(Table911[Job],$I$3)&lt;ROWS($BD$2:BD86),"",INDEX(TimeSheets!$H$1:$H$359,SMALL(IF(Table911[Job]=$I$3,ROW(Table911[Job])),ROW(BA85))))</f>
        <v/>
      </c>
      <c r="BG86" s="72" t="str">
        <f t="array" ref="BG86">IF(COUNTIF(Table912[Job],$I$3)&lt;ROWS($BG$2:BG86),"",INDEX(TimeSheets!$K$1:$K$359,SMALL(IF(Table912[Job]=$I$3,ROW(Table912[Job])),ROW(BA85))))</f>
        <v/>
      </c>
      <c r="BH86" s="72" t="str">
        <f t="array" ref="BH86">IF(COUNTIF(Table912[Job],$I$3)&lt;ROWS($BH$2:BH86),"",INDEX(TimeSheets!$Q$1:$Q$359,SMALL(IF(Table912[Job]=$I$3,ROW(Table912[Job])),ROW(BA85))))</f>
        <v/>
      </c>
      <c r="BI86" s="73" t="str">
        <f t="array" ref="BI86">IF(COUNTIF(Table914[Job],$I$3)&lt;ROWS($BI$2:BI86),"",INDEX(TimeSheets!$T$1:$T$359,SMALL(IF(Table914[Job]=$I$3,ROW(Table914[Job])),ROW(BA85))))</f>
        <v/>
      </c>
      <c r="BJ86" s="72" t="str">
        <f t="array" ref="BJ86">IF(COUNTIF(Table914[Job],$I$3)&lt;ROWS($BJ$2:BJ86),"",INDEX(TimeSheets!$Z$1:$Z$359,SMALL(IF(Table914[Job]=$I$3,ROW(Table914[Job])),ROW(BA85))))</f>
        <v/>
      </c>
      <c r="BK86" s="72" t="str">
        <f t="array" ref="BK86">IF(COUNTIF(Table91641[Job],$I$3)&lt;ROWS($BK$2:BK86),"",INDEX(TimeSheets!$AC$1:$AC$359,SMALL(IF(Table91641[Job]=$I$3,ROW(Table91641[Job])),ROW(BA85))))</f>
        <v/>
      </c>
      <c r="BL86" s="72" t="str">
        <f t="array" ref="BL86">IF(COUNTIF(Table91641[Job],$I$3)&lt;ROWS($BL$2:BL86),"",INDEX(TimeSheets!$AI$1:$AI$359,SMALL(IF(Table91641[Job]=$I$3,ROW(Table91641[Job])),ROW(BB85))))</f>
        <v/>
      </c>
    </row>
    <row r="87" spans="50:64" x14ac:dyDescent="0.25">
      <c r="AX87" s="47"/>
      <c r="AY87" s="47"/>
      <c r="AZ87" s="47"/>
      <c r="BA87" s="47"/>
      <c r="BB87" s="47"/>
      <c r="BE87" s="72" t="str">
        <f t="array" ref="BE87">IF(COUNTIF(Table911[Job],$I$3)&lt;ROWS($BE$2:BE87),"",INDEX(TimeSheets!$B$1:$B$359,SMALL(IF(Table911[Job]=$I$3,ROW(Table911[Job])),ROW(BA86))))</f>
        <v/>
      </c>
      <c r="BF87" s="72" t="str">
        <f t="array" ref="BF87">IF(COUNTIF(Table911[Job],$I$3)&lt;ROWS($BD$2:BD87),"",INDEX(TimeSheets!$H$1:$H$359,SMALL(IF(Table911[Job]=$I$3,ROW(Table911[Job])),ROW(BA86))))</f>
        <v/>
      </c>
      <c r="BG87" s="72" t="str">
        <f t="array" ref="BG87">IF(COUNTIF(Table912[Job],$I$3)&lt;ROWS($BG$2:BG87),"",INDEX(TimeSheets!$K$1:$K$359,SMALL(IF(Table912[Job]=$I$3,ROW(Table912[Job])),ROW(BA86))))</f>
        <v/>
      </c>
      <c r="BH87" s="72" t="str">
        <f t="array" ref="BH87">IF(COUNTIF(Table912[Job],$I$3)&lt;ROWS($BH$2:BH87),"",INDEX(TimeSheets!$Q$1:$Q$359,SMALL(IF(Table912[Job]=$I$3,ROW(Table912[Job])),ROW(BA86))))</f>
        <v/>
      </c>
      <c r="BI87" s="73" t="str">
        <f t="array" ref="BI87">IF(COUNTIF(Table914[Job],$I$3)&lt;ROWS($BI$2:BI87),"",INDEX(TimeSheets!$T$1:$T$359,SMALL(IF(Table914[Job]=$I$3,ROW(Table914[Job])),ROW(BA86))))</f>
        <v/>
      </c>
      <c r="BJ87" s="72" t="str">
        <f t="array" ref="BJ87">IF(COUNTIF(Table914[Job],$I$3)&lt;ROWS($BJ$2:BJ87),"",INDEX(TimeSheets!$Z$1:$Z$359,SMALL(IF(Table914[Job]=$I$3,ROW(Table914[Job])),ROW(BA86))))</f>
        <v/>
      </c>
      <c r="BK87" s="72" t="str">
        <f t="array" ref="BK87">IF(COUNTIF(Table91641[Job],$I$3)&lt;ROWS($BK$2:BK87),"",INDEX(TimeSheets!$AC$1:$AC$359,SMALL(IF(Table91641[Job]=$I$3,ROW(Table91641[Job])),ROW(BA86))))</f>
        <v/>
      </c>
      <c r="BL87" s="72" t="str">
        <f t="array" ref="BL87">IF(COUNTIF(Table91641[Job],$I$3)&lt;ROWS($BL$2:BL87),"",INDEX(TimeSheets!$AI$1:$AI$359,SMALL(IF(Table91641[Job]=$I$3,ROW(Table91641[Job])),ROW(BB86))))</f>
        <v/>
      </c>
    </row>
    <row r="88" spans="50:64" x14ac:dyDescent="0.25">
      <c r="AX88" s="47"/>
      <c r="AY88" s="47"/>
      <c r="AZ88" s="47"/>
      <c r="BA88" s="47"/>
      <c r="BB88" s="47"/>
      <c r="BE88" s="72" t="str">
        <f t="array" ref="BE88">IF(COUNTIF(Table911[Job],$I$3)&lt;ROWS($BE$2:BE88),"",INDEX(TimeSheets!$B$1:$B$359,SMALL(IF(Table911[Job]=$I$3,ROW(Table911[Job])),ROW(BA87))))</f>
        <v/>
      </c>
      <c r="BF88" s="72" t="str">
        <f t="array" ref="BF88">IF(COUNTIF(Table911[Job],$I$3)&lt;ROWS($BD$2:BD88),"",INDEX(TimeSheets!$H$1:$H$359,SMALL(IF(Table911[Job]=$I$3,ROW(Table911[Job])),ROW(BA87))))</f>
        <v/>
      </c>
      <c r="BG88" s="72" t="str">
        <f t="array" ref="BG88">IF(COUNTIF(Table912[Job],$I$3)&lt;ROWS($BG$2:BG88),"",INDEX(TimeSheets!$K$1:$K$359,SMALL(IF(Table912[Job]=$I$3,ROW(Table912[Job])),ROW(BA87))))</f>
        <v/>
      </c>
      <c r="BH88" s="72" t="str">
        <f t="array" ref="BH88">IF(COUNTIF(Table912[Job],$I$3)&lt;ROWS($BH$2:BH88),"",INDEX(TimeSheets!$Q$1:$Q$359,SMALL(IF(Table912[Job]=$I$3,ROW(Table912[Job])),ROW(BA87))))</f>
        <v/>
      </c>
      <c r="BI88" s="73" t="str">
        <f t="array" ref="BI88">IF(COUNTIF(Table914[Job],$I$3)&lt;ROWS($BI$2:BI88),"",INDEX(TimeSheets!$T$1:$T$359,SMALL(IF(Table914[Job]=$I$3,ROW(Table914[Job])),ROW(BA87))))</f>
        <v/>
      </c>
      <c r="BJ88" s="72" t="str">
        <f t="array" ref="BJ88">IF(COUNTIF(Table914[Job],$I$3)&lt;ROWS($BJ$2:BJ88),"",INDEX(TimeSheets!$Z$1:$Z$359,SMALL(IF(Table914[Job]=$I$3,ROW(Table914[Job])),ROW(BA87))))</f>
        <v/>
      </c>
      <c r="BK88" s="72" t="str">
        <f t="array" ref="BK88">IF(COUNTIF(Table91641[Job],$I$3)&lt;ROWS($BK$2:BK88),"",INDEX(TimeSheets!$AC$1:$AC$359,SMALL(IF(Table91641[Job]=$I$3,ROW(Table91641[Job])),ROW(BA87))))</f>
        <v/>
      </c>
      <c r="BL88" s="72" t="str">
        <f t="array" ref="BL88">IF(COUNTIF(Table91641[Job],$I$3)&lt;ROWS($BL$2:BL88),"",INDEX(TimeSheets!$AI$1:$AI$359,SMALL(IF(Table91641[Job]=$I$3,ROW(Table91641[Job])),ROW(BB87))))</f>
        <v/>
      </c>
    </row>
    <row r="89" spans="50:64" x14ac:dyDescent="0.25">
      <c r="AX89" s="47"/>
      <c r="AY89" s="47"/>
      <c r="AZ89" s="47"/>
      <c r="BA89" s="47"/>
      <c r="BB89" s="47"/>
      <c r="BE89" s="72" t="str">
        <f t="array" ref="BE89">IF(COUNTIF(Table911[Job],$I$3)&lt;ROWS($BE$2:BE89),"",INDEX(TimeSheets!$B$1:$B$359,SMALL(IF(Table911[Job]=$I$3,ROW(Table911[Job])),ROW(BA88))))</f>
        <v/>
      </c>
      <c r="BF89" s="72" t="str">
        <f t="array" ref="BF89">IF(COUNTIF(Table911[Job],$I$3)&lt;ROWS($BD$2:BD89),"",INDEX(TimeSheets!$H$1:$H$359,SMALL(IF(Table911[Job]=$I$3,ROW(Table911[Job])),ROW(BA88))))</f>
        <v/>
      </c>
      <c r="BG89" s="72" t="str">
        <f t="array" ref="BG89">IF(COUNTIF(Table912[Job],$I$3)&lt;ROWS($BG$2:BG89),"",INDEX(TimeSheets!$K$1:$K$359,SMALL(IF(Table912[Job]=$I$3,ROW(Table912[Job])),ROW(BA88))))</f>
        <v/>
      </c>
      <c r="BH89" s="72" t="str">
        <f t="array" ref="BH89">IF(COUNTIF(Table912[Job],$I$3)&lt;ROWS($BH$2:BH89),"",INDEX(TimeSheets!$Q$1:$Q$359,SMALL(IF(Table912[Job]=$I$3,ROW(Table912[Job])),ROW(BA88))))</f>
        <v/>
      </c>
      <c r="BI89" s="73" t="str">
        <f t="array" ref="BI89">IF(COUNTIF(Table914[Job],$I$3)&lt;ROWS($BI$2:BI89),"",INDEX(TimeSheets!$T$1:$T$359,SMALL(IF(Table914[Job]=$I$3,ROW(Table914[Job])),ROW(BA88))))</f>
        <v/>
      </c>
      <c r="BJ89" s="72" t="str">
        <f t="array" ref="BJ89">IF(COUNTIF(Table914[Job],$I$3)&lt;ROWS($BJ$2:BJ89),"",INDEX(TimeSheets!$Z$1:$Z$359,SMALL(IF(Table914[Job]=$I$3,ROW(Table914[Job])),ROW(BA88))))</f>
        <v/>
      </c>
      <c r="BK89" s="72" t="str">
        <f t="array" ref="BK89">IF(COUNTIF(Table91641[Job],$I$3)&lt;ROWS($BK$2:BK89),"",INDEX(TimeSheets!$AC$1:$AC$359,SMALL(IF(Table91641[Job]=$I$3,ROW(Table91641[Job])),ROW(BA88))))</f>
        <v/>
      </c>
      <c r="BL89" s="72" t="str">
        <f t="array" ref="BL89">IF(COUNTIF(Table91641[Job],$I$3)&lt;ROWS($BL$2:BL89),"",INDEX(TimeSheets!$AI$1:$AI$359,SMALL(IF(Table91641[Job]=$I$3,ROW(Table91641[Job])),ROW(BB88))))</f>
        <v/>
      </c>
    </row>
    <row r="90" spans="50:64" x14ac:dyDescent="0.25">
      <c r="AX90" s="47"/>
      <c r="AY90" s="47"/>
      <c r="AZ90" s="47"/>
      <c r="BA90" s="47"/>
      <c r="BB90" s="47"/>
      <c r="BE90" s="72" t="str">
        <f t="array" ref="BE90">IF(COUNTIF(Table911[Job],$I$3)&lt;ROWS($BE$2:BE90),"",INDEX(TimeSheets!$B$1:$B$359,SMALL(IF(Table911[Job]=$I$3,ROW(Table911[Job])),ROW(BA89))))</f>
        <v/>
      </c>
      <c r="BF90" s="72" t="str">
        <f t="array" ref="BF90">IF(COUNTIF(Table911[Job],$I$3)&lt;ROWS($BD$2:BD90),"",INDEX(TimeSheets!$H$1:$H$359,SMALL(IF(Table911[Job]=$I$3,ROW(Table911[Job])),ROW(BA89))))</f>
        <v/>
      </c>
      <c r="BG90" s="72" t="str">
        <f t="array" ref="BG90">IF(COUNTIF(Table912[Job],$I$3)&lt;ROWS($BG$2:BG90),"",INDEX(TimeSheets!$K$1:$K$359,SMALL(IF(Table912[Job]=$I$3,ROW(Table912[Job])),ROW(BA89))))</f>
        <v/>
      </c>
      <c r="BH90" s="72" t="str">
        <f t="array" ref="BH90">IF(COUNTIF(Table912[Job],$I$3)&lt;ROWS($BH$2:BH90),"",INDEX(TimeSheets!$Q$1:$Q$359,SMALL(IF(Table912[Job]=$I$3,ROW(Table912[Job])),ROW(BA89))))</f>
        <v/>
      </c>
      <c r="BI90" s="73" t="str">
        <f t="array" ref="BI90">IF(COUNTIF(Table914[Job],$I$3)&lt;ROWS($BI$2:BI90),"",INDEX(TimeSheets!$T$1:$T$359,SMALL(IF(Table914[Job]=$I$3,ROW(Table914[Job])),ROW(BA89))))</f>
        <v/>
      </c>
      <c r="BJ90" s="72" t="str">
        <f t="array" ref="BJ90">IF(COUNTIF(Table914[Job],$I$3)&lt;ROWS($BJ$2:BJ90),"",INDEX(TimeSheets!$Z$1:$Z$359,SMALL(IF(Table914[Job]=$I$3,ROW(Table914[Job])),ROW(BA89))))</f>
        <v/>
      </c>
      <c r="BK90" s="72" t="str">
        <f t="array" ref="BK90">IF(COUNTIF(Table91641[Job],$I$3)&lt;ROWS($BK$2:BK90),"",INDEX(TimeSheets!$AC$1:$AC$359,SMALL(IF(Table91641[Job]=$I$3,ROW(Table91641[Job])),ROW(BA89))))</f>
        <v/>
      </c>
      <c r="BL90" s="72" t="str">
        <f t="array" ref="BL90">IF(COUNTIF(Table91641[Job],$I$3)&lt;ROWS($BL$2:BL90),"",INDEX(TimeSheets!$AI$1:$AI$359,SMALL(IF(Table91641[Job]=$I$3,ROW(Table91641[Job])),ROW(BB89))))</f>
        <v/>
      </c>
    </row>
    <row r="91" spans="50:64" x14ac:dyDescent="0.25">
      <c r="AX91" s="47"/>
      <c r="AY91" s="47"/>
      <c r="AZ91" s="47"/>
      <c r="BA91" s="47"/>
      <c r="BB91" s="47"/>
      <c r="BE91" s="72" t="str">
        <f t="array" ref="BE91">IF(COUNTIF(Table911[Job],$I$3)&lt;ROWS($BE$2:BE91),"",INDEX(TimeSheets!$B$1:$B$359,SMALL(IF(Table911[Job]=$I$3,ROW(Table911[Job])),ROW(BA90))))</f>
        <v/>
      </c>
      <c r="BF91" s="72" t="str">
        <f t="array" ref="BF91">IF(COUNTIF(Table911[Job],$I$3)&lt;ROWS($BD$2:BD91),"",INDEX(TimeSheets!$H$1:$H$359,SMALL(IF(Table911[Job]=$I$3,ROW(Table911[Job])),ROW(BA90))))</f>
        <v/>
      </c>
      <c r="BG91" s="72" t="str">
        <f t="array" ref="BG91">IF(COUNTIF(Table912[Job],$I$3)&lt;ROWS($BG$2:BG91),"",INDEX(TimeSheets!$K$1:$K$359,SMALL(IF(Table912[Job]=$I$3,ROW(Table912[Job])),ROW(BA90))))</f>
        <v/>
      </c>
      <c r="BH91" s="72" t="str">
        <f t="array" ref="BH91">IF(COUNTIF(Table912[Job],$I$3)&lt;ROWS($BH$2:BH91),"",INDEX(TimeSheets!$Q$1:$Q$359,SMALL(IF(Table912[Job]=$I$3,ROW(Table912[Job])),ROW(BA90))))</f>
        <v/>
      </c>
      <c r="BI91" s="73" t="str">
        <f t="array" ref="BI91">IF(COUNTIF(Table914[Job],$I$3)&lt;ROWS($BI$2:BI91),"",INDEX(TimeSheets!$T$1:$T$359,SMALL(IF(Table914[Job]=$I$3,ROW(Table914[Job])),ROW(BA90))))</f>
        <v/>
      </c>
      <c r="BJ91" s="72" t="str">
        <f t="array" ref="BJ91">IF(COUNTIF(Table914[Job],$I$3)&lt;ROWS($BJ$2:BJ91),"",INDEX(TimeSheets!$Z$1:$Z$359,SMALL(IF(Table914[Job]=$I$3,ROW(Table914[Job])),ROW(BA90))))</f>
        <v/>
      </c>
      <c r="BK91" s="72" t="str">
        <f t="array" ref="BK91">IF(COUNTIF(Table91641[Job],$I$3)&lt;ROWS($BK$2:BK91),"",INDEX(TimeSheets!$AC$1:$AC$359,SMALL(IF(Table91641[Job]=$I$3,ROW(Table91641[Job])),ROW(BA90))))</f>
        <v/>
      </c>
      <c r="BL91" s="72" t="str">
        <f t="array" ref="BL91">IF(COUNTIF(Table91641[Job],$I$3)&lt;ROWS($BL$2:BL91),"",INDEX(TimeSheets!$AI$1:$AI$359,SMALL(IF(Table91641[Job]=$I$3,ROW(Table91641[Job])),ROW(BB90))))</f>
        <v/>
      </c>
    </row>
    <row r="92" spans="50:64" x14ac:dyDescent="0.25">
      <c r="AX92" s="47"/>
      <c r="AY92" s="47"/>
      <c r="AZ92" s="47"/>
      <c r="BA92" s="47"/>
      <c r="BB92" s="47"/>
      <c r="BE92" s="72" t="str">
        <f t="array" ref="BE92">IF(COUNTIF(Table911[Job],$I$3)&lt;ROWS($BE$2:BE92),"",INDEX(TimeSheets!$B$1:$B$359,SMALL(IF(Table911[Job]=$I$3,ROW(Table911[Job])),ROW(BA91))))</f>
        <v/>
      </c>
      <c r="BF92" s="72" t="str">
        <f t="array" ref="BF92">IF(COUNTIF(Table911[Job],$I$3)&lt;ROWS($BD$2:BD92),"",INDEX(TimeSheets!$H$1:$H$359,SMALL(IF(Table911[Job]=$I$3,ROW(Table911[Job])),ROW(BA91))))</f>
        <v/>
      </c>
      <c r="BG92" s="72" t="str">
        <f t="array" ref="BG92">IF(COUNTIF(Table912[Job],$I$3)&lt;ROWS($BG$2:BG92),"",INDEX(TimeSheets!$K$1:$K$359,SMALL(IF(Table912[Job]=$I$3,ROW(Table912[Job])),ROW(BA91))))</f>
        <v/>
      </c>
      <c r="BH92" s="72" t="str">
        <f t="array" ref="BH92">IF(COUNTIF(Table912[Job],$I$3)&lt;ROWS($BH$2:BH92),"",INDEX(TimeSheets!$Q$1:$Q$359,SMALL(IF(Table912[Job]=$I$3,ROW(Table912[Job])),ROW(BA91))))</f>
        <v/>
      </c>
      <c r="BI92" s="73" t="str">
        <f t="array" ref="BI92">IF(COUNTIF(Table914[Job],$I$3)&lt;ROWS($BI$2:BI92),"",INDEX(TimeSheets!$T$1:$T$359,SMALL(IF(Table914[Job]=$I$3,ROW(Table914[Job])),ROW(BA91))))</f>
        <v/>
      </c>
      <c r="BJ92" s="72" t="str">
        <f t="array" ref="BJ92">IF(COUNTIF(Table914[Job],$I$3)&lt;ROWS($BJ$2:BJ92),"",INDEX(TimeSheets!$Z$1:$Z$359,SMALL(IF(Table914[Job]=$I$3,ROW(Table914[Job])),ROW(BA91))))</f>
        <v/>
      </c>
      <c r="BK92" s="72" t="str">
        <f t="array" ref="BK92">IF(COUNTIF(Table91641[Job],$I$3)&lt;ROWS($BK$2:BK92),"",INDEX(TimeSheets!$AC$1:$AC$359,SMALL(IF(Table91641[Job]=$I$3,ROW(Table91641[Job])),ROW(BA91))))</f>
        <v/>
      </c>
      <c r="BL92" s="72" t="str">
        <f t="array" ref="BL92">IF(COUNTIF(Table91641[Job],$I$3)&lt;ROWS($BL$2:BL92),"",INDEX(TimeSheets!$AI$1:$AI$359,SMALL(IF(Table91641[Job]=$I$3,ROW(Table91641[Job])),ROW(BB91))))</f>
        <v/>
      </c>
    </row>
    <row r="93" spans="50:64" x14ac:dyDescent="0.25">
      <c r="AX93" s="47"/>
      <c r="AY93" s="47"/>
      <c r="AZ93" s="47"/>
      <c r="BA93" s="47"/>
      <c r="BB93" s="47"/>
      <c r="BE93" s="72" t="str">
        <f t="array" ref="BE93">IF(COUNTIF(Table911[Job],$I$3)&lt;ROWS($BE$2:BE93),"",INDEX(TimeSheets!$B$1:$B$359,SMALL(IF(Table911[Job]=$I$3,ROW(Table911[Job])),ROW(BA92))))</f>
        <v/>
      </c>
      <c r="BF93" s="72" t="str">
        <f t="array" ref="BF93">IF(COUNTIF(Table911[Job],$I$3)&lt;ROWS($BD$2:BD93),"",INDEX(TimeSheets!$H$1:$H$359,SMALL(IF(Table911[Job]=$I$3,ROW(Table911[Job])),ROW(BA92))))</f>
        <v/>
      </c>
      <c r="BG93" s="72" t="str">
        <f t="array" ref="BG93">IF(COUNTIF(Table912[Job],$I$3)&lt;ROWS($BG$2:BG93),"",INDEX(TimeSheets!$K$1:$K$359,SMALL(IF(Table912[Job]=$I$3,ROW(Table912[Job])),ROW(BA92))))</f>
        <v/>
      </c>
      <c r="BH93" s="72" t="str">
        <f t="array" ref="BH93">IF(COUNTIF(Table912[Job],$I$3)&lt;ROWS($BH$2:BH93),"",INDEX(TimeSheets!$Q$1:$Q$359,SMALL(IF(Table912[Job]=$I$3,ROW(Table912[Job])),ROW(BA92))))</f>
        <v/>
      </c>
      <c r="BI93" s="73" t="str">
        <f t="array" ref="BI93">IF(COUNTIF(Table914[Job],$I$3)&lt;ROWS($BI$2:BI93),"",INDEX(TimeSheets!$T$1:$T$359,SMALL(IF(Table914[Job]=$I$3,ROW(Table914[Job])),ROW(BA92))))</f>
        <v/>
      </c>
      <c r="BJ93" s="72" t="str">
        <f t="array" ref="BJ93">IF(COUNTIF(Table914[Job],$I$3)&lt;ROWS($BJ$2:BJ93),"",INDEX(TimeSheets!$Z$1:$Z$359,SMALL(IF(Table914[Job]=$I$3,ROW(Table914[Job])),ROW(BA92))))</f>
        <v/>
      </c>
      <c r="BK93" s="72" t="str">
        <f t="array" ref="BK93">IF(COUNTIF(Table91641[Job],$I$3)&lt;ROWS($BK$2:BK93),"",INDEX(TimeSheets!$AC$1:$AC$359,SMALL(IF(Table91641[Job]=$I$3,ROW(Table91641[Job])),ROW(BA92))))</f>
        <v/>
      </c>
      <c r="BL93" s="72" t="str">
        <f t="array" ref="BL93">IF(COUNTIF(Table91641[Job],$I$3)&lt;ROWS($BL$2:BL93),"",INDEX(TimeSheets!$AI$1:$AI$359,SMALL(IF(Table91641[Job]=$I$3,ROW(Table91641[Job])),ROW(BB92))))</f>
        <v/>
      </c>
    </row>
    <row r="94" spans="50:64" x14ac:dyDescent="0.25">
      <c r="AX94" s="47"/>
      <c r="AY94" s="47"/>
      <c r="AZ94" s="47"/>
      <c r="BA94" s="47"/>
      <c r="BB94" s="47"/>
      <c r="BE94" s="72" t="str">
        <f t="array" ref="BE94">IF(COUNTIF(Table911[Job],$I$3)&lt;ROWS($BE$2:BE94),"",INDEX(TimeSheets!$B$1:$B$359,SMALL(IF(Table911[Job]=$I$3,ROW(Table911[Job])),ROW(BA93))))</f>
        <v/>
      </c>
      <c r="BF94" s="72" t="str">
        <f t="array" ref="BF94">IF(COUNTIF(Table911[Job],$I$3)&lt;ROWS($BD$2:BD94),"",INDEX(TimeSheets!$H$1:$H$359,SMALL(IF(Table911[Job]=$I$3,ROW(Table911[Job])),ROW(BA93))))</f>
        <v/>
      </c>
      <c r="BG94" s="72" t="str">
        <f t="array" ref="BG94">IF(COUNTIF(Table912[Job],$I$3)&lt;ROWS($BG$2:BG94),"",INDEX(TimeSheets!$K$1:$K$359,SMALL(IF(Table912[Job]=$I$3,ROW(Table912[Job])),ROW(BA93))))</f>
        <v/>
      </c>
      <c r="BH94" s="72" t="str">
        <f t="array" ref="BH94">IF(COUNTIF(Table912[Job],$I$3)&lt;ROWS($BH$2:BH94),"",INDEX(TimeSheets!$Q$1:$Q$359,SMALL(IF(Table912[Job]=$I$3,ROW(Table912[Job])),ROW(BA93))))</f>
        <v/>
      </c>
      <c r="BI94" s="73" t="str">
        <f t="array" ref="BI94">IF(COUNTIF(Table914[Job],$I$3)&lt;ROWS($BI$2:BI94),"",INDEX(TimeSheets!$T$1:$T$359,SMALL(IF(Table914[Job]=$I$3,ROW(Table914[Job])),ROW(BA93))))</f>
        <v/>
      </c>
      <c r="BJ94" s="72" t="str">
        <f t="array" ref="BJ94">IF(COUNTIF(Table914[Job],$I$3)&lt;ROWS($BJ$2:BJ94),"",INDEX(TimeSheets!$Z$1:$Z$359,SMALL(IF(Table914[Job]=$I$3,ROW(Table914[Job])),ROW(BA93))))</f>
        <v/>
      </c>
      <c r="BK94" s="72" t="str">
        <f t="array" ref="BK94">IF(COUNTIF(Table91641[Job],$I$3)&lt;ROWS($BK$2:BK94),"",INDEX(TimeSheets!$AC$1:$AC$359,SMALL(IF(Table91641[Job]=$I$3,ROW(Table91641[Job])),ROW(BA93))))</f>
        <v/>
      </c>
      <c r="BL94" s="72" t="str">
        <f t="array" ref="BL94">IF(COUNTIF(Table91641[Job],$I$3)&lt;ROWS($BL$2:BL94),"",INDEX(TimeSheets!$AI$1:$AI$359,SMALL(IF(Table91641[Job]=$I$3,ROW(Table91641[Job])),ROW(BB93))))</f>
        <v/>
      </c>
    </row>
    <row r="95" spans="50:64" x14ac:dyDescent="0.25">
      <c r="AX95" s="47"/>
      <c r="AY95" s="47"/>
      <c r="AZ95" s="47"/>
      <c r="BA95" s="47"/>
      <c r="BB95" s="47"/>
      <c r="BE95" s="72" t="str">
        <f t="array" ref="BE95">IF(COUNTIF(Table911[Job],$I$3)&lt;ROWS($BE$2:BE95),"",INDEX(TimeSheets!$B$1:$B$359,SMALL(IF(Table911[Job]=$I$3,ROW(Table911[Job])),ROW(BA94))))</f>
        <v/>
      </c>
      <c r="BF95" s="72" t="str">
        <f t="array" ref="BF95">IF(COUNTIF(Table911[Job],$I$3)&lt;ROWS($BD$2:BD95),"",INDEX(TimeSheets!$H$1:$H$359,SMALL(IF(Table911[Job]=$I$3,ROW(Table911[Job])),ROW(BA94))))</f>
        <v/>
      </c>
      <c r="BG95" s="72" t="str">
        <f t="array" ref="BG95">IF(COUNTIF(Table912[Job],$I$3)&lt;ROWS($BG$2:BG95),"",INDEX(TimeSheets!$K$1:$K$359,SMALL(IF(Table912[Job]=$I$3,ROW(Table912[Job])),ROW(BA94))))</f>
        <v/>
      </c>
      <c r="BH95" s="72" t="str">
        <f t="array" ref="BH95">IF(COUNTIF(Table912[Job],$I$3)&lt;ROWS($BH$2:BH95),"",INDEX(TimeSheets!$Q$1:$Q$359,SMALL(IF(Table912[Job]=$I$3,ROW(Table912[Job])),ROW(BA94))))</f>
        <v/>
      </c>
      <c r="BI95" s="73" t="str">
        <f t="array" ref="BI95">IF(COUNTIF(Table914[Job],$I$3)&lt;ROWS($BI$2:BI95),"",INDEX(TimeSheets!$T$1:$T$359,SMALL(IF(Table914[Job]=$I$3,ROW(Table914[Job])),ROW(BA94))))</f>
        <v/>
      </c>
      <c r="BJ95" s="72" t="str">
        <f t="array" ref="BJ95">IF(COUNTIF(Table914[Job],$I$3)&lt;ROWS($BJ$2:BJ95),"",INDEX(TimeSheets!$Z$1:$Z$359,SMALL(IF(Table914[Job]=$I$3,ROW(Table914[Job])),ROW(BA94))))</f>
        <v/>
      </c>
      <c r="BK95" s="72" t="str">
        <f t="array" ref="BK95">IF(COUNTIF(Table91641[Job],$I$3)&lt;ROWS($BK$2:BK95),"",INDEX(TimeSheets!$AC$1:$AC$359,SMALL(IF(Table91641[Job]=$I$3,ROW(Table91641[Job])),ROW(BA94))))</f>
        <v/>
      </c>
      <c r="BL95" s="72" t="str">
        <f t="array" ref="BL95">IF(COUNTIF(Table91641[Job],$I$3)&lt;ROWS($BL$2:BL95),"",INDEX(TimeSheets!$AI$1:$AI$359,SMALL(IF(Table91641[Job]=$I$3,ROW(Table91641[Job])),ROW(BB94))))</f>
        <v/>
      </c>
    </row>
    <row r="96" spans="50:64" x14ac:dyDescent="0.25">
      <c r="AX96" s="47"/>
      <c r="AY96" s="47"/>
      <c r="AZ96" s="47"/>
      <c r="BA96" s="47"/>
      <c r="BB96" s="47"/>
      <c r="BE96" s="72" t="str">
        <f t="array" ref="BE96">IF(COUNTIF(Table911[Job],$I$3)&lt;ROWS($BE$2:BE96),"",INDEX(TimeSheets!$B$1:$B$359,SMALL(IF(Table911[Job]=$I$3,ROW(Table911[Job])),ROW(BA95))))</f>
        <v/>
      </c>
      <c r="BF96" s="72" t="str">
        <f t="array" ref="BF96">IF(COUNTIF(Table911[Job],$I$3)&lt;ROWS($BD$2:BD96),"",INDEX(TimeSheets!$H$1:$H$359,SMALL(IF(Table911[Job]=$I$3,ROW(Table911[Job])),ROW(BA95))))</f>
        <v/>
      </c>
      <c r="BG96" s="72" t="str">
        <f t="array" ref="BG96">IF(COUNTIF(Table912[Job],$I$3)&lt;ROWS($BG$2:BG96),"",INDEX(TimeSheets!$K$1:$K$359,SMALL(IF(Table912[Job]=$I$3,ROW(Table912[Job])),ROW(BA95))))</f>
        <v/>
      </c>
      <c r="BH96" s="72" t="str">
        <f t="array" ref="BH96">IF(COUNTIF(Table912[Job],$I$3)&lt;ROWS($BH$2:BH96),"",INDEX(TimeSheets!$Q$1:$Q$359,SMALL(IF(Table912[Job]=$I$3,ROW(Table912[Job])),ROW(BA95))))</f>
        <v/>
      </c>
      <c r="BI96" s="73" t="str">
        <f t="array" ref="BI96">IF(COUNTIF(Table914[Job],$I$3)&lt;ROWS($BI$2:BI96),"",INDEX(TimeSheets!$T$1:$T$359,SMALL(IF(Table914[Job]=$I$3,ROW(Table914[Job])),ROW(BA95))))</f>
        <v/>
      </c>
      <c r="BJ96" s="72" t="str">
        <f t="array" ref="BJ96">IF(COUNTIF(Table914[Job],$I$3)&lt;ROWS($BJ$2:BJ96),"",INDEX(TimeSheets!$Z$1:$Z$359,SMALL(IF(Table914[Job]=$I$3,ROW(Table914[Job])),ROW(BA95))))</f>
        <v/>
      </c>
      <c r="BK96" s="72" t="str">
        <f t="array" ref="BK96">IF(COUNTIF(Table91641[Job],$I$3)&lt;ROWS($BK$2:BK96),"",INDEX(TimeSheets!$AC$1:$AC$359,SMALL(IF(Table91641[Job]=$I$3,ROW(Table91641[Job])),ROW(BA95))))</f>
        <v/>
      </c>
      <c r="BL96" s="72" t="str">
        <f t="array" ref="BL96">IF(COUNTIF(Table91641[Job],$I$3)&lt;ROWS($BL$2:BL96),"",INDEX(TimeSheets!$AI$1:$AI$359,SMALL(IF(Table91641[Job]=$I$3,ROW(Table91641[Job])),ROW(BB95))))</f>
        <v/>
      </c>
    </row>
    <row r="97" spans="50:64" x14ac:dyDescent="0.25">
      <c r="AX97" s="47"/>
      <c r="AY97" s="47"/>
      <c r="AZ97" s="47"/>
      <c r="BA97" s="47"/>
      <c r="BB97" s="47"/>
      <c r="BE97" s="72" t="str">
        <f t="array" ref="BE97">IF(COUNTIF(Table911[Job],$I$3)&lt;ROWS($BE$2:BE97),"",INDEX(TimeSheets!$B$1:$B$359,SMALL(IF(Table911[Job]=$I$3,ROW(Table911[Job])),ROW(BA96))))</f>
        <v/>
      </c>
      <c r="BF97" s="72" t="str">
        <f t="array" ref="BF97">IF(COUNTIF(Table911[Job],$I$3)&lt;ROWS($BD$2:BD97),"",INDEX(TimeSheets!$H$1:$H$359,SMALL(IF(Table911[Job]=$I$3,ROW(Table911[Job])),ROW(BA96))))</f>
        <v/>
      </c>
      <c r="BG97" s="72" t="str">
        <f t="array" ref="BG97">IF(COUNTIF(Table912[Job],$I$3)&lt;ROWS($BG$2:BG97),"",INDEX(TimeSheets!$K$1:$K$359,SMALL(IF(Table912[Job]=$I$3,ROW(Table912[Job])),ROW(BA96))))</f>
        <v/>
      </c>
      <c r="BH97" s="72" t="str">
        <f t="array" ref="BH97">IF(COUNTIF(Table912[Job],$I$3)&lt;ROWS($BH$2:BH97),"",INDEX(TimeSheets!$Q$1:$Q$359,SMALL(IF(Table912[Job]=$I$3,ROW(Table912[Job])),ROW(BA96))))</f>
        <v/>
      </c>
      <c r="BI97" s="73" t="str">
        <f t="array" ref="BI97">IF(COUNTIF(Table914[Job],$I$3)&lt;ROWS($BI$2:BI97),"",INDEX(TimeSheets!$T$1:$T$359,SMALL(IF(Table914[Job]=$I$3,ROW(Table914[Job])),ROW(BA96))))</f>
        <v/>
      </c>
      <c r="BJ97" s="72" t="str">
        <f t="array" ref="BJ97">IF(COUNTIF(Table914[Job],$I$3)&lt;ROWS($BJ$2:BJ97),"",INDEX(TimeSheets!$Z$1:$Z$359,SMALL(IF(Table914[Job]=$I$3,ROW(Table914[Job])),ROW(BA96))))</f>
        <v/>
      </c>
      <c r="BK97" s="72" t="str">
        <f t="array" ref="BK97">IF(COUNTIF(Table91641[Job],$I$3)&lt;ROWS($BK$2:BK97),"",INDEX(TimeSheets!$AC$1:$AC$359,SMALL(IF(Table91641[Job]=$I$3,ROW(Table91641[Job])),ROW(BA96))))</f>
        <v/>
      </c>
      <c r="BL97" s="72" t="str">
        <f t="array" ref="BL97">IF(COUNTIF(Table91641[Job],$I$3)&lt;ROWS($BL$2:BL97),"",INDEX(TimeSheets!$AI$1:$AI$359,SMALL(IF(Table91641[Job]=$I$3,ROW(Table91641[Job])),ROW(BB96))))</f>
        <v/>
      </c>
    </row>
    <row r="98" spans="50:64" x14ac:dyDescent="0.25">
      <c r="AX98" s="47"/>
      <c r="AY98" s="47"/>
      <c r="AZ98" s="47"/>
      <c r="BA98" s="47"/>
      <c r="BB98" s="47"/>
      <c r="BE98" s="72" t="str">
        <f t="array" ref="BE98">IF(COUNTIF(Table911[Job],$I$3)&lt;ROWS($BE$2:BE98),"",INDEX(TimeSheets!$B$1:$B$359,SMALL(IF(Table911[Job]=$I$3,ROW(Table911[Job])),ROW(BA97))))</f>
        <v/>
      </c>
      <c r="BF98" s="72" t="str">
        <f t="array" ref="BF98">IF(COUNTIF(Table911[Job],$I$3)&lt;ROWS($BD$2:BD98),"",INDEX(TimeSheets!$H$1:$H$359,SMALL(IF(Table911[Job]=$I$3,ROW(Table911[Job])),ROW(BA97))))</f>
        <v/>
      </c>
      <c r="BG98" s="72" t="str">
        <f t="array" ref="BG98">IF(COUNTIF(Table912[Job],$I$3)&lt;ROWS($BG$2:BG98),"",INDEX(TimeSheets!$K$1:$K$359,SMALL(IF(Table912[Job]=$I$3,ROW(Table912[Job])),ROW(BA97))))</f>
        <v/>
      </c>
      <c r="BH98" s="72" t="str">
        <f t="array" ref="BH98">IF(COUNTIF(Table912[Job],$I$3)&lt;ROWS($BH$2:BH98),"",INDEX(TimeSheets!$Q$1:$Q$359,SMALL(IF(Table912[Job]=$I$3,ROW(Table912[Job])),ROW(BA97))))</f>
        <v/>
      </c>
      <c r="BI98" s="73" t="str">
        <f t="array" ref="BI98">IF(COUNTIF(Table914[Job],$I$3)&lt;ROWS($BI$2:BI98),"",INDEX(TimeSheets!$T$1:$T$359,SMALL(IF(Table914[Job]=$I$3,ROW(Table914[Job])),ROW(BA97))))</f>
        <v/>
      </c>
      <c r="BJ98" s="72" t="str">
        <f t="array" ref="BJ98">IF(COUNTIF(Table914[Job],$I$3)&lt;ROWS($BJ$2:BJ98),"",INDEX(TimeSheets!$Z$1:$Z$359,SMALL(IF(Table914[Job]=$I$3,ROW(Table914[Job])),ROW(BA97))))</f>
        <v/>
      </c>
      <c r="BK98" s="72" t="str">
        <f t="array" ref="BK98">IF(COUNTIF(Table91641[Job],$I$3)&lt;ROWS($BK$2:BK98),"",INDEX(TimeSheets!$AC$1:$AC$359,SMALL(IF(Table91641[Job]=$I$3,ROW(Table91641[Job])),ROW(BA97))))</f>
        <v/>
      </c>
      <c r="BL98" s="72" t="str">
        <f t="array" ref="BL98">IF(COUNTIF(Table91641[Job],$I$3)&lt;ROWS($BL$2:BL98),"",INDEX(TimeSheets!$AI$1:$AI$359,SMALL(IF(Table91641[Job]=$I$3,ROW(Table91641[Job])),ROW(BB97))))</f>
        <v/>
      </c>
    </row>
    <row r="99" spans="50:64" x14ac:dyDescent="0.25">
      <c r="AX99" s="47"/>
      <c r="AY99" s="47"/>
      <c r="AZ99" s="47"/>
      <c r="BA99" s="47"/>
      <c r="BB99" s="47"/>
      <c r="BE99" s="72" t="str">
        <f t="array" ref="BE99">IF(COUNTIF(Table911[Job],$I$3)&lt;ROWS($BE$2:BE99),"",INDEX(TimeSheets!$B$1:$B$359,SMALL(IF(Table911[Job]=$I$3,ROW(Table911[Job])),ROW(BA98))))</f>
        <v/>
      </c>
      <c r="BF99" s="72" t="str">
        <f t="array" ref="BF99">IF(COUNTIF(Table911[Job],$I$3)&lt;ROWS($BD$2:BD99),"",INDEX(TimeSheets!$H$1:$H$359,SMALL(IF(Table911[Job]=$I$3,ROW(Table911[Job])),ROW(BA98))))</f>
        <v/>
      </c>
      <c r="BG99" s="72" t="str">
        <f t="array" ref="BG99">IF(COUNTIF(Table912[Job],$I$3)&lt;ROWS($BG$2:BG99),"",INDEX(TimeSheets!$K$1:$K$359,SMALL(IF(Table912[Job]=$I$3,ROW(Table912[Job])),ROW(BA98))))</f>
        <v/>
      </c>
      <c r="BH99" s="72" t="str">
        <f t="array" ref="BH99">IF(COUNTIF(Table912[Job],$I$3)&lt;ROWS($BH$2:BH99),"",INDEX(TimeSheets!$Q$1:$Q$359,SMALL(IF(Table912[Job]=$I$3,ROW(Table912[Job])),ROW(BA98))))</f>
        <v/>
      </c>
      <c r="BI99" s="73" t="str">
        <f t="array" ref="BI99">IF(COUNTIF(Table914[Job],$I$3)&lt;ROWS($BI$2:BI99),"",INDEX(TimeSheets!$T$1:$T$359,SMALL(IF(Table914[Job]=$I$3,ROW(Table914[Job])),ROW(BA98))))</f>
        <v/>
      </c>
      <c r="BJ99" s="72" t="str">
        <f t="array" ref="BJ99">IF(COUNTIF(Table914[Job],$I$3)&lt;ROWS($BJ$2:BJ99),"",INDEX(TimeSheets!$Z$1:$Z$359,SMALL(IF(Table914[Job]=$I$3,ROW(Table914[Job])),ROW(BA98))))</f>
        <v/>
      </c>
      <c r="BK99" s="72" t="str">
        <f t="array" ref="BK99">IF(COUNTIF(Table91641[Job],$I$3)&lt;ROWS($BK$2:BK99),"",INDEX(TimeSheets!$AC$1:$AC$359,SMALL(IF(Table91641[Job]=$I$3,ROW(Table91641[Job])),ROW(BA98))))</f>
        <v/>
      </c>
      <c r="BL99" s="72" t="str">
        <f t="array" ref="BL99">IF(COUNTIF(Table91641[Job],$I$3)&lt;ROWS($BL$2:BL99),"",INDEX(TimeSheets!$AI$1:$AI$359,SMALL(IF(Table91641[Job]=$I$3,ROW(Table91641[Job])),ROW(BB98))))</f>
        <v/>
      </c>
    </row>
    <row r="100" spans="50:64" x14ac:dyDescent="0.25">
      <c r="AX100" s="47"/>
      <c r="AY100" s="47"/>
      <c r="AZ100" s="47"/>
      <c r="BA100" s="47"/>
      <c r="BB100" s="47"/>
      <c r="BE100" s="72" t="str">
        <f t="array" ref="BE100">IF(COUNTIF(Table911[Job],$I$3)&lt;ROWS($BE$2:BE100),"",INDEX(TimeSheets!$B$1:$B$359,SMALL(IF(Table911[Job]=$I$3,ROW(Table911[Job])),ROW(BA99))))</f>
        <v/>
      </c>
      <c r="BF100" s="72" t="str">
        <f t="array" ref="BF100">IF(COUNTIF(Table911[Job],$I$3)&lt;ROWS($BD$2:BD100),"",INDEX(TimeSheets!$H$1:$H$359,SMALL(IF(Table911[Job]=$I$3,ROW(Table911[Job])),ROW(BA99))))</f>
        <v/>
      </c>
      <c r="BG100" s="72" t="str">
        <f t="array" ref="BG100">IF(COUNTIF(Table912[Job],$I$3)&lt;ROWS($BG$2:BG100),"",INDEX(TimeSheets!$K$1:$K$359,SMALL(IF(Table912[Job]=$I$3,ROW(Table912[Job])),ROW(BA99))))</f>
        <v/>
      </c>
      <c r="BH100" s="72" t="str">
        <f t="array" ref="BH100">IF(COUNTIF(Table912[Job],$I$3)&lt;ROWS($BH$2:BH100),"",INDEX(TimeSheets!$Q$1:$Q$359,SMALL(IF(Table912[Job]=$I$3,ROW(Table912[Job])),ROW(BA99))))</f>
        <v/>
      </c>
      <c r="BI100" s="73" t="str">
        <f t="array" ref="BI100">IF(COUNTIF(Table914[Job],$I$3)&lt;ROWS($BI$2:BI100),"",INDEX(TimeSheets!$T$1:$T$359,SMALL(IF(Table914[Job]=$I$3,ROW(Table914[Job])),ROW(BA99))))</f>
        <v/>
      </c>
      <c r="BJ100" s="72" t="str">
        <f t="array" ref="BJ100">IF(COUNTIF(Table914[Job],$I$3)&lt;ROWS($BJ$2:BJ100),"",INDEX(TimeSheets!$Z$1:$Z$359,SMALL(IF(Table914[Job]=$I$3,ROW(Table914[Job])),ROW(BA99))))</f>
        <v/>
      </c>
      <c r="BK100" s="72" t="str">
        <f t="array" ref="BK100">IF(COUNTIF(Table91641[Job],$I$3)&lt;ROWS($BK$2:BK100),"",INDEX(TimeSheets!$AC$1:$AC$359,SMALL(IF(Table91641[Job]=$I$3,ROW(Table91641[Job])),ROW(BA99))))</f>
        <v/>
      </c>
      <c r="BL100" s="72" t="str">
        <f t="array" ref="BL100">IF(COUNTIF(Table91641[Job],$I$3)&lt;ROWS($BL$2:BL100),"",INDEX(TimeSheets!$AI$1:$AI$359,SMALL(IF(Table91641[Job]=$I$3,ROW(Table91641[Job])),ROW(BB99))))</f>
        <v/>
      </c>
    </row>
    <row r="101" spans="50:64" x14ac:dyDescent="0.25">
      <c r="AX101" s="47"/>
      <c r="AY101" s="47"/>
      <c r="AZ101" s="47"/>
      <c r="BA101" s="47"/>
      <c r="BB101" s="47"/>
      <c r="BE101" s="72" t="str">
        <f t="array" ref="BE101">IF(COUNTIF(Table911[Job],$I$3)&lt;ROWS($BE$2:BE101),"",INDEX(TimeSheets!$B$1:$B$359,SMALL(IF(Table911[Job]=$I$3,ROW(Table911[Job])),ROW(BA100))))</f>
        <v/>
      </c>
      <c r="BF101" s="72" t="str">
        <f t="array" ref="BF101">IF(COUNTIF(Table911[Job],$I$3)&lt;ROWS($BD$2:BD101),"",INDEX(TimeSheets!$H$1:$H$359,SMALL(IF(Table911[Job]=$I$3,ROW(Table911[Job])),ROW(BA100))))</f>
        <v/>
      </c>
      <c r="BG101" s="72" t="str">
        <f t="array" ref="BG101">IF(COUNTIF(Table912[Job],$I$3)&lt;ROWS($BG$2:BG101),"",INDEX(TimeSheets!$K$1:$K$359,SMALL(IF(Table912[Job]=$I$3,ROW(Table912[Job])),ROW(BA100))))</f>
        <v/>
      </c>
      <c r="BH101" s="72" t="str">
        <f t="array" ref="BH101">IF(COUNTIF(Table912[Job],$I$3)&lt;ROWS($BH$2:BH101),"",INDEX(TimeSheets!$Q$1:$Q$359,SMALL(IF(Table912[Job]=$I$3,ROW(Table912[Job])),ROW(BA100))))</f>
        <v/>
      </c>
      <c r="BI101" s="73" t="str">
        <f t="array" ref="BI101">IF(COUNTIF(Table914[Job],$I$3)&lt;ROWS($BI$2:BI101),"",INDEX(TimeSheets!$T$1:$T$359,SMALL(IF(Table914[Job]=$I$3,ROW(Table914[Job])),ROW(BA100))))</f>
        <v/>
      </c>
      <c r="BJ101" s="72" t="str">
        <f t="array" ref="BJ101">IF(COUNTIF(Table914[Job],$I$3)&lt;ROWS($BJ$2:BJ101),"",INDEX(TimeSheets!$Z$1:$Z$359,SMALL(IF(Table914[Job]=$I$3,ROW(Table914[Job])),ROW(BA100))))</f>
        <v/>
      </c>
      <c r="BK101" s="72" t="str">
        <f t="array" ref="BK101">IF(COUNTIF(Table91641[Job],$I$3)&lt;ROWS($BK$2:BK101),"",INDEX(TimeSheets!$AC$1:$AC$359,SMALL(IF(Table91641[Job]=$I$3,ROW(Table91641[Job])),ROW(BA100))))</f>
        <v/>
      </c>
      <c r="BL101" s="72" t="str">
        <f t="array" ref="BL101">IF(COUNTIF(Table91641[Job],$I$3)&lt;ROWS($BL$2:BL101),"",INDEX(TimeSheets!$AI$1:$AI$359,SMALL(IF(Table91641[Job]=$I$3,ROW(Table91641[Job])),ROW(BB100))))</f>
        <v/>
      </c>
    </row>
    <row r="102" spans="50:64" x14ac:dyDescent="0.25">
      <c r="AX102" s="47"/>
      <c r="AY102" s="47"/>
      <c r="AZ102" s="47"/>
      <c r="BA102" s="47"/>
      <c r="BB102" s="47"/>
      <c r="BE102" s="72" t="str">
        <f t="array" ref="BE102">IF(COUNTIF(Table911[Job],$I$3)&lt;ROWS($BE$2:BE102),"",INDEX(TimeSheets!$B$1:$B$359,SMALL(IF(Table911[Job]=$I$3,ROW(Table911[Job])),ROW(BA101))))</f>
        <v/>
      </c>
      <c r="BF102" s="72" t="str">
        <f t="array" ref="BF102">IF(COUNTIF(Table911[Job],$I$3)&lt;ROWS($BD$2:BD102),"",INDEX(TimeSheets!$H$1:$H$359,SMALL(IF(Table911[Job]=$I$3,ROW(Table911[Job])),ROW(BA101))))</f>
        <v/>
      </c>
      <c r="BG102" s="72" t="str">
        <f t="array" ref="BG102">IF(COUNTIF(Table912[Job],$I$3)&lt;ROWS($BG$2:BG102),"",INDEX(TimeSheets!$K$1:$K$359,SMALL(IF(Table912[Job]=$I$3,ROW(Table912[Job])),ROW(BA101))))</f>
        <v/>
      </c>
      <c r="BH102" s="72" t="str">
        <f t="array" ref="BH102">IF(COUNTIF(Table912[Job],$I$3)&lt;ROWS($BH$2:BH102),"",INDEX(TimeSheets!$Q$1:$Q$359,SMALL(IF(Table912[Job]=$I$3,ROW(Table912[Job])),ROW(BA101))))</f>
        <v/>
      </c>
      <c r="BI102" s="73" t="str">
        <f t="array" ref="BI102">IF(COUNTIF(Table914[Job],$I$3)&lt;ROWS($BI$2:BI102),"",INDEX(TimeSheets!$T$1:$T$359,SMALL(IF(Table914[Job]=$I$3,ROW(Table914[Job])),ROW(BA101))))</f>
        <v/>
      </c>
      <c r="BJ102" s="72" t="str">
        <f t="array" ref="BJ102">IF(COUNTIF(Table914[Job],$I$3)&lt;ROWS($BJ$2:BJ102),"",INDEX(TimeSheets!$Z$1:$Z$359,SMALL(IF(Table914[Job]=$I$3,ROW(Table914[Job])),ROW(BA101))))</f>
        <v/>
      </c>
      <c r="BK102" s="72" t="str">
        <f t="array" ref="BK102">IF(COUNTIF(Table91641[Job],$I$3)&lt;ROWS($BK$2:BK102),"",INDEX(TimeSheets!$AC$1:$AC$359,SMALL(IF(Table91641[Job]=$I$3,ROW(Table91641[Job])),ROW(BA101))))</f>
        <v/>
      </c>
      <c r="BL102" s="72" t="str">
        <f t="array" ref="BL102">IF(COUNTIF(Table91641[Job],$I$3)&lt;ROWS($BL$2:BL102),"",INDEX(TimeSheets!$AI$1:$AI$359,SMALL(IF(Table91641[Job]=$I$3,ROW(Table91641[Job])),ROW(BB101))))</f>
        <v/>
      </c>
    </row>
    <row r="103" spans="50:64" x14ac:dyDescent="0.25">
      <c r="AX103" s="47"/>
      <c r="AY103" s="47"/>
      <c r="AZ103" s="47"/>
      <c r="BA103" s="47"/>
      <c r="BB103" s="47"/>
      <c r="BE103" s="72" t="str">
        <f t="array" ref="BE103">IF(COUNTIF(Table911[Job],$I$3)&lt;ROWS($BE$2:BE103),"",INDEX(TimeSheets!$B$1:$B$359,SMALL(IF(Table911[Job]=$I$3,ROW(Table911[Job])),ROW(BA102))))</f>
        <v/>
      </c>
      <c r="BF103" s="72" t="str">
        <f t="array" ref="BF103">IF(COUNTIF(Table911[Job],$I$3)&lt;ROWS($BD$2:BD103),"",INDEX(TimeSheets!$H$1:$H$359,SMALL(IF(Table911[Job]=$I$3,ROW(Table911[Job])),ROW(BA102))))</f>
        <v/>
      </c>
      <c r="BG103" s="72" t="str">
        <f t="array" ref="BG103">IF(COUNTIF(Table912[Job],$I$3)&lt;ROWS($BG$2:BG103),"",INDEX(TimeSheets!$K$1:$K$359,SMALL(IF(Table912[Job]=$I$3,ROW(Table912[Job])),ROW(BA102))))</f>
        <v/>
      </c>
      <c r="BH103" s="72" t="str">
        <f t="array" ref="BH103">IF(COUNTIF(Table912[Job],$I$3)&lt;ROWS($BH$2:BH103),"",INDEX(TimeSheets!$Q$1:$Q$359,SMALL(IF(Table912[Job]=$I$3,ROW(Table912[Job])),ROW(BA102))))</f>
        <v/>
      </c>
      <c r="BI103" s="73" t="str">
        <f t="array" ref="BI103">IF(COUNTIF(Table914[Job],$I$3)&lt;ROWS($BI$2:BI103),"",INDEX(TimeSheets!$T$1:$T$359,SMALL(IF(Table914[Job]=$I$3,ROW(Table914[Job])),ROW(BA102))))</f>
        <v/>
      </c>
      <c r="BJ103" s="72" t="str">
        <f t="array" ref="BJ103">IF(COUNTIF(Table914[Job],$I$3)&lt;ROWS($BJ$2:BJ103),"",INDEX(TimeSheets!$Z$1:$Z$359,SMALL(IF(Table914[Job]=$I$3,ROW(Table914[Job])),ROW(BA102))))</f>
        <v/>
      </c>
      <c r="BK103" s="72" t="str">
        <f t="array" ref="BK103">IF(COUNTIF(Table91641[Job],$I$3)&lt;ROWS($BK$2:BK103),"",INDEX(TimeSheets!$AC$1:$AC$359,SMALL(IF(Table91641[Job]=$I$3,ROW(Table91641[Job])),ROW(BA102))))</f>
        <v/>
      </c>
      <c r="BL103" s="72" t="str">
        <f t="array" ref="BL103">IF(COUNTIF(Table91641[Job],$I$3)&lt;ROWS($BL$2:BL103),"",INDEX(TimeSheets!$AI$1:$AI$359,SMALL(IF(Table91641[Job]=$I$3,ROW(Table91641[Job])),ROW(BB102))))</f>
        <v/>
      </c>
    </row>
    <row r="104" spans="50:64" x14ac:dyDescent="0.25">
      <c r="AX104" s="47"/>
      <c r="AY104" s="47"/>
      <c r="AZ104" s="47"/>
      <c r="BA104" s="47"/>
      <c r="BB104" s="47"/>
      <c r="BE104" s="72" t="str">
        <f t="array" ref="BE104">IF(COUNTIF(Table911[Job],$I$3)&lt;ROWS($BE$2:BE104),"",INDEX(TimeSheets!$B$1:$B$359,SMALL(IF(Table911[Job]=$I$3,ROW(Table911[Job])),ROW(BA103))))</f>
        <v/>
      </c>
      <c r="BF104" s="72" t="str">
        <f t="array" ref="BF104">IF(COUNTIF(Table911[Job],$I$3)&lt;ROWS($BD$2:BD104),"",INDEX(TimeSheets!$H$1:$H$359,SMALL(IF(Table911[Job]=$I$3,ROW(Table911[Job])),ROW(BA103))))</f>
        <v/>
      </c>
      <c r="BG104" s="72" t="str">
        <f t="array" ref="BG104">IF(COUNTIF(Table912[Job],$I$3)&lt;ROWS($BG$2:BG104),"",INDEX(TimeSheets!$K$1:$K$359,SMALL(IF(Table912[Job]=$I$3,ROW(Table912[Job])),ROW(BA103))))</f>
        <v/>
      </c>
      <c r="BH104" s="72" t="str">
        <f t="array" ref="BH104">IF(COUNTIF(Table912[Job],$I$3)&lt;ROWS($BH$2:BH104),"",INDEX(TimeSheets!$Q$1:$Q$359,SMALL(IF(Table912[Job]=$I$3,ROW(Table912[Job])),ROW(BA103))))</f>
        <v/>
      </c>
      <c r="BI104" s="73" t="str">
        <f t="array" ref="BI104">IF(COUNTIF(Table914[Job],$I$3)&lt;ROWS($BI$2:BI104),"",INDEX(TimeSheets!$T$1:$T$359,SMALL(IF(Table914[Job]=$I$3,ROW(Table914[Job])),ROW(BA103))))</f>
        <v/>
      </c>
      <c r="BJ104" s="72" t="str">
        <f t="array" ref="BJ104">IF(COUNTIF(Table914[Job],$I$3)&lt;ROWS($BJ$2:BJ104),"",INDEX(TimeSheets!$Z$1:$Z$359,SMALL(IF(Table914[Job]=$I$3,ROW(Table914[Job])),ROW(BA103))))</f>
        <v/>
      </c>
      <c r="BK104" s="72" t="str">
        <f t="array" ref="BK104">IF(COUNTIF(Table91641[Job],$I$3)&lt;ROWS($BK$2:BK104),"",INDEX(TimeSheets!$AC$1:$AC$359,SMALL(IF(Table91641[Job]=$I$3,ROW(Table91641[Job])),ROW(BA103))))</f>
        <v/>
      </c>
      <c r="BL104" s="72" t="str">
        <f t="array" ref="BL104">IF(COUNTIF(Table91641[Job],$I$3)&lt;ROWS($BL$2:BL104),"",INDEX(TimeSheets!$AI$1:$AI$359,SMALL(IF(Table91641[Job]=$I$3,ROW(Table91641[Job])),ROW(BB103))))</f>
        <v/>
      </c>
    </row>
    <row r="105" spans="50:64" x14ac:dyDescent="0.25">
      <c r="AX105" s="47"/>
      <c r="AY105" s="47"/>
      <c r="AZ105" s="47"/>
      <c r="BA105" s="47"/>
      <c r="BB105" s="47"/>
      <c r="BE105" s="72" t="str">
        <f t="array" ref="BE105">IF(COUNTIF(Table911[Job],$I$3)&lt;ROWS($BE$2:BE105),"",INDEX(TimeSheets!$B$1:$B$359,SMALL(IF(Table911[Job]=$I$3,ROW(Table911[Job])),ROW(BA104))))</f>
        <v/>
      </c>
      <c r="BF105" s="72" t="str">
        <f t="array" ref="BF105">IF(COUNTIF(Table911[Job],$I$3)&lt;ROWS($BD$2:BD105),"",INDEX(TimeSheets!$H$1:$H$359,SMALL(IF(Table911[Job]=$I$3,ROW(Table911[Job])),ROW(BA104))))</f>
        <v/>
      </c>
      <c r="BG105" s="72" t="str">
        <f t="array" ref="BG105">IF(COUNTIF(Table912[Job],$I$3)&lt;ROWS($BG$2:BG105),"",INDEX(TimeSheets!$K$1:$K$359,SMALL(IF(Table912[Job]=$I$3,ROW(Table912[Job])),ROW(BA104))))</f>
        <v/>
      </c>
      <c r="BH105" s="72" t="str">
        <f t="array" ref="BH105">IF(COUNTIF(Table912[Job],$I$3)&lt;ROWS($BH$2:BH105),"",INDEX(TimeSheets!$Q$1:$Q$359,SMALL(IF(Table912[Job]=$I$3,ROW(Table912[Job])),ROW(BA104))))</f>
        <v/>
      </c>
      <c r="BI105" s="73" t="str">
        <f t="array" ref="BI105">IF(COUNTIF(Table914[Job],$I$3)&lt;ROWS($BI$2:BI105),"",INDEX(TimeSheets!$T$1:$T$359,SMALL(IF(Table914[Job]=$I$3,ROW(Table914[Job])),ROW(BA104))))</f>
        <v/>
      </c>
      <c r="BJ105" s="72" t="str">
        <f t="array" ref="BJ105">IF(COUNTIF(Table914[Job],$I$3)&lt;ROWS($BJ$2:BJ105),"",INDEX(TimeSheets!$Z$1:$Z$359,SMALL(IF(Table914[Job]=$I$3,ROW(Table914[Job])),ROW(BA104))))</f>
        <v/>
      </c>
      <c r="BK105" s="72" t="str">
        <f t="array" ref="BK105">IF(COUNTIF(Table91641[Job],$I$3)&lt;ROWS($BK$2:BK105),"",INDEX(TimeSheets!$AC$1:$AC$359,SMALL(IF(Table91641[Job]=$I$3,ROW(Table91641[Job])),ROW(BA104))))</f>
        <v/>
      </c>
      <c r="BL105" s="72" t="str">
        <f t="array" ref="BL105">IF(COUNTIF(Table91641[Job],$I$3)&lt;ROWS($BL$2:BL105),"",INDEX(TimeSheets!$AI$1:$AI$359,SMALL(IF(Table91641[Job]=$I$3,ROW(Table91641[Job])),ROW(BB104))))</f>
        <v/>
      </c>
    </row>
    <row r="106" spans="50:64" x14ac:dyDescent="0.25">
      <c r="AX106" s="47"/>
      <c r="AY106" s="47"/>
      <c r="AZ106" s="47"/>
      <c r="BA106" s="47"/>
      <c r="BB106" s="47"/>
      <c r="BE106" s="72" t="str">
        <f t="array" ref="BE106">IF(COUNTIF(Table911[Job],$I$3)&lt;ROWS($BE$2:BE106),"",INDEX(TimeSheets!$B$1:$B$359,SMALL(IF(Table911[Job]=$I$3,ROW(Table911[Job])),ROW(BA105))))</f>
        <v/>
      </c>
      <c r="BF106" s="72" t="str">
        <f t="array" ref="BF106">IF(COUNTIF(Table911[Job],$I$3)&lt;ROWS($BD$2:BD106),"",INDEX(TimeSheets!$H$1:$H$359,SMALL(IF(Table911[Job]=$I$3,ROW(Table911[Job])),ROW(BA105))))</f>
        <v/>
      </c>
      <c r="BG106" s="72" t="str">
        <f t="array" ref="BG106">IF(COUNTIF(Table912[Job],$I$3)&lt;ROWS($BG$2:BG106),"",INDEX(TimeSheets!$K$1:$K$359,SMALL(IF(Table912[Job]=$I$3,ROW(Table912[Job])),ROW(BA105))))</f>
        <v/>
      </c>
      <c r="BH106" s="72" t="str">
        <f t="array" ref="BH106">IF(COUNTIF(Table912[Job],$I$3)&lt;ROWS($BH$2:BH106),"",INDEX(TimeSheets!$Q$1:$Q$359,SMALL(IF(Table912[Job]=$I$3,ROW(Table912[Job])),ROW(BA105))))</f>
        <v/>
      </c>
      <c r="BI106" s="73" t="str">
        <f t="array" ref="BI106">IF(COUNTIF(Table914[Job],$I$3)&lt;ROWS($BI$2:BI106),"",INDEX(TimeSheets!$T$1:$T$359,SMALL(IF(Table914[Job]=$I$3,ROW(Table914[Job])),ROW(BA105))))</f>
        <v/>
      </c>
      <c r="BJ106" s="72" t="str">
        <f t="array" ref="BJ106">IF(COUNTIF(Table914[Job],$I$3)&lt;ROWS($BJ$2:BJ106),"",INDEX(TimeSheets!$Z$1:$Z$359,SMALL(IF(Table914[Job]=$I$3,ROW(Table914[Job])),ROW(BA105))))</f>
        <v/>
      </c>
      <c r="BK106" s="72" t="str">
        <f t="array" ref="BK106">IF(COUNTIF(Table91641[Job],$I$3)&lt;ROWS($BK$2:BK106),"",INDEX(TimeSheets!$AC$1:$AC$359,SMALL(IF(Table91641[Job]=$I$3,ROW(Table91641[Job])),ROW(BA105))))</f>
        <v/>
      </c>
      <c r="BL106" s="72" t="str">
        <f t="array" ref="BL106">IF(COUNTIF(Table91641[Job],$I$3)&lt;ROWS($BL$2:BL106),"",INDEX(TimeSheets!$AI$1:$AI$359,SMALL(IF(Table91641[Job]=$I$3,ROW(Table91641[Job])),ROW(BB105))))</f>
        <v/>
      </c>
    </row>
    <row r="107" spans="50:64" x14ac:dyDescent="0.25">
      <c r="AX107" s="47"/>
      <c r="AY107" s="47"/>
      <c r="AZ107" s="47"/>
      <c r="BA107" s="47"/>
      <c r="BB107" s="47"/>
      <c r="BE107" s="72" t="str">
        <f t="array" ref="BE107">IF(COUNTIF(Table911[Job],$I$3)&lt;ROWS($BE$2:BE107),"",INDEX(TimeSheets!$B$1:$B$359,SMALL(IF(Table911[Job]=$I$3,ROW(Table911[Job])),ROW(BA106))))</f>
        <v/>
      </c>
      <c r="BF107" s="72" t="str">
        <f t="array" ref="BF107">IF(COUNTIF(Table911[Job],$I$3)&lt;ROWS($BD$2:BD107),"",INDEX(TimeSheets!$H$1:$H$359,SMALL(IF(Table911[Job]=$I$3,ROW(Table911[Job])),ROW(BA106))))</f>
        <v/>
      </c>
      <c r="BG107" s="72" t="str">
        <f t="array" ref="BG107">IF(COUNTIF(Table912[Job],$I$3)&lt;ROWS($BG$2:BG107),"",INDEX(TimeSheets!$K$1:$K$359,SMALL(IF(Table912[Job]=$I$3,ROW(Table912[Job])),ROW(BA106))))</f>
        <v/>
      </c>
      <c r="BH107" s="72" t="str">
        <f t="array" ref="BH107">IF(COUNTIF(Table912[Job],$I$3)&lt;ROWS($BH$2:BH107),"",INDEX(TimeSheets!$Q$1:$Q$359,SMALL(IF(Table912[Job]=$I$3,ROW(Table912[Job])),ROW(BA106))))</f>
        <v/>
      </c>
      <c r="BI107" s="73" t="str">
        <f t="array" ref="BI107">IF(COUNTIF(Table914[Job],$I$3)&lt;ROWS($BI$2:BI107),"",INDEX(TimeSheets!$T$1:$T$359,SMALL(IF(Table914[Job]=$I$3,ROW(Table914[Job])),ROW(BA106))))</f>
        <v/>
      </c>
      <c r="BJ107" s="72" t="str">
        <f t="array" ref="BJ107">IF(COUNTIF(Table914[Job],$I$3)&lt;ROWS($BJ$2:BJ107),"",INDEX(TimeSheets!$Z$1:$Z$359,SMALL(IF(Table914[Job]=$I$3,ROW(Table914[Job])),ROW(BA106))))</f>
        <v/>
      </c>
      <c r="BK107" s="72" t="str">
        <f t="array" ref="BK107">IF(COUNTIF(Table91641[Job],$I$3)&lt;ROWS($BK$2:BK107),"",INDEX(TimeSheets!$AC$1:$AC$359,SMALL(IF(Table91641[Job]=$I$3,ROW(Table91641[Job])),ROW(BA106))))</f>
        <v/>
      </c>
      <c r="BL107" s="72" t="str">
        <f t="array" ref="BL107">IF(COUNTIF(Table91641[Job],$I$3)&lt;ROWS($BL$2:BL107),"",INDEX(TimeSheets!$AI$1:$AI$359,SMALL(IF(Table91641[Job]=$I$3,ROW(Table91641[Job])),ROW(BB106))))</f>
        <v/>
      </c>
    </row>
    <row r="108" spans="50:64" x14ac:dyDescent="0.25">
      <c r="AX108" s="47"/>
      <c r="AY108" s="47"/>
      <c r="AZ108" s="47"/>
      <c r="BA108" s="47"/>
      <c r="BB108" s="47"/>
      <c r="BE108" s="72" t="str">
        <f t="array" ref="BE108">IF(COUNTIF(Table911[Job],$I$3)&lt;ROWS($BE$2:BE108),"",INDEX(TimeSheets!$B$1:$B$359,SMALL(IF(Table911[Job]=$I$3,ROW(Table911[Job])),ROW(BA107))))</f>
        <v/>
      </c>
      <c r="BF108" s="72" t="str">
        <f t="array" ref="BF108">IF(COUNTIF(Table911[Job],$I$3)&lt;ROWS($BD$2:BD108),"",INDEX(TimeSheets!$H$1:$H$359,SMALL(IF(Table911[Job]=$I$3,ROW(Table911[Job])),ROW(BA107))))</f>
        <v/>
      </c>
      <c r="BG108" s="72" t="str">
        <f t="array" ref="BG108">IF(COUNTIF(Table912[Job],$I$3)&lt;ROWS($BG$2:BG108),"",INDEX(TimeSheets!$K$1:$K$359,SMALL(IF(Table912[Job]=$I$3,ROW(Table912[Job])),ROW(BA107))))</f>
        <v/>
      </c>
      <c r="BH108" s="72" t="str">
        <f t="array" ref="BH108">IF(COUNTIF(Table912[Job],$I$3)&lt;ROWS($BH$2:BH108),"",INDEX(TimeSheets!$Q$1:$Q$359,SMALL(IF(Table912[Job]=$I$3,ROW(Table912[Job])),ROW(BA107))))</f>
        <v/>
      </c>
      <c r="BI108" s="73" t="str">
        <f t="array" ref="BI108">IF(COUNTIF(Table914[Job],$I$3)&lt;ROWS($BI$2:BI108),"",INDEX(TimeSheets!$T$1:$T$359,SMALL(IF(Table914[Job]=$I$3,ROW(Table914[Job])),ROW(BA107))))</f>
        <v/>
      </c>
      <c r="BJ108" s="72" t="str">
        <f t="array" ref="BJ108">IF(COUNTIF(Table914[Job],$I$3)&lt;ROWS($BJ$2:BJ108),"",INDEX(TimeSheets!$Z$1:$Z$359,SMALL(IF(Table914[Job]=$I$3,ROW(Table914[Job])),ROW(BA107))))</f>
        <v/>
      </c>
      <c r="BK108" s="72" t="str">
        <f t="array" ref="BK108">IF(COUNTIF(Table91641[Job],$I$3)&lt;ROWS($BK$2:BK108),"",INDEX(TimeSheets!$AC$1:$AC$359,SMALL(IF(Table91641[Job]=$I$3,ROW(Table91641[Job])),ROW(BA107))))</f>
        <v/>
      </c>
      <c r="BL108" s="72" t="str">
        <f t="array" ref="BL108">IF(COUNTIF(Table91641[Job],$I$3)&lt;ROWS($BL$2:BL108),"",INDEX(TimeSheets!$AI$1:$AI$359,SMALL(IF(Table91641[Job]=$I$3,ROW(Table91641[Job])),ROW(BB107))))</f>
        <v/>
      </c>
    </row>
    <row r="109" spans="50:64" x14ac:dyDescent="0.25">
      <c r="AX109" s="47"/>
      <c r="AY109" s="47"/>
      <c r="AZ109" s="47"/>
      <c r="BA109" s="47"/>
      <c r="BB109" s="47"/>
      <c r="BE109" s="72" t="str">
        <f t="array" ref="BE109">IF(COUNTIF(Table911[Job],$I$3)&lt;ROWS($BE$2:BE109),"",INDEX(TimeSheets!$B$1:$B$359,SMALL(IF(Table911[Job]=$I$3,ROW(Table911[Job])),ROW(BA108))))</f>
        <v/>
      </c>
      <c r="BF109" s="72" t="str">
        <f t="array" ref="BF109">IF(COUNTIF(Table911[Job],$I$3)&lt;ROWS($BD$2:BD109),"",INDEX(TimeSheets!$H$1:$H$359,SMALL(IF(Table911[Job]=$I$3,ROW(Table911[Job])),ROW(BA108))))</f>
        <v/>
      </c>
      <c r="BG109" s="72" t="str">
        <f t="array" ref="BG109">IF(COUNTIF(Table912[Job],$I$3)&lt;ROWS($BG$2:BG109),"",INDEX(TimeSheets!$K$1:$K$359,SMALL(IF(Table912[Job]=$I$3,ROW(Table912[Job])),ROW(BA108))))</f>
        <v/>
      </c>
      <c r="BH109" s="72" t="str">
        <f t="array" ref="BH109">IF(COUNTIF(Table912[Job],$I$3)&lt;ROWS($BH$2:BH109),"",INDEX(TimeSheets!$Q$1:$Q$359,SMALL(IF(Table912[Job]=$I$3,ROW(Table912[Job])),ROW(BA108))))</f>
        <v/>
      </c>
      <c r="BI109" s="73" t="str">
        <f t="array" ref="BI109">IF(COUNTIF(Table914[Job],$I$3)&lt;ROWS($BI$2:BI109),"",INDEX(TimeSheets!$T$1:$T$359,SMALL(IF(Table914[Job]=$I$3,ROW(Table914[Job])),ROW(BA108))))</f>
        <v/>
      </c>
      <c r="BJ109" s="72" t="str">
        <f t="array" ref="BJ109">IF(COUNTIF(Table914[Job],$I$3)&lt;ROWS($BJ$2:BJ109),"",INDEX(TimeSheets!$Z$1:$Z$359,SMALL(IF(Table914[Job]=$I$3,ROW(Table914[Job])),ROW(BA108))))</f>
        <v/>
      </c>
      <c r="BK109" s="72" t="str">
        <f t="array" ref="BK109">IF(COUNTIF(Table91641[Job],$I$3)&lt;ROWS($BK$2:BK109),"",INDEX(TimeSheets!$AC$1:$AC$359,SMALL(IF(Table91641[Job]=$I$3,ROW(Table91641[Job])),ROW(BA108))))</f>
        <v/>
      </c>
      <c r="BL109" s="72" t="str">
        <f t="array" ref="BL109">IF(COUNTIF(Table91641[Job],$I$3)&lt;ROWS($BL$2:BL109),"",INDEX(TimeSheets!$AI$1:$AI$359,SMALL(IF(Table91641[Job]=$I$3,ROW(Table91641[Job])),ROW(BB108))))</f>
        <v/>
      </c>
    </row>
    <row r="110" spans="50:64" x14ac:dyDescent="0.25">
      <c r="AX110" s="47"/>
      <c r="AY110" s="47"/>
      <c r="AZ110" s="47"/>
      <c r="BA110" s="47"/>
      <c r="BB110" s="47"/>
      <c r="BE110" s="72" t="str">
        <f t="array" ref="BE110">IF(COUNTIF(Table911[Job],$I$3)&lt;ROWS($BE$2:BE110),"",INDEX(TimeSheets!$B$1:$B$359,SMALL(IF(Table911[Job]=$I$3,ROW(Table911[Job])),ROW(BA109))))</f>
        <v/>
      </c>
      <c r="BF110" s="72" t="str">
        <f t="array" ref="BF110">IF(COUNTIF(Table911[Job],$I$3)&lt;ROWS($BD$2:BD110),"",INDEX(TimeSheets!$H$1:$H$359,SMALL(IF(Table911[Job]=$I$3,ROW(Table911[Job])),ROW(BA109))))</f>
        <v/>
      </c>
      <c r="BG110" s="72" t="str">
        <f t="array" ref="BG110">IF(COUNTIF(Table912[Job],$I$3)&lt;ROWS($BG$2:BG110),"",INDEX(TimeSheets!$K$1:$K$359,SMALL(IF(Table912[Job]=$I$3,ROW(Table912[Job])),ROW(BA109))))</f>
        <v/>
      </c>
      <c r="BH110" s="72" t="str">
        <f t="array" ref="BH110">IF(COUNTIF(Table912[Job],$I$3)&lt;ROWS($BH$2:BH110),"",INDEX(TimeSheets!$Q$1:$Q$359,SMALL(IF(Table912[Job]=$I$3,ROW(Table912[Job])),ROW(BA109))))</f>
        <v/>
      </c>
      <c r="BI110" s="73" t="str">
        <f t="array" ref="BI110">IF(COUNTIF(Table914[Job],$I$3)&lt;ROWS($BI$2:BI110),"",INDEX(TimeSheets!$T$1:$T$359,SMALL(IF(Table914[Job]=$I$3,ROW(Table914[Job])),ROW(BA109))))</f>
        <v/>
      </c>
      <c r="BJ110" s="72" t="str">
        <f t="array" ref="BJ110">IF(COUNTIF(Table914[Job],$I$3)&lt;ROWS($BJ$2:BJ110),"",INDEX(TimeSheets!$Z$1:$Z$359,SMALL(IF(Table914[Job]=$I$3,ROW(Table914[Job])),ROW(BA109))))</f>
        <v/>
      </c>
      <c r="BK110" s="72" t="str">
        <f t="array" ref="BK110">IF(COUNTIF(Table91641[Job],$I$3)&lt;ROWS($BK$2:BK110),"",INDEX(TimeSheets!$AC$1:$AC$359,SMALL(IF(Table91641[Job]=$I$3,ROW(Table91641[Job])),ROW(BA109))))</f>
        <v/>
      </c>
      <c r="BL110" s="72" t="str">
        <f t="array" ref="BL110">IF(COUNTIF(Table91641[Job],$I$3)&lt;ROWS($BL$2:BL110),"",INDEX(TimeSheets!$AI$1:$AI$359,SMALL(IF(Table91641[Job]=$I$3,ROW(Table91641[Job])),ROW(BB109))))</f>
        <v/>
      </c>
    </row>
    <row r="111" spans="50:64" x14ac:dyDescent="0.25">
      <c r="AX111" s="47"/>
      <c r="AY111" s="47"/>
      <c r="AZ111" s="47"/>
      <c r="BA111" s="47"/>
      <c r="BB111" s="47"/>
      <c r="BE111" s="72" t="str">
        <f t="array" ref="BE111">IF(COUNTIF(Table911[Job],$I$3)&lt;ROWS($BE$2:BE111),"",INDEX(TimeSheets!$B$1:$B$359,SMALL(IF(Table911[Job]=$I$3,ROW(Table911[Job])),ROW(BA110))))</f>
        <v/>
      </c>
      <c r="BF111" s="72" t="str">
        <f t="array" ref="BF111">IF(COUNTIF(Table911[Job],$I$3)&lt;ROWS($BD$2:BD111),"",INDEX(TimeSheets!$H$1:$H$359,SMALL(IF(Table911[Job]=$I$3,ROW(Table911[Job])),ROW(BA110))))</f>
        <v/>
      </c>
      <c r="BG111" s="72" t="str">
        <f t="array" ref="BG111">IF(COUNTIF(Table912[Job],$I$3)&lt;ROWS($BG$2:BG111),"",INDEX(TimeSheets!$K$1:$K$359,SMALL(IF(Table912[Job]=$I$3,ROW(Table912[Job])),ROW(BA110))))</f>
        <v/>
      </c>
      <c r="BH111" s="72" t="str">
        <f t="array" ref="BH111">IF(COUNTIF(Table912[Job],$I$3)&lt;ROWS($BH$2:BH111),"",INDEX(TimeSheets!$Q$1:$Q$359,SMALL(IF(Table912[Job]=$I$3,ROW(Table912[Job])),ROW(BA110))))</f>
        <v/>
      </c>
      <c r="BI111" s="73" t="str">
        <f t="array" ref="BI111">IF(COUNTIF(Table914[Job],$I$3)&lt;ROWS($BI$2:BI111),"",INDEX(TimeSheets!$T$1:$T$359,SMALL(IF(Table914[Job]=$I$3,ROW(Table914[Job])),ROW(BA110))))</f>
        <v/>
      </c>
      <c r="BJ111" s="72" t="str">
        <f t="array" ref="BJ111">IF(COUNTIF(Table914[Job],$I$3)&lt;ROWS($BJ$2:BJ111),"",INDEX(TimeSheets!$Z$1:$Z$359,SMALL(IF(Table914[Job]=$I$3,ROW(Table914[Job])),ROW(BA110))))</f>
        <v/>
      </c>
      <c r="BK111" s="72" t="str">
        <f t="array" ref="BK111">IF(COUNTIF(Table91641[Job],$I$3)&lt;ROWS($BK$2:BK111),"",INDEX(TimeSheets!$AC$1:$AC$359,SMALL(IF(Table91641[Job]=$I$3,ROW(Table91641[Job])),ROW(BA110))))</f>
        <v/>
      </c>
      <c r="BL111" s="72" t="str">
        <f t="array" ref="BL111">IF(COUNTIF(Table91641[Job],$I$3)&lt;ROWS($BL$2:BL111),"",INDEX(TimeSheets!$AI$1:$AI$359,SMALL(IF(Table91641[Job]=$I$3,ROW(Table91641[Job])),ROW(BB110))))</f>
        <v/>
      </c>
    </row>
    <row r="112" spans="50:64" x14ac:dyDescent="0.25">
      <c r="AX112" s="47"/>
      <c r="AY112" s="47"/>
      <c r="AZ112" s="47"/>
      <c r="BA112" s="47"/>
      <c r="BB112" s="47"/>
      <c r="BE112" s="72" t="str">
        <f t="array" ref="BE112">IF(COUNTIF(Table911[Job],$I$3)&lt;ROWS($BE$2:BE112),"",INDEX(TimeSheets!$B$1:$B$359,SMALL(IF(Table911[Job]=$I$3,ROW(Table911[Job])),ROW(BA111))))</f>
        <v/>
      </c>
      <c r="BF112" s="72" t="str">
        <f t="array" ref="BF112">IF(COUNTIF(Table911[Job],$I$3)&lt;ROWS($BD$2:BD112),"",INDEX(TimeSheets!$H$1:$H$359,SMALL(IF(Table911[Job]=$I$3,ROW(Table911[Job])),ROW(BA111))))</f>
        <v/>
      </c>
      <c r="BG112" s="72" t="str">
        <f t="array" ref="BG112">IF(COUNTIF(Table912[Job],$I$3)&lt;ROWS($BG$2:BG112),"",INDEX(TimeSheets!$K$1:$K$359,SMALL(IF(Table912[Job]=$I$3,ROW(Table912[Job])),ROW(BA111))))</f>
        <v/>
      </c>
      <c r="BH112" s="72" t="str">
        <f t="array" ref="BH112">IF(COUNTIF(Table912[Job],$I$3)&lt;ROWS($BH$2:BH112),"",INDEX(TimeSheets!$Q$1:$Q$359,SMALL(IF(Table912[Job]=$I$3,ROW(Table912[Job])),ROW(BA111))))</f>
        <v/>
      </c>
      <c r="BI112" s="73" t="str">
        <f t="array" ref="BI112">IF(COUNTIF(Table914[Job],$I$3)&lt;ROWS($BI$2:BI112),"",INDEX(TimeSheets!$T$1:$T$359,SMALL(IF(Table914[Job]=$I$3,ROW(Table914[Job])),ROW(BA111))))</f>
        <v/>
      </c>
      <c r="BJ112" s="72" t="str">
        <f t="array" ref="BJ112">IF(COUNTIF(Table914[Job],$I$3)&lt;ROWS($BJ$2:BJ112),"",INDEX(TimeSheets!$Z$1:$Z$359,SMALL(IF(Table914[Job]=$I$3,ROW(Table914[Job])),ROW(BA111))))</f>
        <v/>
      </c>
      <c r="BK112" s="72" t="str">
        <f t="array" ref="BK112">IF(COUNTIF(Table91641[Job],$I$3)&lt;ROWS($BK$2:BK112),"",INDEX(TimeSheets!$AC$1:$AC$359,SMALL(IF(Table91641[Job]=$I$3,ROW(Table91641[Job])),ROW(BA111))))</f>
        <v/>
      </c>
      <c r="BL112" s="72" t="str">
        <f t="array" ref="BL112">IF(COUNTIF(Table91641[Job],$I$3)&lt;ROWS($BL$2:BL112),"",INDEX(TimeSheets!$AI$1:$AI$359,SMALL(IF(Table91641[Job]=$I$3,ROW(Table91641[Job])),ROW(BB111))))</f>
        <v/>
      </c>
    </row>
    <row r="113" spans="50:64" x14ac:dyDescent="0.25">
      <c r="AX113" s="47"/>
      <c r="AY113" s="47"/>
      <c r="AZ113" s="47"/>
      <c r="BA113" s="47"/>
      <c r="BB113" s="47"/>
      <c r="BE113" s="72" t="str">
        <f t="array" ref="BE113">IF(COUNTIF(Table911[Job],$I$3)&lt;ROWS($BE$2:BE113),"",INDEX(TimeSheets!$B$1:$B$359,SMALL(IF(Table911[Job]=$I$3,ROW(Table911[Job])),ROW(BA112))))</f>
        <v/>
      </c>
      <c r="BF113" s="72" t="str">
        <f t="array" ref="BF113">IF(COUNTIF(Table911[Job],$I$3)&lt;ROWS($BD$2:BD113),"",INDEX(TimeSheets!$H$1:$H$359,SMALL(IF(Table911[Job]=$I$3,ROW(Table911[Job])),ROW(BA112))))</f>
        <v/>
      </c>
      <c r="BG113" s="72" t="str">
        <f t="array" ref="BG113">IF(COUNTIF(Table912[Job],$I$3)&lt;ROWS($BG$2:BG113),"",INDEX(TimeSheets!$K$1:$K$359,SMALL(IF(Table912[Job]=$I$3,ROW(Table912[Job])),ROW(BA112))))</f>
        <v/>
      </c>
      <c r="BH113" s="72" t="str">
        <f t="array" ref="BH113">IF(COUNTIF(Table912[Job],$I$3)&lt;ROWS($BH$2:BH113),"",INDEX(TimeSheets!$Q$1:$Q$359,SMALL(IF(Table912[Job]=$I$3,ROW(Table912[Job])),ROW(BA112))))</f>
        <v/>
      </c>
      <c r="BI113" s="73" t="str">
        <f t="array" ref="BI113">IF(COUNTIF(Table914[Job],$I$3)&lt;ROWS($BI$2:BI113),"",INDEX(TimeSheets!$T$1:$T$359,SMALL(IF(Table914[Job]=$I$3,ROW(Table914[Job])),ROW(BA112))))</f>
        <v/>
      </c>
      <c r="BJ113" s="72" t="str">
        <f t="array" ref="BJ113">IF(COUNTIF(Table914[Job],$I$3)&lt;ROWS($BJ$2:BJ113),"",INDEX(TimeSheets!$Z$1:$Z$359,SMALL(IF(Table914[Job]=$I$3,ROW(Table914[Job])),ROW(BA112))))</f>
        <v/>
      </c>
      <c r="BK113" s="72" t="str">
        <f t="array" ref="BK113">IF(COUNTIF(Table91641[Job],$I$3)&lt;ROWS($BK$2:BK113),"",INDEX(TimeSheets!$AC$1:$AC$359,SMALL(IF(Table91641[Job]=$I$3,ROW(Table91641[Job])),ROW(BA112))))</f>
        <v/>
      </c>
      <c r="BL113" s="72" t="str">
        <f t="array" ref="BL113">IF(COUNTIF(Table91641[Job],$I$3)&lt;ROWS($BL$2:BL113),"",INDEX(TimeSheets!$AI$1:$AI$359,SMALL(IF(Table91641[Job]=$I$3,ROW(Table91641[Job])),ROW(BB112))))</f>
        <v/>
      </c>
    </row>
    <row r="114" spans="50:64" x14ac:dyDescent="0.25">
      <c r="AX114" s="47"/>
      <c r="AY114" s="47"/>
      <c r="AZ114" s="47"/>
      <c r="BA114" s="47"/>
      <c r="BB114" s="47"/>
      <c r="BE114" s="72" t="str">
        <f t="array" ref="BE114">IF(COUNTIF(Table911[Job],$I$3)&lt;ROWS($BE$2:BE114),"",INDEX(TimeSheets!$B$1:$B$359,SMALL(IF(Table911[Job]=$I$3,ROW(Table911[Job])),ROW(BA113))))</f>
        <v/>
      </c>
      <c r="BF114" s="72" t="str">
        <f t="array" ref="BF114">IF(COUNTIF(Table911[Job],$I$3)&lt;ROWS($BD$2:BD114),"",INDEX(TimeSheets!$H$1:$H$359,SMALL(IF(Table911[Job]=$I$3,ROW(Table911[Job])),ROW(BA113))))</f>
        <v/>
      </c>
      <c r="BG114" s="72" t="str">
        <f t="array" ref="BG114">IF(COUNTIF(Table912[Job],$I$3)&lt;ROWS($BG$2:BG114),"",INDEX(TimeSheets!$K$1:$K$359,SMALL(IF(Table912[Job]=$I$3,ROW(Table912[Job])),ROW(BA113))))</f>
        <v/>
      </c>
      <c r="BH114" s="72" t="str">
        <f t="array" ref="BH114">IF(COUNTIF(Table912[Job],$I$3)&lt;ROWS($BH$2:BH114),"",INDEX(TimeSheets!$Q$1:$Q$359,SMALL(IF(Table912[Job]=$I$3,ROW(Table912[Job])),ROW(BA113))))</f>
        <v/>
      </c>
      <c r="BI114" s="73" t="str">
        <f t="array" ref="BI114">IF(COUNTIF(Table914[Job],$I$3)&lt;ROWS($BI$2:BI114),"",INDEX(TimeSheets!$T$1:$T$359,SMALL(IF(Table914[Job]=$I$3,ROW(Table914[Job])),ROW(BA113))))</f>
        <v/>
      </c>
      <c r="BJ114" s="72" t="str">
        <f t="array" ref="BJ114">IF(COUNTIF(Table914[Job],$I$3)&lt;ROWS($BJ$2:BJ114),"",INDEX(TimeSheets!$Z$1:$Z$359,SMALL(IF(Table914[Job]=$I$3,ROW(Table914[Job])),ROW(BA113))))</f>
        <v/>
      </c>
      <c r="BK114" s="72" t="str">
        <f t="array" ref="BK114">IF(COUNTIF(Table91641[Job],$I$3)&lt;ROWS($BK$2:BK114),"",INDEX(TimeSheets!$AC$1:$AC$359,SMALL(IF(Table91641[Job]=$I$3,ROW(Table91641[Job])),ROW(BA113))))</f>
        <v/>
      </c>
      <c r="BL114" s="72" t="str">
        <f t="array" ref="BL114">IF(COUNTIF(Table91641[Job],$I$3)&lt;ROWS($BL$2:BL114),"",INDEX(TimeSheets!$AI$1:$AI$359,SMALL(IF(Table91641[Job]=$I$3,ROW(Table91641[Job])),ROW(BB113))))</f>
        <v/>
      </c>
    </row>
    <row r="115" spans="50:64" x14ac:dyDescent="0.25">
      <c r="AX115" s="47"/>
      <c r="AY115" s="47"/>
      <c r="AZ115" s="47"/>
      <c r="BA115" s="47"/>
      <c r="BB115" s="47"/>
      <c r="BE115" s="72" t="str">
        <f t="array" ref="BE115">IF(COUNTIF(Table911[Job],$I$3)&lt;ROWS($BE$2:BE115),"",INDEX(TimeSheets!$B$1:$B$359,SMALL(IF(Table911[Job]=$I$3,ROW(Table911[Job])),ROW(BA114))))</f>
        <v/>
      </c>
      <c r="BF115" s="72" t="str">
        <f t="array" ref="BF115">IF(COUNTIF(Table911[Job],$I$3)&lt;ROWS($BD$2:BD115),"",INDEX(TimeSheets!$H$1:$H$359,SMALL(IF(Table911[Job]=$I$3,ROW(Table911[Job])),ROW(BA114))))</f>
        <v/>
      </c>
      <c r="BG115" s="72" t="str">
        <f t="array" ref="BG115">IF(COUNTIF(Table912[Job],$I$3)&lt;ROWS($BG$2:BG115),"",INDEX(TimeSheets!$K$1:$K$359,SMALL(IF(Table912[Job]=$I$3,ROW(Table912[Job])),ROW(BA114))))</f>
        <v/>
      </c>
      <c r="BH115" s="72" t="str">
        <f t="array" ref="BH115">IF(COUNTIF(Table912[Job],$I$3)&lt;ROWS($BH$2:BH115),"",INDEX(TimeSheets!$Q$1:$Q$359,SMALL(IF(Table912[Job]=$I$3,ROW(Table912[Job])),ROW(BA114))))</f>
        <v/>
      </c>
      <c r="BI115" s="73" t="str">
        <f t="array" ref="BI115">IF(COUNTIF(Table914[Job],$I$3)&lt;ROWS($BI$2:BI115),"",INDEX(TimeSheets!$T$1:$T$359,SMALL(IF(Table914[Job]=$I$3,ROW(Table914[Job])),ROW(BA114))))</f>
        <v/>
      </c>
      <c r="BJ115" s="72" t="str">
        <f t="array" ref="BJ115">IF(COUNTIF(Table914[Job],$I$3)&lt;ROWS($BJ$2:BJ115),"",INDEX(TimeSheets!$Z$1:$Z$359,SMALL(IF(Table914[Job]=$I$3,ROW(Table914[Job])),ROW(BA114))))</f>
        <v/>
      </c>
      <c r="BK115" s="72" t="str">
        <f t="array" ref="BK115">IF(COUNTIF(Table91641[Job],$I$3)&lt;ROWS($BK$2:BK115),"",INDEX(TimeSheets!$AC$1:$AC$359,SMALL(IF(Table91641[Job]=$I$3,ROW(Table91641[Job])),ROW(BA114))))</f>
        <v/>
      </c>
      <c r="BL115" s="72" t="str">
        <f t="array" ref="BL115">IF(COUNTIF(Table91641[Job],$I$3)&lt;ROWS($BL$2:BL115),"",INDEX(TimeSheets!$AI$1:$AI$359,SMALL(IF(Table91641[Job]=$I$3,ROW(Table91641[Job])),ROW(BB114))))</f>
        <v/>
      </c>
    </row>
    <row r="116" spans="50:64" x14ac:dyDescent="0.25">
      <c r="AX116" s="47"/>
      <c r="AY116" s="47"/>
      <c r="AZ116" s="47"/>
      <c r="BA116" s="47"/>
      <c r="BB116" s="47"/>
      <c r="BE116" s="72" t="str">
        <f t="array" ref="BE116">IF(COUNTIF(Table911[Job],$I$3)&lt;ROWS($BE$2:BE116),"",INDEX(TimeSheets!$B$1:$B$359,SMALL(IF(Table911[Job]=$I$3,ROW(Table911[Job])),ROW(BA115))))</f>
        <v/>
      </c>
      <c r="BF116" s="72" t="str">
        <f t="array" ref="BF116">IF(COUNTIF(Table911[Job],$I$3)&lt;ROWS($BD$2:BD116),"",INDEX(TimeSheets!$H$1:$H$359,SMALL(IF(Table911[Job]=$I$3,ROW(Table911[Job])),ROW(BA115))))</f>
        <v/>
      </c>
      <c r="BG116" s="72" t="str">
        <f t="array" ref="BG116">IF(COUNTIF(Table912[Job],$I$3)&lt;ROWS($BG$2:BG116),"",INDEX(TimeSheets!$K$1:$K$359,SMALL(IF(Table912[Job]=$I$3,ROW(Table912[Job])),ROW(BA115))))</f>
        <v/>
      </c>
      <c r="BH116" s="72" t="str">
        <f t="array" ref="BH116">IF(COUNTIF(Table912[Job],$I$3)&lt;ROWS($BH$2:BH116),"",INDEX(TimeSheets!$Q$1:$Q$359,SMALL(IF(Table912[Job]=$I$3,ROW(Table912[Job])),ROW(BA115))))</f>
        <v/>
      </c>
      <c r="BI116" s="73" t="str">
        <f t="array" ref="BI116">IF(COUNTIF(Table914[Job],$I$3)&lt;ROWS($BI$2:BI116),"",INDEX(TimeSheets!$T$1:$T$359,SMALL(IF(Table914[Job]=$I$3,ROW(Table914[Job])),ROW(BA115))))</f>
        <v/>
      </c>
      <c r="BJ116" s="72" t="str">
        <f t="array" ref="BJ116">IF(COUNTIF(Table914[Job],$I$3)&lt;ROWS($BJ$2:BJ116),"",INDEX(TimeSheets!$Z$1:$Z$359,SMALL(IF(Table914[Job]=$I$3,ROW(Table914[Job])),ROW(BA115))))</f>
        <v/>
      </c>
      <c r="BK116" s="72" t="str">
        <f t="array" ref="BK116">IF(COUNTIF(Table91641[Job],$I$3)&lt;ROWS($BK$2:BK116),"",INDEX(TimeSheets!$AC$1:$AC$359,SMALL(IF(Table91641[Job]=$I$3,ROW(Table91641[Job])),ROW(BA115))))</f>
        <v/>
      </c>
      <c r="BL116" s="72" t="str">
        <f t="array" ref="BL116">IF(COUNTIF(Table91641[Job],$I$3)&lt;ROWS($BL$2:BL116),"",INDEX(TimeSheets!$AI$1:$AI$359,SMALL(IF(Table91641[Job]=$I$3,ROW(Table91641[Job])),ROW(BB115))))</f>
        <v/>
      </c>
    </row>
    <row r="117" spans="50:64" x14ac:dyDescent="0.25">
      <c r="AX117" s="47"/>
      <c r="AY117" s="47"/>
      <c r="AZ117" s="47"/>
      <c r="BA117" s="47"/>
      <c r="BB117" s="47"/>
      <c r="BE117" s="72" t="str">
        <f t="array" ref="BE117">IF(COUNTIF(Table911[Job],$I$3)&lt;ROWS($BE$2:BE117),"",INDEX(TimeSheets!$B$1:$B$359,SMALL(IF(Table911[Job]=$I$3,ROW(Table911[Job])),ROW(BA116))))</f>
        <v/>
      </c>
      <c r="BF117" s="72" t="str">
        <f t="array" ref="BF117">IF(COUNTIF(Table911[Job],$I$3)&lt;ROWS($BD$2:BD117),"",INDEX(TimeSheets!$H$1:$H$359,SMALL(IF(Table911[Job]=$I$3,ROW(Table911[Job])),ROW(BA116))))</f>
        <v/>
      </c>
      <c r="BG117" s="72" t="str">
        <f t="array" ref="BG117">IF(COUNTIF(Table912[Job],$I$3)&lt;ROWS($BG$2:BG117),"",INDEX(TimeSheets!$K$1:$K$359,SMALL(IF(Table912[Job]=$I$3,ROW(Table912[Job])),ROW(BA116))))</f>
        <v/>
      </c>
      <c r="BH117" s="72" t="str">
        <f t="array" ref="BH117">IF(COUNTIF(Table912[Job],$I$3)&lt;ROWS($BH$2:BH117),"",INDEX(TimeSheets!$Q$1:$Q$359,SMALL(IF(Table912[Job]=$I$3,ROW(Table912[Job])),ROW(BA116))))</f>
        <v/>
      </c>
      <c r="BI117" s="73" t="str">
        <f t="array" ref="BI117">IF(COUNTIF(Table914[Job],$I$3)&lt;ROWS($BI$2:BI117),"",INDEX(TimeSheets!$T$1:$T$359,SMALL(IF(Table914[Job]=$I$3,ROW(Table914[Job])),ROW(BA116))))</f>
        <v/>
      </c>
      <c r="BJ117" s="72" t="str">
        <f t="array" ref="BJ117">IF(COUNTIF(Table914[Job],$I$3)&lt;ROWS($BJ$2:BJ117),"",INDEX(TimeSheets!$Z$1:$Z$359,SMALL(IF(Table914[Job]=$I$3,ROW(Table914[Job])),ROW(BA116))))</f>
        <v/>
      </c>
      <c r="BK117" s="72" t="str">
        <f t="array" ref="BK117">IF(COUNTIF(Table91641[Job],$I$3)&lt;ROWS($BK$2:BK117),"",INDEX(TimeSheets!$AC$1:$AC$359,SMALL(IF(Table91641[Job]=$I$3,ROW(Table91641[Job])),ROW(BA116))))</f>
        <v/>
      </c>
      <c r="BL117" s="72" t="str">
        <f t="array" ref="BL117">IF(COUNTIF(Table91641[Job],$I$3)&lt;ROWS($BL$2:BL117),"",INDEX(TimeSheets!$AI$1:$AI$359,SMALL(IF(Table91641[Job]=$I$3,ROW(Table91641[Job])),ROW(BB116))))</f>
        <v/>
      </c>
    </row>
    <row r="118" spans="50:64" x14ac:dyDescent="0.25">
      <c r="AX118" s="47"/>
      <c r="AY118" s="47"/>
      <c r="AZ118" s="47"/>
      <c r="BA118" s="47"/>
      <c r="BB118" s="47"/>
      <c r="BE118" s="72" t="str">
        <f t="array" ref="BE118">IF(COUNTIF(Table911[Job],$I$3)&lt;ROWS($BE$2:BE118),"",INDEX(TimeSheets!$B$1:$B$359,SMALL(IF(Table911[Job]=$I$3,ROW(Table911[Job])),ROW(BA117))))</f>
        <v/>
      </c>
      <c r="BF118" s="72" t="str">
        <f t="array" ref="BF118">IF(COUNTIF(Table911[Job],$I$3)&lt;ROWS($BD$2:BD118),"",INDEX(TimeSheets!$H$1:$H$359,SMALL(IF(Table911[Job]=$I$3,ROW(Table911[Job])),ROW(BA117))))</f>
        <v/>
      </c>
      <c r="BG118" s="72" t="str">
        <f t="array" ref="BG118">IF(COUNTIF(Table912[Job],$I$3)&lt;ROWS($BG$2:BG118),"",INDEX(TimeSheets!$K$1:$K$359,SMALL(IF(Table912[Job]=$I$3,ROW(Table912[Job])),ROW(BA117))))</f>
        <v/>
      </c>
      <c r="BH118" s="72" t="str">
        <f t="array" ref="BH118">IF(COUNTIF(Table912[Job],$I$3)&lt;ROWS($BH$2:BH118),"",INDEX(TimeSheets!$Q$1:$Q$359,SMALL(IF(Table912[Job]=$I$3,ROW(Table912[Job])),ROW(BA117))))</f>
        <v/>
      </c>
      <c r="BI118" s="73" t="str">
        <f t="array" ref="BI118">IF(COUNTIF(Table914[Job],$I$3)&lt;ROWS($BI$2:BI118),"",INDEX(TimeSheets!$T$1:$T$359,SMALL(IF(Table914[Job]=$I$3,ROW(Table914[Job])),ROW(BA117))))</f>
        <v/>
      </c>
      <c r="BJ118" s="72" t="str">
        <f t="array" ref="BJ118">IF(COUNTIF(Table914[Job],$I$3)&lt;ROWS($BJ$2:BJ118),"",INDEX(TimeSheets!$Z$1:$Z$359,SMALL(IF(Table914[Job]=$I$3,ROW(Table914[Job])),ROW(BA117))))</f>
        <v/>
      </c>
      <c r="BK118" s="72" t="str">
        <f t="array" ref="BK118">IF(COUNTIF(Table91641[Job],$I$3)&lt;ROWS($BK$2:BK118),"",INDEX(TimeSheets!$AC$1:$AC$359,SMALL(IF(Table91641[Job]=$I$3,ROW(Table91641[Job])),ROW(BA117))))</f>
        <v/>
      </c>
      <c r="BL118" s="72" t="str">
        <f t="array" ref="BL118">IF(COUNTIF(Table91641[Job],$I$3)&lt;ROWS($BL$2:BL118),"",INDEX(TimeSheets!$AI$1:$AI$359,SMALL(IF(Table91641[Job]=$I$3,ROW(Table91641[Job])),ROW(BB117))))</f>
        <v/>
      </c>
    </row>
    <row r="119" spans="50:64" x14ac:dyDescent="0.25">
      <c r="AX119" s="47"/>
      <c r="AY119" s="47"/>
      <c r="AZ119" s="47"/>
      <c r="BA119" s="47"/>
      <c r="BB119" s="47"/>
      <c r="BE119" s="72" t="str">
        <f t="array" ref="BE119">IF(COUNTIF(Table911[Job],$I$3)&lt;ROWS($BE$2:BE119),"",INDEX(TimeSheets!$B$1:$B$359,SMALL(IF(Table911[Job]=$I$3,ROW(Table911[Job])),ROW(BA118))))</f>
        <v/>
      </c>
      <c r="BF119" s="72" t="str">
        <f t="array" ref="BF119">IF(COUNTIF(Table911[Job],$I$3)&lt;ROWS($BD$2:BD119),"",INDEX(TimeSheets!$H$1:$H$359,SMALL(IF(Table911[Job]=$I$3,ROW(Table911[Job])),ROW(BA118))))</f>
        <v/>
      </c>
      <c r="BG119" s="72" t="str">
        <f t="array" ref="BG119">IF(COUNTIF(Table912[Job],$I$3)&lt;ROWS($BG$2:BG119),"",INDEX(TimeSheets!$K$1:$K$359,SMALL(IF(Table912[Job]=$I$3,ROW(Table912[Job])),ROW(BA118))))</f>
        <v/>
      </c>
      <c r="BH119" s="72" t="str">
        <f t="array" ref="BH119">IF(COUNTIF(Table912[Job],$I$3)&lt;ROWS($BH$2:BH119),"",INDEX(TimeSheets!$Q$1:$Q$359,SMALL(IF(Table912[Job]=$I$3,ROW(Table912[Job])),ROW(BA118))))</f>
        <v/>
      </c>
      <c r="BI119" s="73" t="str">
        <f t="array" ref="BI119">IF(COUNTIF(Table914[Job],$I$3)&lt;ROWS($BI$2:BI119),"",INDEX(TimeSheets!$T$1:$T$359,SMALL(IF(Table914[Job]=$I$3,ROW(Table914[Job])),ROW(BA118))))</f>
        <v/>
      </c>
      <c r="BJ119" s="72" t="str">
        <f t="array" ref="BJ119">IF(COUNTIF(Table914[Job],$I$3)&lt;ROWS($BJ$2:BJ119),"",INDEX(TimeSheets!$Z$1:$Z$359,SMALL(IF(Table914[Job]=$I$3,ROW(Table914[Job])),ROW(BA118))))</f>
        <v/>
      </c>
      <c r="BK119" s="72" t="str">
        <f t="array" ref="BK119">IF(COUNTIF(Table91641[Job],$I$3)&lt;ROWS($BK$2:BK119),"",INDEX(TimeSheets!$AC$1:$AC$359,SMALL(IF(Table91641[Job]=$I$3,ROW(Table91641[Job])),ROW(BA118))))</f>
        <v/>
      </c>
      <c r="BL119" s="72" t="str">
        <f t="array" ref="BL119">IF(COUNTIF(Table91641[Job],$I$3)&lt;ROWS($BL$2:BL119),"",INDEX(TimeSheets!$AI$1:$AI$359,SMALL(IF(Table91641[Job]=$I$3,ROW(Table91641[Job])),ROW(BB118))))</f>
        <v/>
      </c>
    </row>
    <row r="120" spans="50:64" x14ac:dyDescent="0.25">
      <c r="AX120" s="47"/>
      <c r="AY120" s="47"/>
      <c r="AZ120" s="47"/>
      <c r="BA120" s="47"/>
      <c r="BB120" s="47"/>
      <c r="BE120" s="72" t="str">
        <f t="array" ref="BE120">IF(COUNTIF(Table911[Job],$I$3)&lt;ROWS($BE$2:BE120),"",INDEX(TimeSheets!$B$1:$B$359,SMALL(IF(Table911[Job]=$I$3,ROW(Table911[Job])),ROW(BA119))))</f>
        <v/>
      </c>
      <c r="BF120" s="72" t="str">
        <f t="array" ref="BF120">IF(COUNTIF(Table911[Job],$I$3)&lt;ROWS($BD$2:BD120),"",INDEX(TimeSheets!$H$1:$H$359,SMALL(IF(Table911[Job]=$I$3,ROW(Table911[Job])),ROW(BA119))))</f>
        <v/>
      </c>
      <c r="BG120" s="72" t="str">
        <f t="array" ref="BG120">IF(COUNTIF(Table912[Job],$I$3)&lt;ROWS($BG$2:BG120),"",INDEX(TimeSheets!$K$1:$K$359,SMALL(IF(Table912[Job]=$I$3,ROW(Table912[Job])),ROW(BA119))))</f>
        <v/>
      </c>
      <c r="BH120" s="72" t="str">
        <f t="array" ref="BH120">IF(COUNTIF(Table912[Job],$I$3)&lt;ROWS($BH$2:BH120),"",INDEX(TimeSheets!$Q$1:$Q$359,SMALL(IF(Table912[Job]=$I$3,ROW(Table912[Job])),ROW(BA119))))</f>
        <v/>
      </c>
      <c r="BI120" s="73" t="str">
        <f t="array" ref="BI120">IF(COUNTIF(Table914[Job],$I$3)&lt;ROWS($BI$2:BI120),"",INDEX(TimeSheets!$T$1:$T$359,SMALL(IF(Table914[Job]=$I$3,ROW(Table914[Job])),ROW(BA119))))</f>
        <v/>
      </c>
      <c r="BJ120" s="72" t="str">
        <f t="array" ref="BJ120">IF(COUNTIF(Table914[Job],$I$3)&lt;ROWS($BJ$2:BJ120),"",INDEX(TimeSheets!$Z$1:$Z$359,SMALL(IF(Table914[Job]=$I$3,ROW(Table914[Job])),ROW(BA119))))</f>
        <v/>
      </c>
      <c r="BK120" s="72" t="str">
        <f t="array" ref="BK120">IF(COUNTIF(Table91641[Job],$I$3)&lt;ROWS($BK$2:BK120),"",INDEX(TimeSheets!$AC$1:$AC$359,SMALL(IF(Table91641[Job]=$I$3,ROW(Table91641[Job])),ROW(BA119))))</f>
        <v/>
      </c>
      <c r="BL120" s="72" t="str">
        <f t="array" ref="BL120">IF(COUNTIF(Table91641[Job],$I$3)&lt;ROWS($BL$2:BL120),"",INDEX(TimeSheets!$AI$1:$AI$359,SMALL(IF(Table91641[Job]=$I$3,ROW(Table91641[Job])),ROW(BB119))))</f>
        <v/>
      </c>
    </row>
    <row r="121" spans="50:64" x14ac:dyDescent="0.25">
      <c r="AX121" s="47"/>
      <c r="AY121" s="47"/>
      <c r="AZ121" s="47"/>
      <c r="BA121" s="47"/>
      <c r="BB121" s="47"/>
      <c r="BE121" s="72" t="str">
        <f t="array" ref="BE121">IF(COUNTIF(Table911[Job],$I$3)&lt;ROWS($BE$2:BE121),"",INDEX(TimeSheets!$B$1:$B$359,SMALL(IF(Table911[Job]=$I$3,ROW(Table911[Job])),ROW(BA120))))</f>
        <v/>
      </c>
      <c r="BF121" s="72" t="str">
        <f t="array" ref="BF121">IF(COUNTIF(Table911[Job],$I$3)&lt;ROWS($BD$2:BD121),"",INDEX(TimeSheets!$H$1:$H$359,SMALL(IF(Table911[Job]=$I$3,ROW(Table911[Job])),ROW(BA120))))</f>
        <v/>
      </c>
      <c r="BG121" s="72" t="str">
        <f t="array" ref="BG121">IF(COUNTIF(Table912[Job],$I$3)&lt;ROWS($BG$2:BG121),"",INDEX(TimeSheets!$K$1:$K$359,SMALL(IF(Table912[Job]=$I$3,ROW(Table912[Job])),ROW(BA120))))</f>
        <v/>
      </c>
      <c r="BH121" s="72" t="str">
        <f t="array" ref="BH121">IF(COUNTIF(Table912[Job],$I$3)&lt;ROWS($BH$2:BH121),"",INDEX(TimeSheets!$Q$1:$Q$359,SMALL(IF(Table912[Job]=$I$3,ROW(Table912[Job])),ROW(BA120))))</f>
        <v/>
      </c>
      <c r="BI121" s="73" t="str">
        <f t="array" ref="BI121">IF(COUNTIF(Table914[Job],$I$3)&lt;ROWS($BI$2:BI121),"",INDEX(TimeSheets!$T$1:$T$359,SMALL(IF(Table914[Job]=$I$3,ROW(Table914[Job])),ROW(BA120))))</f>
        <v/>
      </c>
      <c r="BJ121" s="72" t="str">
        <f t="array" ref="BJ121">IF(COUNTIF(Table914[Job],$I$3)&lt;ROWS($BJ$2:BJ121),"",INDEX(TimeSheets!$Z$1:$Z$359,SMALL(IF(Table914[Job]=$I$3,ROW(Table914[Job])),ROW(BA120))))</f>
        <v/>
      </c>
      <c r="BK121" s="72" t="str">
        <f t="array" ref="BK121">IF(COUNTIF(Table91641[Job],$I$3)&lt;ROWS($BK$2:BK121),"",INDEX(TimeSheets!$AC$1:$AC$359,SMALL(IF(Table91641[Job]=$I$3,ROW(Table91641[Job])),ROW(BA120))))</f>
        <v/>
      </c>
      <c r="BL121" s="72" t="str">
        <f t="array" ref="BL121">IF(COUNTIF(Table91641[Job],$I$3)&lt;ROWS($BL$2:BL121),"",INDEX(TimeSheets!$AI$1:$AI$359,SMALL(IF(Table91641[Job]=$I$3,ROW(Table91641[Job])),ROW(BB120))))</f>
        <v/>
      </c>
    </row>
    <row r="122" spans="50:64" x14ac:dyDescent="0.25">
      <c r="AX122" s="47"/>
      <c r="AY122" s="47"/>
      <c r="AZ122" s="47"/>
      <c r="BA122" s="47"/>
      <c r="BB122" s="47"/>
      <c r="BE122" s="72" t="str">
        <f t="array" ref="BE122">IF(COUNTIF(Table911[Job],$I$3)&lt;ROWS($BE$2:BE122),"",INDEX(TimeSheets!$B$1:$B$359,SMALL(IF(Table911[Job]=$I$3,ROW(Table911[Job])),ROW(BA121))))</f>
        <v/>
      </c>
      <c r="BF122" s="72" t="str">
        <f t="array" ref="BF122">IF(COUNTIF(Table911[Job],$I$3)&lt;ROWS($BD$2:BD122),"",INDEX(TimeSheets!$H$1:$H$359,SMALL(IF(Table911[Job]=$I$3,ROW(Table911[Job])),ROW(BA121))))</f>
        <v/>
      </c>
      <c r="BG122" s="72" t="str">
        <f t="array" ref="BG122">IF(COUNTIF(Table912[Job],$I$3)&lt;ROWS($BG$2:BG122),"",INDEX(TimeSheets!$K$1:$K$359,SMALL(IF(Table912[Job]=$I$3,ROW(Table912[Job])),ROW(BA121))))</f>
        <v/>
      </c>
      <c r="BH122" s="72" t="str">
        <f t="array" ref="BH122">IF(COUNTIF(Table912[Job],$I$3)&lt;ROWS($BH$2:BH122),"",INDEX(TimeSheets!$Q$1:$Q$359,SMALL(IF(Table912[Job]=$I$3,ROW(Table912[Job])),ROW(BA121))))</f>
        <v/>
      </c>
      <c r="BI122" s="73" t="str">
        <f t="array" ref="BI122">IF(COUNTIF(Table914[Job],$I$3)&lt;ROWS($BI$2:BI122),"",INDEX(TimeSheets!$T$1:$T$359,SMALL(IF(Table914[Job]=$I$3,ROW(Table914[Job])),ROW(BA121))))</f>
        <v/>
      </c>
      <c r="BJ122" s="72" t="str">
        <f t="array" ref="BJ122">IF(COUNTIF(Table914[Job],$I$3)&lt;ROWS($BJ$2:BJ122),"",INDEX(TimeSheets!$Z$1:$Z$359,SMALL(IF(Table914[Job]=$I$3,ROW(Table914[Job])),ROW(BA121))))</f>
        <v/>
      </c>
      <c r="BK122" s="72" t="str">
        <f t="array" ref="BK122">IF(COUNTIF(Table91641[Job],$I$3)&lt;ROWS($BK$2:BK122),"",INDEX(TimeSheets!$AC$1:$AC$359,SMALL(IF(Table91641[Job]=$I$3,ROW(Table91641[Job])),ROW(BA121))))</f>
        <v/>
      </c>
      <c r="BL122" s="72" t="str">
        <f t="array" ref="BL122">IF(COUNTIF(Table91641[Job],$I$3)&lt;ROWS($BL$2:BL122),"",INDEX(TimeSheets!$AI$1:$AI$359,SMALL(IF(Table91641[Job]=$I$3,ROW(Table91641[Job])),ROW(BB121))))</f>
        <v/>
      </c>
    </row>
    <row r="123" spans="50:64" x14ac:dyDescent="0.25">
      <c r="AX123" s="47"/>
      <c r="AY123" s="47"/>
      <c r="AZ123" s="47"/>
      <c r="BA123" s="47"/>
      <c r="BB123" s="47"/>
      <c r="BE123" s="72" t="str">
        <f t="array" ref="BE123">IF(COUNTIF(Table911[Job],$I$3)&lt;ROWS($BE$2:BE123),"",INDEX(TimeSheets!$B$1:$B$359,SMALL(IF(Table911[Job]=$I$3,ROW(Table911[Job])),ROW(BA122))))</f>
        <v/>
      </c>
      <c r="BF123" s="72" t="str">
        <f t="array" ref="BF123">IF(COUNTIF(Table911[Job],$I$3)&lt;ROWS($BD$2:BD123),"",INDEX(TimeSheets!$H$1:$H$359,SMALL(IF(Table911[Job]=$I$3,ROW(Table911[Job])),ROW(BA122))))</f>
        <v/>
      </c>
      <c r="BG123" s="72" t="str">
        <f t="array" ref="BG123">IF(COUNTIF(Table912[Job],$I$3)&lt;ROWS($BG$2:BG123),"",INDEX(TimeSheets!$K$1:$K$359,SMALL(IF(Table912[Job]=$I$3,ROW(Table912[Job])),ROW(BA122))))</f>
        <v/>
      </c>
      <c r="BH123" s="72" t="str">
        <f t="array" ref="BH123">IF(COUNTIF(Table912[Job],$I$3)&lt;ROWS($BH$2:BH123),"",INDEX(TimeSheets!$Q$1:$Q$359,SMALL(IF(Table912[Job]=$I$3,ROW(Table912[Job])),ROW(BA122))))</f>
        <v/>
      </c>
      <c r="BI123" s="73" t="str">
        <f t="array" ref="BI123">IF(COUNTIF(Table914[Job],$I$3)&lt;ROWS($BI$2:BI123),"",INDEX(TimeSheets!$T$1:$T$359,SMALL(IF(Table914[Job]=$I$3,ROW(Table914[Job])),ROW(BA122))))</f>
        <v/>
      </c>
      <c r="BJ123" s="72" t="str">
        <f t="array" ref="BJ123">IF(COUNTIF(Table914[Job],$I$3)&lt;ROWS($BJ$2:BJ123),"",INDEX(TimeSheets!$Z$1:$Z$359,SMALL(IF(Table914[Job]=$I$3,ROW(Table914[Job])),ROW(BA122))))</f>
        <v/>
      </c>
      <c r="BK123" s="72" t="str">
        <f t="array" ref="BK123">IF(COUNTIF(Table91641[Job],$I$3)&lt;ROWS($BK$2:BK123),"",INDEX(TimeSheets!$AC$1:$AC$359,SMALL(IF(Table91641[Job]=$I$3,ROW(Table91641[Job])),ROW(BA122))))</f>
        <v/>
      </c>
      <c r="BL123" s="72" t="str">
        <f t="array" ref="BL123">IF(COUNTIF(Table91641[Job],$I$3)&lt;ROWS($BL$2:BL123),"",INDEX(TimeSheets!$AI$1:$AI$359,SMALL(IF(Table91641[Job]=$I$3,ROW(Table91641[Job])),ROW(BB122))))</f>
        <v/>
      </c>
    </row>
    <row r="124" spans="50:64" x14ac:dyDescent="0.25">
      <c r="AX124" s="47"/>
      <c r="AY124" s="47"/>
      <c r="AZ124" s="47"/>
      <c r="BA124" s="47"/>
      <c r="BB124" s="47"/>
      <c r="BE124" s="72" t="str">
        <f t="array" ref="BE124">IF(COUNTIF(Table911[Job],$I$3)&lt;ROWS($BE$2:BE124),"",INDEX(TimeSheets!$B$1:$B$359,SMALL(IF(Table911[Job]=$I$3,ROW(Table911[Job])),ROW(BA123))))</f>
        <v/>
      </c>
      <c r="BF124" s="72" t="str">
        <f t="array" ref="BF124">IF(COUNTIF(Table911[Job],$I$3)&lt;ROWS($BD$2:BD124),"",INDEX(TimeSheets!$H$1:$H$359,SMALL(IF(Table911[Job]=$I$3,ROW(Table911[Job])),ROW(BA123))))</f>
        <v/>
      </c>
      <c r="BG124" s="72" t="str">
        <f t="array" ref="BG124">IF(COUNTIF(Table912[Job],$I$3)&lt;ROWS($BG$2:BG124),"",INDEX(TimeSheets!$K$1:$K$359,SMALL(IF(Table912[Job]=$I$3,ROW(Table912[Job])),ROW(BA123))))</f>
        <v/>
      </c>
      <c r="BH124" s="72" t="str">
        <f t="array" ref="BH124">IF(COUNTIF(Table912[Job],$I$3)&lt;ROWS($BH$2:BH124),"",INDEX(TimeSheets!$Q$1:$Q$359,SMALL(IF(Table912[Job]=$I$3,ROW(Table912[Job])),ROW(BA123))))</f>
        <v/>
      </c>
      <c r="BI124" s="73" t="str">
        <f t="array" ref="BI124">IF(COUNTIF(Table914[Job],$I$3)&lt;ROWS($BI$2:BI124),"",INDEX(TimeSheets!$T$1:$T$359,SMALL(IF(Table914[Job]=$I$3,ROW(Table914[Job])),ROW(BA123))))</f>
        <v/>
      </c>
      <c r="BJ124" s="72" t="str">
        <f t="array" ref="BJ124">IF(COUNTIF(Table914[Job],$I$3)&lt;ROWS($BJ$2:BJ124),"",INDEX(TimeSheets!$Z$1:$Z$359,SMALL(IF(Table914[Job]=$I$3,ROW(Table914[Job])),ROW(BA123))))</f>
        <v/>
      </c>
      <c r="BK124" s="72" t="str">
        <f t="array" ref="BK124">IF(COUNTIF(Table91641[Job],$I$3)&lt;ROWS($BK$2:BK124),"",INDEX(TimeSheets!$AC$1:$AC$359,SMALL(IF(Table91641[Job]=$I$3,ROW(Table91641[Job])),ROW(BA123))))</f>
        <v/>
      </c>
      <c r="BL124" s="72" t="str">
        <f t="array" ref="BL124">IF(COUNTIF(Table91641[Job],$I$3)&lt;ROWS($BL$2:BL124),"",INDEX(TimeSheets!$AI$1:$AI$359,SMALL(IF(Table91641[Job]=$I$3,ROW(Table91641[Job])),ROW(BB123))))</f>
        <v/>
      </c>
    </row>
    <row r="125" spans="50:64" x14ac:dyDescent="0.25">
      <c r="AX125" s="47"/>
      <c r="AY125" s="47"/>
      <c r="AZ125" s="47"/>
      <c r="BA125" s="47"/>
      <c r="BB125" s="47"/>
      <c r="BE125" s="72" t="str">
        <f t="array" ref="BE125">IF(COUNTIF(Table911[Job],$I$3)&lt;ROWS($BE$2:BE125),"",INDEX(TimeSheets!$B$1:$B$359,SMALL(IF(Table911[Job]=$I$3,ROW(Table911[Job])),ROW(BA124))))</f>
        <v/>
      </c>
      <c r="BF125" s="72" t="str">
        <f t="array" ref="BF125">IF(COUNTIF(Table911[Job],$I$3)&lt;ROWS($BD$2:BD125),"",INDEX(TimeSheets!$H$1:$H$359,SMALL(IF(Table911[Job]=$I$3,ROW(Table911[Job])),ROW(BA124))))</f>
        <v/>
      </c>
      <c r="BG125" s="72" t="str">
        <f t="array" ref="BG125">IF(COUNTIF(Table912[Job],$I$3)&lt;ROWS($BG$2:BG125),"",INDEX(TimeSheets!$K$1:$K$359,SMALL(IF(Table912[Job]=$I$3,ROW(Table912[Job])),ROW(BA124))))</f>
        <v/>
      </c>
      <c r="BH125" s="72" t="str">
        <f t="array" ref="BH125">IF(COUNTIF(Table912[Job],$I$3)&lt;ROWS($BH$2:BH125),"",INDEX(TimeSheets!$Q$1:$Q$359,SMALL(IF(Table912[Job]=$I$3,ROW(Table912[Job])),ROW(BA124))))</f>
        <v/>
      </c>
      <c r="BI125" s="73" t="str">
        <f t="array" ref="BI125">IF(COUNTIF(Table914[Job],$I$3)&lt;ROWS($BI$2:BI125),"",INDEX(TimeSheets!$T$1:$T$359,SMALL(IF(Table914[Job]=$I$3,ROW(Table914[Job])),ROW(BA124))))</f>
        <v/>
      </c>
      <c r="BJ125" s="72" t="str">
        <f t="array" ref="BJ125">IF(COUNTIF(Table914[Job],$I$3)&lt;ROWS($BJ$2:BJ125),"",INDEX(TimeSheets!$Z$1:$Z$359,SMALL(IF(Table914[Job]=$I$3,ROW(Table914[Job])),ROW(BA124))))</f>
        <v/>
      </c>
      <c r="BK125" s="72" t="str">
        <f t="array" ref="BK125">IF(COUNTIF(Table91641[Job],$I$3)&lt;ROWS($BK$2:BK125),"",INDEX(TimeSheets!$AC$1:$AC$359,SMALL(IF(Table91641[Job]=$I$3,ROW(Table91641[Job])),ROW(BA124))))</f>
        <v/>
      </c>
      <c r="BL125" s="72" t="str">
        <f t="array" ref="BL125">IF(COUNTIF(Table91641[Job],$I$3)&lt;ROWS($BL$2:BL125),"",INDEX(TimeSheets!$AI$1:$AI$359,SMALL(IF(Table91641[Job]=$I$3,ROW(Table91641[Job])),ROW(BB124))))</f>
        <v/>
      </c>
    </row>
    <row r="126" spans="50:64" x14ac:dyDescent="0.25">
      <c r="AX126" s="47"/>
      <c r="AY126" s="47"/>
      <c r="AZ126" s="47"/>
      <c r="BA126" s="47"/>
      <c r="BB126" s="47"/>
      <c r="BE126" s="72" t="str">
        <f t="array" ref="BE126">IF(COUNTIF(Table911[Job],$I$3)&lt;ROWS($BE$2:BE126),"",INDEX(TimeSheets!$B$1:$B$359,SMALL(IF(Table911[Job]=$I$3,ROW(Table911[Job])),ROW(BA125))))</f>
        <v/>
      </c>
      <c r="BF126" s="72" t="str">
        <f t="array" ref="BF126">IF(COUNTIF(Table911[Job],$I$3)&lt;ROWS($BD$2:BD126),"",INDEX(TimeSheets!$H$1:$H$359,SMALL(IF(Table911[Job]=$I$3,ROW(Table911[Job])),ROW(BA125))))</f>
        <v/>
      </c>
      <c r="BG126" s="72" t="str">
        <f t="array" ref="BG126">IF(COUNTIF(Table912[Job],$I$3)&lt;ROWS($BG$2:BG126),"",INDEX(TimeSheets!$K$1:$K$359,SMALL(IF(Table912[Job]=$I$3,ROW(Table912[Job])),ROW(BA125))))</f>
        <v/>
      </c>
      <c r="BH126" s="72" t="str">
        <f t="array" ref="BH126">IF(COUNTIF(Table912[Job],$I$3)&lt;ROWS($BH$2:BH126),"",INDEX(TimeSheets!$Q$1:$Q$359,SMALL(IF(Table912[Job]=$I$3,ROW(Table912[Job])),ROW(BA125))))</f>
        <v/>
      </c>
      <c r="BI126" s="73" t="str">
        <f t="array" ref="BI126">IF(COUNTIF(Table914[Job],$I$3)&lt;ROWS($BI$2:BI126),"",INDEX(TimeSheets!$T$1:$T$359,SMALL(IF(Table914[Job]=$I$3,ROW(Table914[Job])),ROW(BA125))))</f>
        <v/>
      </c>
      <c r="BJ126" s="72" t="str">
        <f t="array" ref="BJ126">IF(COUNTIF(Table914[Job],$I$3)&lt;ROWS($BJ$2:BJ126),"",INDEX(TimeSheets!$Z$1:$Z$359,SMALL(IF(Table914[Job]=$I$3,ROW(Table914[Job])),ROW(BA125))))</f>
        <v/>
      </c>
      <c r="BK126" s="72" t="str">
        <f t="array" ref="BK126">IF(COUNTIF(Table91641[Job],$I$3)&lt;ROWS($BK$2:BK126),"",INDEX(TimeSheets!$AC$1:$AC$359,SMALL(IF(Table91641[Job]=$I$3,ROW(Table91641[Job])),ROW(BA125))))</f>
        <v/>
      </c>
      <c r="BL126" s="72" t="str">
        <f t="array" ref="BL126">IF(COUNTIF(Table91641[Job],$I$3)&lt;ROWS($BL$2:BL126),"",INDEX(TimeSheets!$AI$1:$AI$359,SMALL(IF(Table91641[Job]=$I$3,ROW(Table91641[Job])),ROW(BB125))))</f>
        <v/>
      </c>
    </row>
    <row r="127" spans="50:64" x14ac:dyDescent="0.25">
      <c r="AX127" s="47"/>
      <c r="AY127" s="47"/>
      <c r="AZ127" s="47"/>
      <c r="BA127" s="47"/>
      <c r="BB127" s="47"/>
      <c r="BE127" s="72" t="str">
        <f t="array" ref="BE127">IF(COUNTIF(Table911[Job],$I$3)&lt;ROWS($BE$2:BE127),"",INDEX(TimeSheets!$B$1:$B$359,SMALL(IF(Table911[Job]=$I$3,ROW(Table911[Job])),ROW(BA126))))</f>
        <v/>
      </c>
      <c r="BF127" s="72" t="str">
        <f t="array" ref="BF127">IF(COUNTIF(Table911[Job],$I$3)&lt;ROWS($BD$2:BD127),"",INDEX(TimeSheets!$H$1:$H$359,SMALL(IF(Table911[Job]=$I$3,ROW(Table911[Job])),ROW(BA126))))</f>
        <v/>
      </c>
      <c r="BG127" s="72" t="str">
        <f t="array" ref="BG127">IF(COUNTIF(Table912[Job],$I$3)&lt;ROWS($BG$2:BG127),"",INDEX(TimeSheets!$K$1:$K$359,SMALL(IF(Table912[Job]=$I$3,ROW(Table912[Job])),ROW(BA126))))</f>
        <v/>
      </c>
      <c r="BH127" s="72" t="str">
        <f t="array" ref="BH127">IF(COUNTIF(Table912[Job],$I$3)&lt;ROWS($BH$2:BH127),"",INDEX(TimeSheets!$Q$1:$Q$359,SMALL(IF(Table912[Job]=$I$3,ROW(Table912[Job])),ROW(BA126))))</f>
        <v/>
      </c>
      <c r="BI127" s="73" t="str">
        <f t="array" ref="BI127">IF(COUNTIF(Table914[Job],$I$3)&lt;ROWS($BI$2:BI127),"",INDEX(TimeSheets!$T$1:$T$359,SMALL(IF(Table914[Job]=$I$3,ROW(Table914[Job])),ROW(BA126))))</f>
        <v/>
      </c>
      <c r="BJ127" s="72" t="str">
        <f t="array" ref="BJ127">IF(COUNTIF(Table914[Job],$I$3)&lt;ROWS($BJ$2:BJ127),"",INDEX(TimeSheets!$Z$1:$Z$359,SMALL(IF(Table914[Job]=$I$3,ROW(Table914[Job])),ROW(BA126))))</f>
        <v/>
      </c>
      <c r="BK127" s="72" t="str">
        <f t="array" ref="BK127">IF(COUNTIF(Table91641[Job],$I$3)&lt;ROWS($BK$2:BK127),"",INDEX(TimeSheets!$AC$1:$AC$359,SMALL(IF(Table91641[Job]=$I$3,ROW(Table91641[Job])),ROW(BA126))))</f>
        <v/>
      </c>
      <c r="BL127" s="72" t="str">
        <f t="array" ref="BL127">IF(COUNTIF(Table91641[Job],$I$3)&lt;ROWS($BL$2:BL127),"",INDEX(TimeSheets!$AI$1:$AI$359,SMALL(IF(Table91641[Job]=$I$3,ROW(Table91641[Job])),ROW(BB126))))</f>
        <v/>
      </c>
    </row>
    <row r="128" spans="50:64" x14ac:dyDescent="0.25">
      <c r="AX128" s="47"/>
      <c r="AY128" s="47"/>
      <c r="AZ128" s="47"/>
      <c r="BA128" s="47"/>
      <c r="BB128" s="47"/>
      <c r="BE128" s="72" t="str">
        <f t="array" ref="BE128">IF(COUNTIF(Table911[Job],$I$3)&lt;ROWS($BE$2:BE128),"",INDEX(TimeSheets!$B$1:$B$359,SMALL(IF(Table911[Job]=$I$3,ROW(Table911[Job])),ROW(BA127))))</f>
        <v/>
      </c>
      <c r="BF128" s="72" t="str">
        <f t="array" ref="BF128">IF(COUNTIF(Table911[Job],$I$3)&lt;ROWS($BD$2:BD128),"",INDEX(TimeSheets!$H$1:$H$359,SMALL(IF(Table911[Job]=$I$3,ROW(Table911[Job])),ROW(BA127))))</f>
        <v/>
      </c>
      <c r="BG128" s="72" t="str">
        <f t="array" ref="BG128">IF(COUNTIF(Table912[Job],$I$3)&lt;ROWS($BG$2:BG128),"",INDEX(TimeSheets!$K$1:$K$359,SMALL(IF(Table912[Job]=$I$3,ROW(Table912[Job])),ROW(BA127))))</f>
        <v/>
      </c>
      <c r="BH128" s="72" t="str">
        <f t="array" ref="BH128">IF(COUNTIF(Table912[Job],$I$3)&lt;ROWS($BH$2:BH128),"",INDEX(TimeSheets!$Q$1:$Q$359,SMALL(IF(Table912[Job]=$I$3,ROW(Table912[Job])),ROW(BA127))))</f>
        <v/>
      </c>
      <c r="BI128" s="73" t="str">
        <f t="array" ref="BI128">IF(COUNTIF(Table914[Job],$I$3)&lt;ROWS($BI$2:BI128),"",INDEX(TimeSheets!$T$1:$T$359,SMALL(IF(Table914[Job]=$I$3,ROW(Table914[Job])),ROW(BA127))))</f>
        <v/>
      </c>
      <c r="BJ128" s="72" t="str">
        <f t="array" ref="BJ128">IF(COUNTIF(Table914[Job],$I$3)&lt;ROWS($BJ$2:BJ128),"",INDEX(TimeSheets!$Z$1:$Z$359,SMALL(IF(Table914[Job]=$I$3,ROW(Table914[Job])),ROW(BA127))))</f>
        <v/>
      </c>
      <c r="BK128" s="72" t="str">
        <f t="array" ref="BK128">IF(COUNTIF(Table91641[Job],$I$3)&lt;ROWS($BK$2:BK128),"",INDEX(TimeSheets!$AC$1:$AC$359,SMALL(IF(Table91641[Job]=$I$3,ROW(Table91641[Job])),ROW(BA127))))</f>
        <v/>
      </c>
      <c r="BL128" s="72" t="str">
        <f t="array" ref="BL128">IF(COUNTIF(Table91641[Job],$I$3)&lt;ROWS($BL$2:BL128),"",INDEX(TimeSheets!$AI$1:$AI$359,SMALL(IF(Table91641[Job]=$I$3,ROW(Table91641[Job])),ROW(BB127))))</f>
        <v/>
      </c>
    </row>
    <row r="129" spans="50:64" x14ac:dyDescent="0.25">
      <c r="AX129" s="47"/>
      <c r="AY129" s="47"/>
      <c r="AZ129" s="47"/>
      <c r="BA129" s="47"/>
      <c r="BB129" s="47"/>
      <c r="BE129" s="72" t="str">
        <f t="array" ref="BE129">IF(COUNTIF(Table911[Job],$I$3)&lt;ROWS($BE$2:BE129),"",INDEX(TimeSheets!$B$1:$B$359,SMALL(IF(Table911[Job]=$I$3,ROW(Table911[Job])),ROW(BA128))))</f>
        <v/>
      </c>
      <c r="BF129" s="72" t="str">
        <f t="array" ref="BF129">IF(COUNTIF(Table911[Job],$I$3)&lt;ROWS($BD$2:BD129),"",INDEX(TimeSheets!$H$1:$H$359,SMALL(IF(Table911[Job]=$I$3,ROW(Table911[Job])),ROW(BA128))))</f>
        <v/>
      </c>
      <c r="BG129" s="72" t="str">
        <f t="array" ref="BG129">IF(COUNTIF(Table912[Job],$I$3)&lt;ROWS($BG$2:BG129),"",INDEX(TimeSheets!$K$1:$K$359,SMALL(IF(Table912[Job]=$I$3,ROW(Table912[Job])),ROW(BA128))))</f>
        <v/>
      </c>
      <c r="BH129" s="72" t="str">
        <f t="array" ref="BH129">IF(COUNTIF(Table912[Job],$I$3)&lt;ROWS($BH$2:BH129),"",INDEX(TimeSheets!$Q$1:$Q$359,SMALL(IF(Table912[Job]=$I$3,ROW(Table912[Job])),ROW(BA128))))</f>
        <v/>
      </c>
      <c r="BI129" s="73" t="str">
        <f t="array" ref="BI129">IF(COUNTIF(Table914[Job],$I$3)&lt;ROWS($BI$2:BI129),"",INDEX(TimeSheets!$T$1:$T$359,SMALL(IF(Table914[Job]=$I$3,ROW(Table914[Job])),ROW(BA128))))</f>
        <v/>
      </c>
      <c r="BJ129" s="72" t="str">
        <f t="array" ref="BJ129">IF(COUNTIF(Table914[Job],$I$3)&lt;ROWS($BJ$2:BJ129),"",INDEX(TimeSheets!$Z$1:$Z$359,SMALL(IF(Table914[Job]=$I$3,ROW(Table914[Job])),ROW(BA128))))</f>
        <v/>
      </c>
      <c r="BK129" s="72" t="str">
        <f t="array" ref="BK129">IF(COUNTIF(Table91641[Job],$I$3)&lt;ROWS($BK$2:BK129),"",INDEX(TimeSheets!$AC$1:$AC$359,SMALL(IF(Table91641[Job]=$I$3,ROW(Table91641[Job])),ROW(BA128))))</f>
        <v/>
      </c>
      <c r="BL129" s="72" t="str">
        <f t="array" ref="BL129">IF(COUNTIF(Table91641[Job],$I$3)&lt;ROWS($BL$2:BL129),"",INDEX(TimeSheets!$AI$1:$AI$359,SMALL(IF(Table91641[Job]=$I$3,ROW(Table91641[Job])),ROW(BB128))))</f>
        <v/>
      </c>
    </row>
    <row r="130" spans="50:64" x14ac:dyDescent="0.25">
      <c r="AX130" s="47"/>
      <c r="AY130" s="47"/>
      <c r="AZ130" s="47"/>
      <c r="BA130" s="47"/>
      <c r="BB130" s="47"/>
      <c r="BE130" s="72" t="str">
        <f t="array" ref="BE130">IF(COUNTIF(Table911[Job],$I$3)&lt;ROWS($BE$2:BE130),"",INDEX(TimeSheets!$B$1:$B$359,SMALL(IF(Table911[Job]=$I$3,ROW(Table911[Job])),ROW(BA129))))</f>
        <v/>
      </c>
      <c r="BF130" s="72" t="str">
        <f t="array" ref="BF130">IF(COUNTIF(Table911[Job],$I$3)&lt;ROWS($BD$2:BD130),"",INDEX(TimeSheets!$H$1:$H$359,SMALL(IF(Table911[Job]=$I$3,ROW(Table911[Job])),ROW(BA129))))</f>
        <v/>
      </c>
      <c r="BG130" s="72" t="str">
        <f t="array" ref="BG130">IF(COUNTIF(Table912[Job],$I$3)&lt;ROWS($BG$2:BG130),"",INDEX(TimeSheets!$K$1:$K$359,SMALL(IF(Table912[Job]=$I$3,ROW(Table912[Job])),ROW(BA129))))</f>
        <v/>
      </c>
      <c r="BH130" s="72" t="str">
        <f t="array" ref="BH130">IF(COUNTIF(Table912[Job],$I$3)&lt;ROWS($BH$2:BH130),"",INDEX(TimeSheets!$Q$1:$Q$359,SMALL(IF(Table912[Job]=$I$3,ROW(Table912[Job])),ROW(BA129))))</f>
        <v/>
      </c>
      <c r="BI130" s="73" t="str">
        <f t="array" ref="BI130">IF(COUNTIF(Table914[Job],$I$3)&lt;ROWS($BI$2:BI130),"",INDEX(TimeSheets!$T$1:$T$359,SMALL(IF(Table914[Job]=$I$3,ROW(Table914[Job])),ROW(BA129))))</f>
        <v/>
      </c>
      <c r="BJ130" s="72" t="str">
        <f t="array" ref="BJ130">IF(COUNTIF(Table914[Job],$I$3)&lt;ROWS($BJ$2:BJ130),"",INDEX(TimeSheets!$Z$1:$Z$359,SMALL(IF(Table914[Job]=$I$3,ROW(Table914[Job])),ROW(BA129))))</f>
        <v/>
      </c>
      <c r="BK130" s="72" t="str">
        <f t="array" ref="BK130">IF(COUNTIF(Table91641[Job],$I$3)&lt;ROWS($BK$2:BK130),"",INDEX(TimeSheets!$AC$1:$AC$359,SMALL(IF(Table91641[Job]=$I$3,ROW(Table91641[Job])),ROW(BA129))))</f>
        <v/>
      </c>
      <c r="BL130" s="72" t="str">
        <f t="array" ref="BL130">IF(COUNTIF(Table91641[Job],$I$3)&lt;ROWS($BL$2:BL130),"",INDEX(TimeSheets!$AI$1:$AI$359,SMALL(IF(Table91641[Job]=$I$3,ROW(Table91641[Job])),ROW(BB129))))</f>
        <v/>
      </c>
    </row>
    <row r="131" spans="50:64" x14ac:dyDescent="0.25">
      <c r="AX131" s="47"/>
      <c r="AY131" s="47"/>
      <c r="AZ131" s="47"/>
      <c r="BA131" s="47"/>
      <c r="BB131" s="47"/>
      <c r="BE131" s="72" t="str">
        <f t="array" ref="BE131">IF(COUNTIF(Table911[Job],$I$3)&lt;ROWS($BE$2:BE131),"",INDEX(TimeSheets!$B$1:$B$359,SMALL(IF(Table911[Job]=$I$3,ROW(Table911[Job])),ROW(BA130))))</f>
        <v/>
      </c>
      <c r="BF131" s="72" t="str">
        <f t="array" ref="BF131">IF(COUNTIF(Table911[Job],$I$3)&lt;ROWS($BD$2:BD131),"",INDEX(TimeSheets!$H$1:$H$359,SMALL(IF(Table911[Job]=$I$3,ROW(Table911[Job])),ROW(BA130))))</f>
        <v/>
      </c>
      <c r="BG131" s="72" t="str">
        <f t="array" ref="BG131">IF(COUNTIF(Table912[Job],$I$3)&lt;ROWS($BG$2:BG131),"",INDEX(TimeSheets!$K$1:$K$359,SMALL(IF(Table912[Job]=$I$3,ROW(Table912[Job])),ROW(BA130))))</f>
        <v/>
      </c>
      <c r="BH131" s="72" t="str">
        <f t="array" ref="BH131">IF(COUNTIF(Table912[Job],$I$3)&lt;ROWS($BH$2:BH131),"",INDEX(TimeSheets!$Q$1:$Q$359,SMALL(IF(Table912[Job]=$I$3,ROW(Table912[Job])),ROW(BA130))))</f>
        <v/>
      </c>
      <c r="BI131" s="73" t="str">
        <f t="array" ref="BI131">IF(COUNTIF(Table914[Job],$I$3)&lt;ROWS($BI$2:BI131),"",INDEX(TimeSheets!$T$1:$T$359,SMALL(IF(Table914[Job]=$I$3,ROW(Table914[Job])),ROW(BA130))))</f>
        <v/>
      </c>
      <c r="BJ131" s="72" t="str">
        <f t="array" ref="BJ131">IF(COUNTIF(Table914[Job],$I$3)&lt;ROWS($BJ$2:BJ131),"",INDEX(TimeSheets!$Z$1:$Z$359,SMALL(IF(Table914[Job]=$I$3,ROW(Table914[Job])),ROW(BA130))))</f>
        <v/>
      </c>
      <c r="BK131" s="72" t="str">
        <f t="array" ref="BK131">IF(COUNTIF(Table91641[Job],$I$3)&lt;ROWS($BK$2:BK131),"",INDEX(TimeSheets!$AC$1:$AC$359,SMALL(IF(Table91641[Job]=$I$3,ROW(Table91641[Job])),ROW(BA130))))</f>
        <v/>
      </c>
      <c r="BL131" s="72" t="str">
        <f t="array" ref="BL131">IF(COUNTIF(Table91641[Job],$I$3)&lt;ROWS($BL$2:BL131),"",INDEX(TimeSheets!$AI$1:$AI$359,SMALL(IF(Table91641[Job]=$I$3,ROW(Table91641[Job])),ROW(BB130))))</f>
        <v/>
      </c>
    </row>
    <row r="132" spans="50:64" x14ac:dyDescent="0.25">
      <c r="AX132" s="47"/>
      <c r="AY132" s="47"/>
      <c r="AZ132" s="47"/>
      <c r="BA132" s="47"/>
      <c r="BB132" s="47"/>
      <c r="BE132" s="72" t="str">
        <f t="array" ref="BE132">IF(COUNTIF(Table911[Job],$I$3)&lt;ROWS($BE$2:BE132),"",INDEX(TimeSheets!$B$1:$B$359,SMALL(IF(Table911[Job]=$I$3,ROW(Table911[Job])),ROW(BA131))))</f>
        <v/>
      </c>
      <c r="BF132" s="72" t="str">
        <f t="array" ref="BF132">IF(COUNTIF(Table911[Job],$I$3)&lt;ROWS($BD$2:BD132),"",INDEX(TimeSheets!$H$1:$H$359,SMALL(IF(Table911[Job]=$I$3,ROW(Table911[Job])),ROW(BA131))))</f>
        <v/>
      </c>
      <c r="BG132" s="72" t="str">
        <f t="array" ref="BG132">IF(COUNTIF(Table912[Job],$I$3)&lt;ROWS($BG$2:BG132),"",INDEX(TimeSheets!$K$1:$K$359,SMALL(IF(Table912[Job]=$I$3,ROW(Table912[Job])),ROW(BA131))))</f>
        <v/>
      </c>
      <c r="BH132" s="72" t="str">
        <f t="array" ref="BH132">IF(COUNTIF(Table912[Job],$I$3)&lt;ROWS($BH$2:BH132),"",INDEX(TimeSheets!$Q$1:$Q$359,SMALL(IF(Table912[Job]=$I$3,ROW(Table912[Job])),ROW(BA131))))</f>
        <v/>
      </c>
      <c r="BI132" s="73" t="str">
        <f t="array" ref="BI132">IF(COUNTIF(Table914[Job],$I$3)&lt;ROWS($BI$2:BI132),"",INDEX(TimeSheets!$T$1:$T$359,SMALL(IF(Table914[Job]=$I$3,ROW(Table914[Job])),ROW(BA131))))</f>
        <v/>
      </c>
      <c r="BJ132" s="72" t="str">
        <f t="array" ref="BJ132">IF(COUNTIF(Table914[Job],$I$3)&lt;ROWS($BJ$2:BJ132),"",INDEX(TimeSheets!$Z$1:$Z$359,SMALL(IF(Table914[Job]=$I$3,ROW(Table914[Job])),ROW(BA131))))</f>
        <v/>
      </c>
      <c r="BK132" s="72" t="str">
        <f t="array" ref="BK132">IF(COUNTIF(Table91641[Job],$I$3)&lt;ROWS($BK$2:BK132),"",INDEX(TimeSheets!$AC$1:$AC$359,SMALL(IF(Table91641[Job]=$I$3,ROW(Table91641[Job])),ROW(BA131))))</f>
        <v/>
      </c>
      <c r="BL132" s="72" t="str">
        <f t="array" ref="BL132">IF(COUNTIF(Table91641[Job],$I$3)&lt;ROWS($BL$2:BL132),"",INDEX(TimeSheets!$AI$1:$AI$359,SMALL(IF(Table91641[Job]=$I$3,ROW(Table91641[Job])),ROW(BB131))))</f>
        <v/>
      </c>
    </row>
    <row r="133" spans="50:64" x14ac:dyDescent="0.25">
      <c r="AX133" s="47"/>
      <c r="AY133" s="47"/>
      <c r="AZ133" s="47"/>
      <c r="BA133" s="47"/>
      <c r="BB133" s="47"/>
      <c r="BE133" s="72" t="str">
        <f t="array" ref="BE133">IF(COUNTIF(Table911[Job],$I$3)&lt;ROWS($BE$2:BE133),"",INDEX(TimeSheets!$B$1:$B$359,SMALL(IF(Table911[Job]=$I$3,ROW(Table911[Job])),ROW(BA132))))</f>
        <v/>
      </c>
      <c r="BF133" s="72" t="str">
        <f t="array" ref="BF133">IF(COUNTIF(Table911[Job],$I$3)&lt;ROWS($BD$2:BD133),"",INDEX(TimeSheets!$H$1:$H$359,SMALL(IF(Table911[Job]=$I$3,ROW(Table911[Job])),ROW(BA132))))</f>
        <v/>
      </c>
      <c r="BG133" s="72" t="str">
        <f t="array" ref="BG133">IF(COUNTIF(Table912[Job],$I$3)&lt;ROWS($BG$2:BG133),"",INDEX(TimeSheets!$K$1:$K$359,SMALL(IF(Table912[Job]=$I$3,ROW(Table912[Job])),ROW(BA132))))</f>
        <v/>
      </c>
      <c r="BH133" s="72" t="str">
        <f t="array" ref="BH133">IF(COUNTIF(Table912[Job],$I$3)&lt;ROWS($BH$2:BH133),"",INDEX(TimeSheets!$Q$1:$Q$359,SMALL(IF(Table912[Job]=$I$3,ROW(Table912[Job])),ROW(BA132))))</f>
        <v/>
      </c>
      <c r="BI133" s="73" t="str">
        <f t="array" ref="BI133">IF(COUNTIF(Table914[Job],$I$3)&lt;ROWS($BI$2:BI133),"",INDEX(TimeSheets!$T$1:$T$359,SMALL(IF(Table914[Job]=$I$3,ROW(Table914[Job])),ROW(BA132))))</f>
        <v/>
      </c>
      <c r="BJ133" s="72" t="str">
        <f t="array" ref="BJ133">IF(COUNTIF(Table914[Job],$I$3)&lt;ROWS($BJ$2:BJ133),"",INDEX(TimeSheets!$Z$1:$Z$359,SMALL(IF(Table914[Job]=$I$3,ROW(Table914[Job])),ROW(BA132))))</f>
        <v/>
      </c>
      <c r="BK133" s="72" t="str">
        <f t="array" ref="BK133">IF(COUNTIF(Table91641[Job],$I$3)&lt;ROWS($BK$2:BK133),"",INDEX(TimeSheets!$AC$1:$AC$359,SMALL(IF(Table91641[Job]=$I$3,ROW(Table91641[Job])),ROW(BA132))))</f>
        <v/>
      </c>
      <c r="BL133" s="72" t="str">
        <f t="array" ref="BL133">IF(COUNTIF(Table91641[Job],$I$3)&lt;ROWS($BL$2:BL133),"",INDEX(TimeSheets!$AI$1:$AI$359,SMALL(IF(Table91641[Job]=$I$3,ROW(Table91641[Job])),ROW(BB132))))</f>
        <v/>
      </c>
    </row>
    <row r="134" spans="50:64" x14ac:dyDescent="0.25">
      <c r="AX134" s="47"/>
      <c r="AY134" s="47"/>
      <c r="AZ134" s="47"/>
      <c r="BA134" s="47"/>
      <c r="BB134" s="47"/>
      <c r="BE134" s="72" t="str">
        <f t="array" ref="BE134">IF(COUNTIF(Table911[Job],$I$3)&lt;ROWS($BE$2:BE134),"",INDEX(TimeSheets!$B$1:$B$359,SMALL(IF(Table911[Job]=$I$3,ROW(Table911[Job])),ROW(BA133))))</f>
        <v/>
      </c>
      <c r="BF134" s="72" t="str">
        <f t="array" ref="BF134">IF(COUNTIF(Table911[Job],$I$3)&lt;ROWS($BD$2:BD134),"",INDEX(TimeSheets!$H$1:$H$359,SMALL(IF(Table911[Job]=$I$3,ROW(Table911[Job])),ROW(BA133))))</f>
        <v/>
      </c>
      <c r="BG134" s="72" t="str">
        <f t="array" ref="BG134">IF(COUNTIF(Table912[Job],$I$3)&lt;ROWS($BG$2:BG134),"",INDEX(TimeSheets!$K$1:$K$359,SMALL(IF(Table912[Job]=$I$3,ROW(Table912[Job])),ROW(BA133))))</f>
        <v/>
      </c>
      <c r="BH134" s="72" t="str">
        <f t="array" ref="BH134">IF(COUNTIF(Table912[Job],$I$3)&lt;ROWS($BH$2:BH134),"",INDEX(TimeSheets!$Q$1:$Q$359,SMALL(IF(Table912[Job]=$I$3,ROW(Table912[Job])),ROW(BA133))))</f>
        <v/>
      </c>
      <c r="BI134" s="73" t="str">
        <f t="array" ref="BI134">IF(COUNTIF(Table914[Job],$I$3)&lt;ROWS($BI$2:BI134),"",INDEX(TimeSheets!$T$1:$T$359,SMALL(IF(Table914[Job]=$I$3,ROW(Table914[Job])),ROW(BA133))))</f>
        <v/>
      </c>
      <c r="BJ134" s="72" t="str">
        <f t="array" ref="BJ134">IF(COUNTIF(Table914[Job],$I$3)&lt;ROWS($BJ$2:BJ134),"",INDEX(TimeSheets!$Z$1:$Z$359,SMALL(IF(Table914[Job]=$I$3,ROW(Table914[Job])),ROW(BA133))))</f>
        <v/>
      </c>
      <c r="BK134" s="72" t="str">
        <f t="array" ref="BK134">IF(COUNTIF(Table91641[Job],$I$3)&lt;ROWS($BK$2:BK134),"",INDEX(TimeSheets!$AC$1:$AC$359,SMALL(IF(Table91641[Job]=$I$3,ROW(Table91641[Job])),ROW(BA133))))</f>
        <v/>
      </c>
      <c r="BL134" s="72" t="str">
        <f t="array" ref="BL134">IF(COUNTIF(Table91641[Job],$I$3)&lt;ROWS($BL$2:BL134),"",INDEX(TimeSheets!$AI$1:$AI$359,SMALL(IF(Table91641[Job]=$I$3,ROW(Table91641[Job])),ROW(BB133))))</f>
        <v/>
      </c>
    </row>
    <row r="135" spans="50:64" x14ac:dyDescent="0.25">
      <c r="AX135" s="47"/>
      <c r="AY135" s="47"/>
      <c r="AZ135" s="47"/>
      <c r="BA135" s="47"/>
      <c r="BB135" s="47"/>
      <c r="BE135" s="72" t="str">
        <f t="array" ref="BE135">IF(COUNTIF(Table911[Job],$I$3)&lt;ROWS($BE$2:BE135),"",INDEX(TimeSheets!$B$1:$B$359,SMALL(IF(Table911[Job]=$I$3,ROW(Table911[Job])),ROW(BA134))))</f>
        <v/>
      </c>
      <c r="BF135" s="72" t="str">
        <f t="array" ref="BF135">IF(COUNTIF(Table911[Job],$I$3)&lt;ROWS($BD$2:BD135),"",INDEX(TimeSheets!$H$1:$H$359,SMALL(IF(Table911[Job]=$I$3,ROW(Table911[Job])),ROW(BA134))))</f>
        <v/>
      </c>
      <c r="BG135" s="72" t="str">
        <f t="array" ref="BG135">IF(COUNTIF(Table912[Job],$I$3)&lt;ROWS($BG$2:BG135),"",INDEX(TimeSheets!$K$1:$K$359,SMALL(IF(Table912[Job]=$I$3,ROW(Table912[Job])),ROW(BA134))))</f>
        <v/>
      </c>
      <c r="BH135" s="72" t="str">
        <f t="array" ref="BH135">IF(COUNTIF(Table912[Job],$I$3)&lt;ROWS($BH$2:BH135),"",INDEX(TimeSheets!$Q$1:$Q$359,SMALL(IF(Table912[Job]=$I$3,ROW(Table912[Job])),ROW(BA134))))</f>
        <v/>
      </c>
      <c r="BI135" s="73" t="str">
        <f t="array" ref="BI135">IF(COUNTIF(Table914[Job],$I$3)&lt;ROWS($BI$2:BI135),"",INDEX(TimeSheets!$T$1:$T$359,SMALL(IF(Table914[Job]=$I$3,ROW(Table914[Job])),ROW(BA134))))</f>
        <v/>
      </c>
      <c r="BJ135" s="72" t="str">
        <f t="array" ref="BJ135">IF(COUNTIF(Table914[Job],$I$3)&lt;ROWS($BJ$2:BJ135),"",INDEX(TimeSheets!$Z$1:$Z$359,SMALL(IF(Table914[Job]=$I$3,ROW(Table914[Job])),ROW(BA134))))</f>
        <v/>
      </c>
      <c r="BK135" s="72" t="str">
        <f t="array" ref="BK135">IF(COUNTIF(Table91641[Job],$I$3)&lt;ROWS($BK$2:BK135),"",INDEX(TimeSheets!$AC$1:$AC$359,SMALL(IF(Table91641[Job]=$I$3,ROW(Table91641[Job])),ROW(BA134))))</f>
        <v/>
      </c>
      <c r="BL135" s="72" t="str">
        <f t="array" ref="BL135">IF(COUNTIF(Table91641[Job],$I$3)&lt;ROWS($BL$2:BL135),"",INDEX(TimeSheets!$AI$1:$AI$359,SMALL(IF(Table91641[Job]=$I$3,ROW(Table91641[Job])),ROW(BB134))))</f>
        <v/>
      </c>
    </row>
    <row r="136" spans="50:64" x14ac:dyDescent="0.25">
      <c r="AX136" s="47"/>
      <c r="AY136" s="47"/>
      <c r="AZ136" s="47"/>
      <c r="BA136" s="47"/>
      <c r="BB136" s="47"/>
      <c r="BE136" s="72" t="str">
        <f t="array" ref="BE136">IF(COUNTIF(Table911[Job],$I$3)&lt;ROWS($BE$2:BE136),"",INDEX(TimeSheets!$B$1:$B$359,SMALL(IF(Table911[Job]=$I$3,ROW(Table911[Job])),ROW(BA135))))</f>
        <v/>
      </c>
      <c r="BF136" s="72" t="str">
        <f t="array" ref="BF136">IF(COUNTIF(Table911[Job],$I$3)&lt;ROWS($BD$2:BD136),"",INDEX(TimeSheets!$H$1:$H$359,SMALL(IF(Table911[Job]=$I$3,ROW(Table911[Job])),ROW(BA135))))</f>
        <v/>
      </c>
      <c r="BG136" s="72" t="str">
        <f t="array" ref="BG136">IF(COUNTIF(Table912[Job],$I$3)&lt;ROWS($BG$2:BG136),"",INDEX(TimeSheets!$K$1:$K$359,SMALL(IF(Table912[Job]=$I$3,ROW(Table912[Job])),ROW(BA135))))</f>
        <v/>
      </c>
      <c r="BH136" s="72" t="str">
        <f t="array" ref="BH136">IF(COUNTIF(Table912[Job],$I$3)&lt;ROWS($BH$2:BH136),"",INDEX(TimeSheets!$Q$1:$Q$359,SMALL(IF(Table912[Job]=$I$3,ROW(Table912[Job])),ROW(BA135))))</f>
        <v/>
      </c>
      <c r="BI136" s="73" t="str">
        <f t="array" ref="BI136">IF(COUNTIF(Table914[Job],$I$3)&lt;ROWS($BI$2:BI136),"",INDEX(TimeSheets!$T$1:$T$359,SMALL(IF(Table914[Job]=$I$3,ROW(Table914[Job])),ROW(BA135))))</f>
        <v/>
      </c>
      <c r="BJ136" s="72" t="str">
        <f t="array" ref="BJ136">IF(COUNTIF(Table914[Job],$I$3)&lt;ROWS($BJ$2:BJ136),"",INDEX(TimeSheets!$Z$1:$Z$359,SMALL(IF(Table914[Job]=$I$3,ROW(Table914[Job])),ROW(BA135))))</f>
        <v/>
      </c>
      <c r="BK136" s="72" t="str">
        <f t="array" ref="BK136">IF(COUNTIF(Table91641[Job],$I$3)&lt;ROWS($BK$2:BK136),"",INDEX(TimeSheets!$AC$1:$AC$359,SMALL(IF(Table91641[Job]=$I$3,ROW(Table91641[Job])),ROW(BA135))))</f>
        <v/>
      </c>
      <c r="BL136" s="72" t="str">
        <f t="array" ref="BL136">IF(COUNTIF(Table91641[Job],$I$3)&lt;ROWS($BL$2:BL136),"",INDEX(TimeSheets!$AI$1:$AI$359,SMALL(IF(Table91641[Job]=$I$3,ROW(Table91641[Job])),ROW(BB135))))</f>
        <v/>
      </c>
    </row>
    <row r="137" spans="50:64" x14ac:dyDescent="0.25">
      <c r="AX137" s="47"/>
      <c r="AY137" s="47"/>
      <c r="AZ137" s="47"/>
      <c r="BA137" s="47"/>
      <c r="BB137" s="47"/>
      <c r="BE137" s="72" t="str">
        <f t="array" ref="BE137">IF(COUNTIF(Table911[Job],$I$3)&lt;ROWS($BE$2:BE137),"",INDEX(TimeSheets!$B$1:$B$359,SMALL(IF(Table911[Job]=$I$3,ROW(Table911[Job])),ROW(BA136))))</f>
        <v/>
      </c>
      <c r="BF137" s="72" t="str">
        <f t="array" ref="BF137">IF(COUNTIF(Table911[Job],$I$3)&lt;ROWS($BD$2:BD137),"",INDEX(TimeSheets!$H$1:$H$359,SMALL(IF(Table911[Job]=$I$3,ROW(Table911[Job])),ROW(BA136))))</f>
        <v/>
      </c>
      <c r="BG137" s="72" t="str">
        <f t="array" ref="BG137">IF(COUNTIF(Table912[Job],$I$3)&lt;ROWS($BG$2:BG137),"",INDEX(TimeSheets!$K$1:$K$359,SMALL(IF(Table912[Job]=$I$3,ROW(Table912[Job])),ROW(BA136))))</f>
        <v/>
      </c>
      <c r="BH137" s="72" t="str">
        <f t="array" ref="BH137">IF(COUNTIF(Table912[Job],$I$3)&lt;ROWS($BH$2:BH137),"",INDEX(TimeSheets!$Q$1:$Q$359,SMALL(IF(Table912[Job]=$I$3,ROW(Table912[Job])),ROW(BA136))))</f>
        <v/>
      </c>
      <c r="BI137" s="73" t="str">
        <f t="array" ref="BI137">IF(COUNTIF(Table914[Job],$I$3)&lt;ROWS($BI$2:BI137),"",INDEX(TimeSheets!$T$1:$T$359,SMALL(IF(Table914[Job]=$I$3,ROW(Table914[Job])),ROW(BA136))))</f>
        <v/>
      </c>
      <c r="BJ137" s="72" t="str">
        <f t="array" ref="BJ137">IF(COUNTIF(Table914[Job],$I$3)&lt;ROWS($BJ$2:BJ137),"",INDEX(TimeSheets!$Z$1:$Z$359,SMALL(IF(Table914[Job]=$I$3,ROW(Table914[Job])),ROW(BA136))))</f>
        <v/>
      </c>
      <c r="BK137" s="72" t="str">
        <f t="array" ref="BK137">IF(COUNTIF(Table91641[Job],$I$3)&lt;ROWS($BK$2:BK137),"",INDEX(TimeSheets!$AC$1:$AC$359,SMALL(IF(Table91641[Job]=$I$3,ROW(Table91641[Job])),ROW(BA136))))</f>
        <v/>
      </c>
      <c r="BL137" s="72" t="str">
        <f t="array" ref="BL137">IF(COUNTIF(Table91641[Job],$I$3)&lt;ROWS($BL$2:BL137),"",INDEX(TimeSheets!$AI$1:$AI$359,SMALL(IF(Table91641[Job]=$I$3,ROW(Table91641[Job])),ROW(BB136))))</f>
        <v/>
      </c>
    </row>
    <row r="138" spans="50:64" x14ac:dyDescent="0.25">
      <c r="AX138" s="47"/>
      <c r="AY138" s="47"/>
      <c r="AZ138" s="47"/>
      <c r="BA138" s="47"/>
      <c r="BB138" s="47"/>
      <c r="BE138" s="72" t="str">
        <f t="array" ref="BE138">IF(COUNTIF(Table911[Job],$I$3)&lt;ROWS($BE$2:BE138),"",INDEX(TimeSheets!$B$1:$B$359,SMALL(IF(Table911[Job]=$I$3,ROW(Table911[Job])),ROW(BA137))))</f>
        <v/>
      </c>
      <c r="BF138" s="72" t="str">
        <f t="array" ref="BF138">IF(COUNTIF(Table911[Job],$I$3)&lt;ROWS($BD$2:BD138),"",INDEX(TimeSheets!$H$1:$H$359,SMALL(IF(Table911[Job]=$I$3,ROW(Table911[Job])),ROW(BA137))))</f>
        <v/>
      </c>
      <c r="BG138" s="72" t="str">
        <f t="array" ref="BG138">IF(COUNTIF(Table912[Job],$I$3)&lt;ROWS($BG$2:BG138),"",INDEX(TimeSheets!$K$1:$K$359,SMALL(IF(Table912[Job]=$I$3,ROW(Table912[Job])),ROW(BA137))))</f>
        <v/>
      </c>
      <c r="BH138" s="72" t="str">
        <f t="array" ref="BH138">IF(COUNTIF(Table912[Job],$I$3)&lt;ROWS($BH$2:BH138),"",INDEX(TimeSheets!$Q$1:$Q$359,SMALL(IF(Table912[Job]=$I$3,ROW(Table912[Job])),ROW(BA137))))</f>
        <v/>
      </c>
      <c r="BI138" s="73" t="str">
        <f t="array" ref="BI138">IF(COUNTIF(Table914[Job],$I$3)&lt;ROWS($BI$2:BI138),"",INDEX(TimeSheets!$T$1:$T$359,SMALL(IF(Table914[Job]=$I$3,ROW(Table914[Job])),ROW(BA137))))</f>
        <v/>
      </c>
      <c r="BJ138" s="72" t="str">
        <f t="array" ref="BJ138">IF(COUNTIF(Table914[Job],$I$3)&lt;ROWS($BJ$2:BJ138),"",INDEX(TimeSheets!$Z$1:$Z$359,SMALL(IF(Table914[Job]=$I$3,ROW(Table914[Job])),ROW(BA137))))</f>
        <v/>
      </c>
      <c r="BK138" s="72" t="str">
        <f t="array" ref="BK138">IF(COUNTIF(Table91641[Job],$I$3)&lt;ROWS($BK$2:BK138),"",INDEX(TimeSheets!$AC$1:$AC$359,SMALL(IF(Table91641[Job]=$I$3,ROW(Table91641[Job])),ROW(BA137))))</f>
        <v/>
      </c>
      <c r="BL138" s="72" t="str">
        <f t="array" ref="BL138">IF(COUNTIF(Table91641[Job],$I$3)&lt;ROWS($BL$2:BL138),"",INDEX(TimeSheets!$AI$1:$AI$359,SMALL(IF(Table91641[Job]=$I$3,ROW(Table91641[Job])),ROW(BB137))))</f>
        <v/>
      </c>
    </row>
    <row r="139" spans="50:64" x14ac:dyDescent="0.25">
      <c r="AX139" s="47"/>
      <c r="AY139" s="47"/>
      <c r="AZ139" s="47"/>
      <c r="BA139" s="47"/>
      <c r="BB139" s="47"/>
      <c r="BE139" s="72" t="str">
        <f t="array" ref="BE139">IF(COUNTIF(Table911[Job],$I$3)&lt;ROWS($BE$2:BE139),"",INDEX(TimeSheets!$B$1:$B$359,SMALL(IF(Table911[Job]=$I$3,ROW(Table911[Job])),ROW(BA138))))</f>
        <v/>
      </c>
      <c r="BF139" s="72" t="str">
        <f t="array" ref="BF139">IF(COUNTIF(Table911[Job],$I$3)&lt;ROWS($BD$2:BD139),"",INDEX(TimeSheets!$H$1:$H$359,SMALL(IF(Table911[Job]=$I$3,ROW(Table911[Job])),ROW(BA138))))</f>
        <v/>
      </c>
      <c r="BG139" s="72" t="str">
        <f t="array" ref="BG139">IF(COUNTIF(Table912[Job],$I$3)&lt;ROWS($BG$2:BG139),"",INDEX(TimeSheets!$K$1:$K$359,SMALL(IF(Table912[Job]=$I$3,ROW(Table912[Job])),ROW(BA138))))</f>
        <v/>
      </c>
      <c r="BH139" s="72" t="str">
        <f t="array" ref="BH139">IF(COUNTIF(Table912[Job],$I$3)&lt;ROWS($BH$2:BH139),"",INDEX(TimeSheets!$Q$1:$Q$359,SMALL(IF(Table912[Job]=$I$3,ROW(Table912[Job])),ROW(BA138))))</f>
        <v/>
      </c>
      <c r="BI139" s="73" t="str">
        <f t="array" ref="BI139">IF(COUNTIF(Table914[Job],$I$3)&lt;ROWS($BI$2:BI139),"",INDEX(TimeSheets!$T$1:$T$359,SMALL(IF(Table914[Job]=$I$3,ROW(Table914[Job])),ROW(BA138))))</f>
        <v/>
      </c>
      <c r="BJ139" s="72" t="str">
        <f t="array" ref="BJ139">IF(COUNTIF(Table914[Job],$I$3)&lt;ROWS($BJ$2:BJ139),"",INDEX(TimeSheets!$Z$1:$Z$359,SMALL(IF(Table914[Job]=$I$3,ROW(Table914[Job])),ROW(BA138))))</f>
        <v/>
      </c>
      <c r="BK139" s="72" t="str">
        <f t="array" ref="BK139">IF(COUNTIF(Table91641[Job],$I$3)&lt;ROWS($BK$2:BK139),"",INDEX(TimeSheets!$AC$1:$AC$359,SMALL(IF(Table91641[Job]=$I$3,ROW(Table91641[Job])),ROW(BA138))))</f>
        <v/>
      </c>
      <c r="BL139" s="72" t="str">
        <f t="array" ref="BL139">IF(COUNTIF(Table91641[Job],$I$3)&lt;ROWS($BL$2:BL139),"",INDEX(TimeSheets!$AI$1:$AI$359,SMALL(IF(Table91641[Job]=$I$3,ROW(Table91641[Job])),ROW(BB138))))</f>
        <v/>
      </c>
    </row>
    <row r="140" spans="50:64" x14ac:dyDescent="0.25">
      <c r="AX140" s="47"/>
      <c r="AY140" s="47"/>
      <c r="AZ140" s="47"/>
      <c r="BA140" s="47"/>
      <c r="BB140" s="47"/>
      <c r="BE140" s="72" t="str">
        <f t="array" ref="BE140">IF(COUNTIF(Table911[Job],$I$3)&lt;ROWS($BE$2:BE140),"",INDEX(TimeSheets!$B$1:$B$359,SMALL(IF(Table911[Job]=$I$3,ROW(Table911[Job])),ROW(BA139))))</f>
        <v/>
      </c>
      <c r="BF140" s="72" t="str">
        <f t="array" ref="BF140">IF(COUNTIF(Table911[Job],$I$3)&lt;ROWS($BD$2:BD140),"",INDEX(TimeSheets!$H$1:$H$359,SMALL(IF(Table911[Job]=$I$3,ROW(Table911[Job])),ROW(BA139))))</f>
        <v/>
      </c>
      <c r="BG140" s="72" t="str">
        <f t="array" ref="BG140">IF(COUNTIF(Table912[Job],$I$3)&lt;ROWS($BG$2:BG140),"",INDEX(TimeSheets!$K$1:$K$359,SMALL(IF(Table912[Job]=$I$3,ROW(Table912[Job])),ROW(BA139))))</f>
        <v/>
      </c>
      <c r="BH140" s="72" t="str">
        <f t="array" ref="BH140">IF(COUNTIF(Table912[Job],$I$3)&lt;ROWS($BH$2:BH140),"",INDEX(TimeSheets!$Q$1:$Q$359,SMALL(IF(Table912[Job]=$I$3,ROW(Table912[Job])),ROW(BA139))))</f>
        <v/>
      </c>
      <c r="BI140" s="73" t="str">
        <f t="array" ref="BI140">IF(COUNTIF(Table914[Job],$I$3)&lt;ROWS($BI$2:BI140),"",INDEX(TimeSheets!$T$1:$T$359,SMALL(IF(Table914[Job]=$I$3,ROW(Table914[Job])),ROW(BA139))))</f>
        <v/>
      </c>
      <c r="BJ140" s="72" t="str">
        <f t="array" ref="BJ140">IF(COUNTIF(Table914[Job],$I$3)&lt;ROWS($BJ$2:BJ140),"",INDEX(TimeSheets!$Z$1:$Z$359,SMALL(IF(Table914[Job]=$I$3,ROW(Table914[Job])),ROW(BA139))))</f>
        <v/>
      </c>
      <c r="BK140" s="72" t="str">
        <f t="array" ref="BK140">IF(COUNTIF(Table91641[Job],$I$3)&lt;ROWS($BK$2:BK140),"",INDEX(TimeSheets!$AC$1:$AC$359,SMALL(IF(Table91641[Job]=$I$3,ROW(Table91641[Job])),ROW(BA139))))</f>
        <v/>
      </c>
      <c r="BL140" s="72" t="str">
        <f t="array" ref="BL140">IF(COUNTIF(Table91641[Job],$I$3)&lt;ROWS($BL$2:BL140),"",INDEX(TimeSheets!$AI$1:$AI$359,SMALL(IF(Table91641[Job]=$I$3,ROW(Table91641[Job])),ROW(BB139))))</f>
        <v/>
      </c>
    </row>
    <row r="141" spans="50:64" x14ac:dyDescent="0.25">
      <c r="AX141" s="47"/>
      <c r="AY141" s="47"/>
      <c r="AZ141" s="47"/>
      <c r="BA141" s="47"/>
      <c r="BB141" s="47"/>
      <c r="BE141" s="72" t="str">
        <f t="array" ref="BE141">IF(COUNTIF(Table911[Job],$I$3)&lt;ROWS($BE$2:BE141),"",INDEX(TimeSheets!$B$1:$B$359,SMALL(IF(Table911[Job]=$I$3,ROW(Table911[Job])),ROW(BA140))))</f>
        <v/>
      </c>
      <c r="BF141" s="72" t="str">
        <f t="array" ref="BF141">IF(COUNTIF(Table911[Job],$I$3)&lt;ROWS($BD$2:BD141),"",INDEX(TimeSheets!$H$1:$H$359,SMALL(IF(Table911[Job]=$I$3,ROW(Table911[Job])),ROW(BA140))))</f>
        <v/>
      </c>
      <c r="BG141" s="72" t="str">
        <f t="array" ref="BG141">IF(COUNTIF(Table912[Job],$I$3)&lt;ROWS($BG$2:BG141),"",INDEX(TimeSheets!$K$1:$K$359,SMALL(IF(Table912[Job]=$I$3,ROW(Table912[Job])),ROW(BA140))))</f>
        <v/>
      </c>
      <c r="BH141" s="72" t="str">
        <f t="array" ref="BH141">IF(COUNTIF(Table912[Job],$I$3)&lt;ROWS($BH$2:BH141),"",INDEX(TimeSheets!$Q$1:$Q$359,SMALL(IF(Table912[Job]=$I$3,ROW(Table912[Job])),ROW(BA140))))</f>
        <v/>
      </c>
      <c r="BI141" s="73" t="str">
        <f t="array" ref="BI141">IF(COUNTIF(Table914[Job],$I$3)&lt;ROWS($BI$2:BI141),"",INDEX(TimeSheets!$T$1:$T$359,SMALL(IF(Table914[Job]=$I$3,ROW(Table914[Job])),ROW(BA140))))</f>
        <v/>
      </c>
      <c r="BJ141" s="72" t="str">
        <f t="array" ref="BJ141">IF(COUNTIF(Table914[Job],$I$3)&lt;ROWS($BJ$2:BJ141),"",INDEX(TimeSheets!$Z$1:$Z$359,SMALL(IF(Table914[Job]=$I$3,ROW(Table914[Job])),ROW(BA140))))</f>
        <v/>
      </c>
      <c r="BK141" s="72" t="str">
        <f t="array" ref="BK141">IF(COUNTIF(Table91641[Job],$I$3)&lt;ROWS($BK$2:BK141),"",INDEX(TimeSheets!$AC$1:$AC$359,SMALL(IF(Table91641[Job]=$I$3,ROW(Table91641[Job])),ROW(BA140))))</f>
        <v/>
      </c>
      <c r="BL141" s="72" t="str">
        <f t="array" ref="BL141">IF(COUNTIF(Table91641[Job],$I$3)&lt;ROWS($BL$2:BL141),"",INDEX(TimeSheets!$AI$1:$AI$359,SMALL(IF(Table91641[Job]=$I$3,ROW(Table91641[Job])),ROW(BB140))))</f>
        <v/>
      </c>
    </row>
    <row r="142" spans="50:64" x14ac:dyDescent="0.25">
      <c r="AX142" s="47"/>
      <c r="AY142" s="47"/>
      <c r="AZ142" s="47"/>
      <c r="BA142" s="47"/>
      <c r="BB142" s="47"/>
      <c r="BE142" s="72" t="str">
        <f t="array" ref="BE142">IF(COUNTIF(Table911[Job],$I$3)&lt;ROWS($BE$2:BE142),"",INDEX(TimeSheets!$B$1:$B$359,SMALL(IF(Table911[Job]=$I$3,ROW(Table911[Job])),ROW(BA141))))</f>
        <v/>
      </c>
      <c r="BF142" s="72" t="str">
        <f t="array" ref="BF142">IF(COUNTIF(Table911[Job],$I$3)&lt;ROWS($BD$2:BD142),"",INDEX(TimeSheets!$H$1:$H$359,SMALL(IF(Table911[Job]=$I$3,ROW(Table911[Job])),ROW(BA141))))</f>
        <v/>
      </c>
      <c r="BG142" s="72" t="str">
        <f t="array" ref="BG142">IF(COUNTIF(Table912[Job],$I$3)&lt;ROWS($BG$2:BG142),"",INDEX(TimeSheets!$K$1:$K$359,SMALL(IF(Table912[Job]=$I$3,ROW(Table912[Job])),ROW(BA141))))</f>
        <v/>
      </c>
      <c r="BH142" s="72" t="str">
        <f t="array" ref="BH142">IF(COUNTIF(Table912[Job],$I$3)&lt;ROWS($BH$2:BH142),"",INDEX(TimeSheets!$Q$1:$Q$359,SMALL(IF(Table912[Job]=$I$3,ROW(Table912[Job])),ROW(BA141))))</f>
        <v/>
      </c>
      <c r="BI142" s="73" t="str">
        <f t="array" ref="BI142">IF(COUNTIF(Table914[Job],$I$3)&lt;ROWS($BI$2:BI142),"",INDEX(TimeSheets!$T$1:$T$359,SMALL(IF(Table914[Job]=$I$3,ROW(Table914[Job])),ROW(BA141))))</f>
        <v/>
      </c>
      <c r="BJ142" s="72" t="str">
        <f t="array" ref="BJ142">IF(COUNTIF(Table914[Job],$I$3)&lt;ROWS($BJ$2:BJ142),"",INDEX(TimeSheets!$Z$1:$Z$359,SMALL(IF(Table914[Job]=$I$3,ROW(Table914[Job])),ROW(BA141))))</f>
        <v/>
      </c>
      <c r="BK142" s="72" t="str">
        <f t="array" ref="BK142">IF(COUNTIF(Table91641[Job],$I$3)&lt;ROWS($BK$2:BK142),"",INDEX(TimeSheets!$AC$1:$AC$359,SMALL(IF(Table91641[Job]=$I$3,ROW(Table91641[Job])),ROW(BA141))))</f>
        <v/>
      </c>
      <c r="BL142" s="72" t="str">
        <f t="array" ref="BL142">IF(COUNTIF(Table91641[Job],$I$3)&lt;ROWS($BL$2:BL142),"",INDEX(TimeSheets!$AI$1:$AI$359,SMALL(IF(Table91641[Job]=$I$3,ROW(Table91641[Job])),ROW(BB141))))</f>
        <v/>
      </c>
    </row>
    <row r="143" spans="50:64" x14ac:dyDescent="0.25">
      <c r="AX143" s="47"/>
      <c r="AY143" s="47"/>
      <c r="AZ143" s="47"/>
      <c r="BA143" s="47"/>
      <c r="BB143" s="47"/>
      <c r="BE143" s="72" t="str">
        <f t="array" ref="BE143">IF(COUNTIF(Table911[Job],$I$3)&lt;ROWS($BE$2:BE143),"",INDEX(TimeSheets!$B$1:$B$359,SMALL(IF(Table911[Job]=$I$3,ROW(Table911[Job])),ROW(BA142))))</f>
        <v/>
      </c>
      <c r="BF143" s="72" t="str">
        <f t="array" ref="BF143">IF(COUNTIF(Table911[Job],$I$3)&lt;ROWS($BD$2:BD143),"",INDEX(TimeSheets!$H$1:$H$359,SMALL(IF(Table911[Job]=$I$3,ROW(Table911[Job])),ROW(BA142))))</f>
        <v/>
      </c>
      <c r="BG143" s="72" t="str">
        <f t="array" ref="BG143">IF(COUNTIF(Table912[Job],$I$3)&lt;ROWS($BG$2:BG143),"",INDEX(TimeSheets!$K$1:$K$359,SMALL(IF(Table912[Job]=$I$3,ROW(Table912[Job])),ROW(BA142))))</f>
        <v/>
      </c>
      <c r="BH143" s="72" t="str">
        <f t="array" ref="BH143">IF(COUNTIF(Table912[Job],$I$3)&lt;ROWS($BH$2:BH143),"",INDEX(TimeSheets!$Q$1:$Q$359,SMALL(IF(Table912[Job]=$I$3,ROW(Table912[Job])),ROW(BA142))))</f>
        <v/>
      </c>
      <c r="BI143" s="73" t="str">
        <f t="array" ref="BI143">IF(COUNTIF(Table914[Job],$I$3)&lt;ROWS($BI$2:BI143),"",INDEX(TimeSheets!$T$1:$T$359,SMALL(IF(Table914[Job]=$I$3,ROW(Table914[Job])),ROW(BA142))))</f>
        <v/>
      </c>
      <c r="BJ143" s="72" t="str">
        <f t="array" ref="BJ143">IF(COUNTIF(Table914[Job],$I$3)&lt;ROWS($BJ$2:BJ143),"",INDEX(TimeSheets!$Z$1:$Z$359,SMALL(IF(Table914[Job]=$I$3,ROW(Table914[Job])),ROW(BA142))))</f>
        <v/>
      </c>
      <c r="BK143" s="72" t="str">
        <f t="array" ref="BK143">IF(COUNTIF(Table91641[Job],$I$3)&lt;ROWS($BK$2:BK143),"",INDEX(TimeSheets!$AC$1:$AC$359,SMALL(IF(Table91641[Job]=$I$3,ROW(Table91641[Job])),ROW(BA142))))</f>
        <v/>
      </c>
      <c r="BL143" s="72" t="str">
        <f t="array" ref="BL143">IF(COUNTIF(Table91641[Job],$I$3)&lt;ROWS($BL$2:BL143),"",INDEX(TimeSheets!$AI$1:$AI$359,SMALL(IF(Table91641[Job]=$I$3,ROW(Table91641[Job])),ROW(BB142))))</f>
        <v/>
      </c>
    </row>
    <row r="144" spans="50:64" x14ac:dyDescent="0.25">
      <c r="AX144" s="47"/>
      <c r="AY144" s="47"/>
      <c r="AZ144" s="47"/>
      <c r="BA144" s="47"/>
      <c r="BB144" s="47"/>
      <c r="BE144" s="72" t="str">
        <f t="array" ref="BE144">IF(COUNTIF(Table911[Job],$I$3)&lt;ROWS($BE$2:BE144),"",INDEX(TimeSheets!$B$1:$B$359,SMALL(IF(Table911[Job]=$I$3,ROW(Table911[Job])),ROW(BA143))))</f>
        <v/>
      </c>
      <c r="BF144" s="72" t="str">
        <f t="array" ref="BF144">IF(COUNTIF(Table911[Job],$I$3)&lt;ROWS($BD$2:BD144),"",INDEX(TimeSheets!$H$1:$H$359,SMALL(IF(Table911[Job]=$I$3,ROW(Table911[Job])),ROW(BA143))))</f>
        <v/>
      </c>
      <c r="BG144" s="72" t="str">
        <f t="array" ref="BG144">IF(COUNTIF(Table912[Job],$I$3)&lt;ROWS($BG$2:BG144),"",INDEX(TimeSheets!$K$1:$K$359,SMALL(IF(Table912[Job]=$I$3,ROW(Table912[Job])),ROW(BA143))))</f>
        <v/>
      </c>
      <c r="BH144" s="72" t="str">
        <f t="array" ref="BH144">IF(COUNTIF(Table912[Job],$I$3)&lt;ROWS($BH$2:BH144),"",INDEX(TimeSheets!$Q$1:$Q$359,SMALL(IF(Table912[Job]=$I$3,ROW(Table912[Job])),ROW(BA143))))</f>
        <v/>
      </c>
      <c r="BI144" s="73" t="str">
        <f t="array" ref="BI144">IF(COUNTIF(Table914[Job],$I$3)&lt;ROWS($BI$2:BI144),"",INDEX(TimeSheets!$T$1:$T$359,SMALL(IF(Table914[Job]=$I$3,ROW(Table914[Job])),ROW(BA143))))</f>
        <v/>
      </c>
      <c r="BJ144" s="72" t="str">
        <f t="array" ref="BJ144">IF(COUNTIF(Table914[Job],$I$3)&lt;ROWS($BJ$2:BJ144),"",INDEX(TimeSheets!$Z$1:$Z$359,SMALL(IF(Table914[Job]=$I$3,ROW(Table914[Job])),ROW(BA143))))</f>
        <v/>
      </c>
      <c r="BK144" s="72" t="str">
        <f t="array" ref="BK144">IF(COUNTIF(Table91641[Job],$I$3)&lt;ROWS($BK$2:BK144),"",INDEX(TimeSheets!$AC$1:$AC$359,SMALL(IF(Table91641[Job]=$I$3,ROW(Table91641[Job])),ROW(BA143))))</f>
        <v/>
      </c>
      <c r="BL144" s="72" t="str">
        <f t="array" ref="BL144">IF(COUNTIF(Table91641[Job],$I$3)&lt;ROWS($BL$2:BL144),"",INDEX(TimeSheets!$AI$1:$AI$359,SMALL(IF(Table91641[Job]=$I$3,ROW(Table91641[Job])),ROW(BB143))))</f>
        <v/>
      </c>
    </row>
    <row r="145" spans="50:64" x14ac:dyDescent="0.25">
      <c r="AX145" s="47"/>
      <c r="AY145" s="47"/>
      <c r="AZ145" s="47"/>
      <c r="BA145" s="47"/>
      <c r="BB145" s="47"/>
      <c r="BE145" s="72" t="str">
        <f t="array" ref="BE145">IF(COUNTIF(Table911[Job],$I$3)&lt;ROWS($BE$2:BE145),"",INDEX(TimeSheets!$B$1:$B$359,SMALL(IF(Table911[Job]=$I$3,ROW(Table911[Job])),ROW(BA144))))</f>
        <v/>
      </c>
      <c r="BF145" s="72" t="str">
        <f t="array" ref="BF145">IF(COUNTIF(Table911[Job],$I$3)&lt;ROWS($BD$2:BD145),"",INDEX(TimeSheets!$H$1:$H$359,SMALL(IF(Table911[Job]=$I$3,ROW(Table911[Job])),ROW(BA144))))</f>
        <v/>
      </c>
      <c r="BG145" s="72" t="str">
        <f t="array" ref="BG145">IF(COUNTIF(Table912[Job],$I$3)&lt;ROWS($BG$2:BG145),"",INDEX(TimeSheets!$K$1:$K$359,SMALL(IF(Table912[Job]=$I$3,ROW(Table912[Job])),ROW(BA144))))</f>
        <v/>
      </c>
      <c r="BH145" s="72" t="str">
        <f t="array" ref="BH145">IF(COUNTIF(Table912[Job],$I$3)&lt;ROWS($BH$2:BH145),"",INDEX(TimeSheets!$Q$1:$Q$359,SMALL(IF(Table912[Job]=$I$3,ROW(Table912[Job])),ROW(BA144))))</f>
        <v/>
      </c>
      <c r="BI145" s="73" t="str">
        <f t="array" ref="BI145">IF(COUNTIF(Table914[Job],$I$3)&lt;ROWS($BI$2:BI145),"",INDEX(TimeSheets!$T$1:$T$359,SMALL(IF(Table914[Job]=$I$3,ROW(Table914[Job])),ROW(BA144))))</f>
        <v/>
      </c>
      <c r="BJ145" s="72" t="str">
        <f t="array" ref="BJ145">IF(COUNTIF(Table914[Job],$I$3)&lt;ROWS($BJ$2:BJ145),"",INDEX(TimeSheets!$Z$1:$Z$359,SMALL(IF(Table914[Job]=$I$3,ROW(Table914[Job])),ROW(BA144))))</f>
        <v/>
      </c>
      <c r="BK145" s="72" t="str">
        <f t="array" ref="BK145">IF(COUNTIF(Table91641[Job],$I$3)&lt;ROWS($BK$2:BK145),"",INDEX(TimeSheets!$AC$1:$AC$359,SMALL(IF(Table91641[Job]=$I$3,ROW(Table91641[Job])),ROW(BA144))))</f>
        <v/>
      </c>
      <c r="BL145" s="72" t="str">
        <f t="array" ref="BL145">IF(COUNTIF(Table91641[Job],$I$3)&lt;ROWS($BL$2:BL145),"",INDEX(TimeSheets!$AI$1:$AI$359,SMALL(IF(Table91641[Job]=$I$3,ROW(Table91641[Job])),ROW(BB144))))</f>
        <v/>
      </c>
    </row>
    <row r="146" spans="50:64" x14ac:dyDescent="0.25">
      <c r="AX146" s="47"/>
      <c r="AY146" s="47"/>
      <c r="AZ146" s="47"/>
      <c r="BA146" s="47"/>
      <c r="BB146" s="47"/>
      <c r="BE146" s="72" t="str">
        <f t="array" ref="BE146">IF(COUNTIF(Table911[Job],$I$3)&lt;ROWS($BE$2:BE146),"",INDEX(TimeSheets!$B$1:$B$359,SMALL(IF(Table911[Job]=$I$3,ROW(Table911[Job])),ROW(BA145))))</f>
        <v/>
      </c>
      <c r="BF146" s="72" t="str">
        <f t="array" ref="BF146">IF(COUNTIF(Table911[Job],$I$3)&lt;ROWS($BD$2:BD146),"",INDEX(TimeSheets!$H$1:$H$359,SMALL(IF(Table911[Job]=$I$3,ROW(Table911[Job])),ROW(BA145))))</f>
        <v/>
      </c>
      <c r="BG146" s="72" t="str">
        <f t="array" ref="BG146">IF(COUNTIF(Table912[Job],$I$3)&lt;ROWS($BG$2:BG146),"",INDEX(TimeSheets!$K$1:$K$359,SMALL(IF(Table912[Job]=$I$3,ROW(Table912[Job])),ROW(BA145))))</f>
        <v/>
      </c>
      <c r="BH146" s="72" t="str">
        <f t="array" ref="BH146">IF(COUNTIF(Table912[Job],$I$3)&lt;ROWS($BH$2:BH146),"",INDEX(TimeSheets!$Q$1:$Q$359,SMALL(IF(Table912[Job]=$I$3,ROW(Table912[Job])),ROW(BA145))))</f>
        <v/>
      </c>
      <c r="BI146" s="73" t="str">
        <f t="array" ref="BI146">IF(COUNTIF(Table914[Job],$I$3)&lt;ROWS($BI$2:BI146),"",INDEX(TimeSheets!$T$1:$T$359,SMALL(IF(Table914[Job]=$I$3,ROW(Table914[Job])),ROW(BA145))))</f>
        <v/>
      </c>
      <c r="BJ146" s="72" t="str">
        <f t="array" ref="BJ146">IF(COUNTIF(Table914[Job],$I$3)&lt;ROWS($BJ$2:BJ146),"",INDEX(TimeSheets!$Z$1:$Z$359,SMALL(IF(Table914[Job]=$I$3,ROW(Table914[Job])),ROW(BA145))))</f>
        <v/>
      </c>
      <c r="BK146" s="72" t="str">
        <f t="array" ref="BK146">IF(COUNTIF(Table91641[Job],$I$3)&lt;ROWS($BK$2:BK146),"",INDEX(TimeSheets!$AC$1:$AC$359,SMALL(IF(Table91641[Job]=$I$3,ROW(Table91641[Job])),ROW(BA145))))</f>
        <v/>
      </c>
      <c r="BL146" s="72" t="str">
        <f t="array" ref="BL146">IF(COUNTIF(Table91641[Job],$I$3)&lt;ROWS($BL$2:BL146),"",INDEX(TimeSheets!$AI$1:$AI$359,SMALL(IF(Table91641[Job]=$I$3,ROW(Table91641[Job])),ROW(BB145))))</f>
        <v/>
      </c>
    </row>
    <row r="147" spans="50:64" x14ac:dyDescent="0.25">
      <c r="AX147" s="47"/>
      <c r="AY147" s="47"/>
      <c r="AZ147" s="47"/>
      <c r="BA147" s="47"/>
      <c r="BB147" s="47"/>
      <c r="BE147" s="72" t="str">
        <f t="array" ref="BE147">IF(COUNTIF(Table911[Job],$I$3)&lt;ROWS($BE$2:BE147),"",INDEX(TimeSheets!$B$1:$B$359,SMALL(IF(Table911[Job]=$I$3,ROW(Table911[Job])),ROW(BA146))))</f>
        <v/>
      </c>
      <c r="BF147" s="72" t="str">
        <f t="array" ref="BF147">IF(COUNTIF(Table911[Job],$I$3)&lt;ROWS($BD$2:BD147),"",INDEX(TimeSheets!$H$1:$H$359,SMALL(IF(Table911[Job]=$I$3,ROW(Table911[Job])),ROW(BA146))))</f>
        <v/>
      </c>
      <c r="BG147" s="72" t="str">
        <f t="array" ref="BG147">IF(COUNTIF(Table912[Job],$I$3)&lt;ROWS($BG$2:BG147),"",INDEX(TimeSheets!$K$1:$K$359,SMALL(IF(Table912[Job]=$I$3,ROW(Table912[Job])),ROW(BA146))))</f>
        <v/>
      </c>
      <c r="BH147" s="72" t="str">
        <f t="array" ref="BH147">IF(COUNTIF(Table912[Job],$I$3)&lt;ROWS($BH$2:BH147),"",INDEX(TimeSheets!$Q$1:$Q$359,SMALL(IF(Table912[Job]=$I$3,ROW(Table912[Job])),ROW(BA146))))</f>
        <v/>
      </c>
      <c r="BI147" s="73" t="str">
        <f t="array" ref="BI147">IF(COUNTIF(Table914[Job],$I$3)&lt;ROWS($BI$2:BI147),"",INDEX(TimeSheets!$T$1:$T$359,SMALL(IF(Table914[Job]=$I$3,ROW(Table914[Job])),ROW(BA146))))</f>
        <v/>
      </c>
      <c r="BJ147" s="72" t="str">
        <f t="array" ref="BJ147">IF(COUNTIF(Table914[Job],$I$3)&lt;ROWS($BJ$2:BJ147),"",INDEX(TimeSheets!$Z$1:$Z$359,SMALL(IF(Table914[Job]=$I$3,ROW(Table914[Job])),ROW(BA146))))</f>
        <v/>
      </c>
      <c r="BK147" s="72" t="str">
        <f t="array" ref="BK147">IF(COUNTIF(Table91641[Job],$I$3)&lt;ROWS($BK$2:BK147),"",INDEX(TimeSheets!$AC$1:$AC$359,SMALL(IF(Table91641[Job]=$I$3,ROW(Table91641[Job])),ROW(BA146))))</f>
        <v/>
      </c>
      <c r="BL147" s="72" t="str">
        <f t="array" ref="BL147">IF(COUNTIF(Table91641[Job],$I$3)&lt;ROWS($BL$2:BL147),"",INDEX(TimeSheets!$AI$1:$AI$359,SMALL(IF(Table91641[Job]=$I$3,ROW(Table91641[Job])),ROW(BB146))))</f>
        <v/>
      </c>
    </row>
    <row r="148" spans="50:64" x14ac:dyDescent="0.25">
      <c r="AX148" s="47"/>
      <c r="AY148" s="47"/>
      <c r="AZ148" s="47"/>
      <c r="BA148" s="47"/>
      <c r="BB148" s="47"/>
      <c r="BE148" s="72" t="str">
        <f t="array" ref="BE148">IF(COUNTIF(Table911[Job],$I$3)&lt;ROWS($BE$2:BE148),"",INDEX(TimeSheets!$B$1:$B$359,SMALL(IF(Table911[Job]=$I$3,ROW(Table911[Job])),ROW(BA147))))</f>
        <v/>
      </c>
      <c r="BF148" s="72" t="str">
        <f t="array" ref="BF148">IF(COUNTIF(Table911[Job],$I$3)&lt;ROWS($BD$2:BD148),"",INDEX(TimeSheets!$H$1:$H$359,SMALL(IF(Table911[Job]=$I$3,ROW(Table911[Job])),ROW(BA147))))</f>
        <v/>
      </c>
      <c r="BG148" s="72" t="str">
        <f t="array" ref="BG148">IF(COUNTIF(Table912[Job],$I$3)&lt;ROWS($BG$2:BG148),"",INDEX(TimeSheets!$K$1:$K$359,SMALL(IF(Table912[Job]=$I$3,ROW(Table912[Job])),ROW(BA147))))</f>
        <v/>
      </c>
      <c r="BH148" s="72" t="str">
        <f t="array" ref="BH148">IF(COUNTIF(Table912[Job],$I$3)&lt;ROWS($BH$2:BH148),"",INDEX(TimeSheets!$Q$1:$Q$359,SMALL(IF(Table912[Job]=$I$3,ROW(Table912[Job])),ROW(BA147))))</f>
        <v/>
      </c>
      <c r="BI148" s="73" t="str">
        <f t="array" ref="BI148">IF(COUNTIF(Table914[Job],$I$3)&lt;ROWS($BI$2:BI148),"",INDEX(TimeSheets!$T$1:$T$359,SMALL(IF(Table914[Job]=$I$3,ROW(Table914[Job])),ROW(BA147))))</f>
        <v/>
      </c>
      <c r="BJ148" s="72" t="str">
        <f t="array" ref="BJ148">IF(COUNTIF(Table914[Job],$I$3)&lt;ROWS($BJ$2:BJ148),"",INDEX(TimeSheets!$Z$1:$Z$359,SMALL(IF(Table914[Job]=$I$3,ROW(Table914[Job])),ROW(BA147))))</f>
        <v/>
      </c>
      <c r="BK148" s="72" t="str">
        <f t="array" ref="BK148">IF(COUNTIF(Table91641[Job],$I$3)&lt;ROWS($BK$2:BK148),"",INDEX(TimeSheets!$AC$1:$AC$359,SMALL(IF(Table91641[Job]=$I$3,ROW(Table91641[Job])),ROW(BA147))))</f>
        <v/>
      </c>
      <c r="BL148" s="72" t="str">
        <f t="array" ref="BL148">IF(COUNTIF(Table91641[Job],$I$3)&lt;ROWS($BL$2:BL148),"",INDEX(TimeSheets!$AI$1:$AI$359,SMALL(IF(Table91641[Job]=$I$3,ROW(Table91641[Job])),ROW(BB147))))</f>
        <v/>
      </c>
    </row>
    <row r="149" spans="50:64" x14ac:dyDescent="0.25">
      <c r="AX149" s="47"/>
      <c r="AY149" s="47"/>
      <c r="AZ149" s="47"/>
      <c r="BA149" s="47"/>
      <c r="BB149" s="47"/>
      <c r="BE149" s="72" t="str">
        <f t="array" ref="BE149">IF(COUNTIF(Table911[Job],$I$3)&lt;ROWS($BE$2:BE149),"",INDEX(TimeSheets!$B$1:$B$359,SMALL(IF(Table911[Job]=$I$3,ROW(Table911[Job])),ROW(BA148))))</f>
        <v/>
      </c>
      <c r="BF149" s="72" t="str">
        <f t="array" ref="BF149">IF(COUNTIF(Table911[Job],$I$3)&lt;ROWS($BD$2:BD149),"",INDEX(TimeSheets!$H$1:$H$359,SMALL(IF(Table911[Job]=$I$3,ROW(Table911[Job])),ROW(BA148))))</f>
        <v/>
      </c>
      <c r="BG149" s="72" t="str">
        <f t="array" ref="BG149">IF(COUNTIF(Table912[Job],$I$3)&lt;ROWS($BG$2:BG149),"",INDEX(TimeSheets!$K$1:$K$359,SMALL(IF(Table912[Job]=$I$3,ROW(Table912[Job])),ROW(BA148))))</f>
        <v/>
      </c>
      <c r="BH149" s="72" t="str">
        <f t="array" ref="BH149">IF(COUNTIF(Table912[Job],$I$3)&lt;ROWS($BH$2:BH149),"",INDEX(TimeSheets!$Q$1:$Q$359,SMALL(IF(Table912[Job]=$I$3,ROW(Table912[Job])),ROW(BA148))))</f>
        <v/>
      </c>
      <c r="BI149" s="73" t="str">
        <f t="array" ref="BI149">IF(COUNTIF(Table914[Job],$I$3)&lt;ROWS($BI$2:BI149),"",INDEX(TimeSheets!$T$1:$T$359,SMALL(IF(Table914[Job]=$I$3,ROW(Table914[Job])),ROW(BA148))))</f>
        <v/>
      </c>
      <c r="BJ149" s="72" t="str">
        <f t="array" ref="BJ149">IF(COUNTIF(Table914[Job],$I$3)&lt;ROWS($BJ$2:BJ149),"",INDEX(TimeSheets!$Z$1:$Z$359,SMALL(IF(Table914[Job]=$I$3,ROW(Table914[Job])),ROW(BA148))))</f>
        <v/>
      </c>
      <c r="BK149" s="72" t="str">
        <f t="array" ref="BK149">IF(COUNTIF(Table91641[Job],$I$3)&lt;ROWS($BK$2:BK149),"",INDEX(TimeSheets!$AC$1:$AC$359,SMALL(IF(Table91641[Job]=$I$3,ROW(Table91641[Job])),ROW(BA148))))</f>
        <v/>
      </c>
      <c r="BL149" s="72" t="str">
        <f t="array" ref="BL149">IF(COUNTIF(Table91641[Job],$I$3)&lt;ROWS($BL$2:BL149),"",INDEX(TimeSheets!$AI$1:$AI$359,SMALL(IF(Table91641[Job]=$I$3,ROW(Table91641[Job])),ROW(BB148))))</f>
        <v/>
      </c>
    </row>
    <row r="150" spans="50:64" x14ac:dyDescent="0.25">
      <c r="AX150" s="47"/>
      <c r="AY150" s="47"/>
      <c r="AZ150" s="47"/>
      <c r="BA150" s="47"/>
      <c r="BB150" s="47"/>
      <c r="BE150" s="72" t="str">
        <f t="array" ref="BE150">IF(COUNTIF(Table911[Job],$I$3)&lt;ROWS($BE$2:BE150),"",INDEX(TimeSheets!$B$1:$B$359,SMALL(IF(Table911[Job]=$I$3,ROW(Table911[Job])),ROW(BA149))))</f>
        <v/>
      </c>
      <c r="BF150" s="72" t="str">
        <f t="array" ref="BF150">IF(COUNTIF(Table911[Job],$I$3)&lt;ROWS($BD$2:BD150),"",INDEX(TimeSheets!$H$1:$H$359,SMALL(IF(Table911[Job]=$I$3,ROW(Table911[Job])),ROW(BA149))))</f>
        <v/>
      </c>
      <c r="BG150" s="72" t="str">
        <f t="array" ref="BG150">IF(COUNTIF(Table912[Job],$I$3)&lt;ROWS($BG$2:BG150),"",INDEX(TimeSheets!$K$1:$K$359,SMALL(IF(Table912[Job]=$I$3,ROW(Table912[Job])),ROW(BA149))))</f>
        <v/>
      </c>
      <c r="BH150" s="72" t="str">
        <f t="array" ref="BH150">IF(COUNTIF(Table912[Job],$I$3)&lt;ROWS($BH$2:BH150),"",INDEX(TimeSheets!$Q$1:$Q$359,SMALL(IF(Table912[Job]=$I$3,ROW(Table912[Job])),ROW(BA149))))</f>
        <v/>
      </c>
      <c r="BI150" s="73" t="str">
        <f t="array" ref="BI150">IF(COUNTIF(Table914[Job],$I$3)&lt;ROWS($BI$2:BI150),"",INDEX(TimeSheets!$T$1:$T$359,SMALL(IF(Table914[Job]=$I$3,ROW(Table914[Job])),ROW(BA149))))</f>
        <v/>
      </c>
      <c r="BJ150" s="72" t="str">
        <f t="array" ref="BJ150">IF(COUNTIF(Table914[Job],$I$3)&lt;ROWS($BJ$2:BJ150),"",INDEX(TimeSheets!$Z$1:$Z$359,SMALL(IF(Table914[Job]=$I$3,ROW(Table914[Job])),ROW(BA149))))</f>
        <v/>
      </c>
      <c r="BK150" s="72" t="str">
        <f t="array" ref="BK150">IF(COUNTIF(Table91641[Job],$I$3)&lt;ROWS($BK$2:BK150),"",INDEX(TimeSheets!$AC$1:$AC$359,SMALL(IF(Table91641[Job]=$I$3,ROW(Table91641[Job])),ROW(BA149))))</f>
        <v/>
      </c>
      <c r="BL150" s="72" t="str">
        <f t="array" ref="BL150">IF(COUNTIF(Table91641[Job],$I$3)&lt;ROWS($BL$2:BL150),"",INDEX(TimeSheets!$AI$1:$AI$359,SMALL(IF(Table91641[Job]=$I$3,ROW(Table91641[Job])),ROW(BB149))))</f>
        <v/>
      </c>
    </row>
    <row r="151" spans="50:64" x14ac:dyDescent="0.25">
      <c r="AX151" s="47"/>
      <c r="AY151" s="47"/>
      <c r="AZ151" s="47"/>
      <c r="BA151" s="47"/>
      <c r="BB151" s="47"/>
      <c r="BE151" s="72" t="str">
        <f t="array" ref="BE151">IF(COUNTIF(Table911[Job],$I$3)&lt;ROWS($BE$2:BE151),"",INDEX(TimeSheets!$B$1:$B$359,SMALL(IF(Table911[Job]=$I$3,ROW(Table911[Job])),ROW(BA150))))</f>
        <v/>
      </c>
      <c r="BF151" s="72" t="str">
        <f t="array" ref="BF151">IF(COUNTIF(Table911[Job],$I$3)&lt;ROWS($BD$2:BD151),"",INDEX(TimeSheets!$H$1:$H$359,SMALL(IF(Table911[Job]=$I$3,ROW(Table911[Job])),ROW(BA150))))</f>
        <v/>
      </c>
      <c r="BG151" s="72" t="str">
        <f t="array" ref="BG151">IF(COUNTIF(Table912[Job],$I$3)&lt;ROWS($BG$2:BG151),"",INDEX(TimeSheets!$K$1:$K$359,SMALL(IF(Table912[Job]=$I$3,ROW(Table912[Job])),ROW(BA150))))</f>
        <v/>
      </c>
      <c r="BH151" s="72" t="str">
        <f t="array" ref="BH151">IF(COUNTIF(Table912[Job],$I$3)&lt;ROWS($BH$2:BH151),"",INDEX(TimeSheets!$Q$1:$Q$359,SMALL(IF(Table912[Job]=$I$3,ROW(Table912[Job])),ROW(BA150))))</f>
        <v/>
      </c>
      <c r="BI151" s="73" t="str">
        <f t="array" ref="BI151">IF(COUNTIF(Table914[Job],$I$3)&lt;ROWS($BI$2:BI151),"",INDEX(TimeSheets!$T$1:$T$359,SMALL(IF(Table914[Job]=$I$3,ROW(Table914[Job])),ROW(BA150))))</f>
        <v/>
      </c>
      <c r="BJ151" s="72" t="str">
        <f t="array" ref="BJ151">IF(COUNTIF(Table914[Job],$I$3)&lt;ROWS($BJ$2:BJ151),"",INDEX(TimeSheets!$Z$1:$Z$359,SMALL(IF(Table914[Job]=$I$3,ROW(Table914[Job])),ROW(BA150))))</f>
        <v/>
      </c>
      <c r="BK151" s="72" t="str">
        <f t="array" ref="BK151">IF(COUNTIF(Table91641[Job],$I$3)&lt;ROWS($BK$2:BK151),"",INDEX(TimeSheets!$AC$1:$AC$359,SMALL(IF(Table91641[Job]=$I$3,ROW(Table91641[Job])),ROW(BA150))))</f>
        <v/>
      </c>
      <c r="BL151" s="72" t="str">
        <f t="array" ref="BL151">IF(COUNTIF(Table91641[Job],$I$3)&lt;ROWS($BL$2:BL151),"",INDEX(TimeSheets!$AI$1:$AI$359,SMALL(IF(Table91641[Job]=$I$3,ROW(Table91641[Job])),ROW(BB150))))</f>
        <v/>
      </c>
    </row>
    <row r="152" spans="50:64" x14ac:dyDescent="0.25">
      <c r="AX152" s="47"/>
      <c r="AY152" s="47"/>
      <c r="AZ152" s="47"/>
      <c r="BA152" s="47"/>
      <c r="BB152" s="47"/>
      <c r="BE152" s="72" t="str">
        <f t="array" ref="BE152">IF(COUNTIF(Table911[Job],$I$3)&lt;ROWS($BE$2:BE152),"",INDEX(TimeSheets!$B$1:$B$359,SMALL(IF(Table911[Job]=$I$3,ROW(Table911[Job])),ROW(BA151))))</f>
        <v/>
      </c>
      <c r="BF152" s="72" t="str">
        <f t="array" ref="BF152">IF(COUNTIF(Table911[Job],$I$3)&lt;ROWS($BD$2:BD152),"",INDEX(TimeSheets!$H$1:$H$359,SMALL(IF(Table911[Job]=$I$3,ROW(Table911[Job])),ROW(BA151))))</f>
        <v/>
      </c>
      <c r="BG152" s="72" t="str">
        <f t="array" ref="BG152">IF(COUNTIF(Table912[Job],$I$3)&lt;ROWS($BG$2:BG152),"",INDEX(TimeSheets!$K$1:$K$359,SMALL(IF(Table912[Job]=$I$3,ROW(Table912[Job])),ROW(BA151))))</f>
        <v/>
      </c>
      <c r="BH152" s="72" t="str">
        <f t="array" ref="BH152">IF(COUNTIF(Table912[Job],$I$3)&lt;ROWS($BH$2:BH152),"",INDEX(TimeSheets!$Q$1:$Q$359,SMALL(IF(Table912[Job]=$I$3,ROW(Table912[Job])),ROW(BA151))))</f>
        <v/>
      </c>
      <c r="BI152" s="73" t="str">
        <f t="array" ref="BI152">IF(COUNTIF(Table914[Job],$I$3)&lt;ROWS($BI$2:BI152),"",INDEX(TimeSheets!$T$1:$T$359,SMALL(IF(Table914[Job]=$I$3,ROW(Table914[Job])),ROW(BA151))))</f>
        <v/>
      </c>
      <c r="BJ152" s="72" t="str">
        <f t="array" ref="BJ152">IF(COUNTIF(Table914[Job],$I$3)&lt;ROWS($BJ$2:BJ152),"",INDEX(TimeSheets!$Z$1:$Z$359,SMALL(IF(Table914[Job]=$I$3,ROW(Table914[Job])),ROW(BA151))))</f>
        <v/>
      </c>
      <c r="BK152" s="72" t="str">
        <f t="array" ref="BK152">IF(COUNTIF(Table91641[Job],$I$3)&lt;ROWS($BK$2:BK152),"",INDEX(TimeSheets!$AC$1:$AC$359,SMALL(IF(Table91641[Job]=$I$3,ROW(Table91641[Job])),ROW(BA151))))</f>
        <v/>
      </c>
      <c r="BL152" s="72" t="str">
        <f t="array" ref="BL152">IF(COUNTIF(Table91641[Job],$I$3)&lt;ROWS($BL$2:BL152),"",INDEX(TimeSheets!$AI$1:$AI$359,SMALL(IF(Table91641[Job]=$I$3,ROW(Table91641[Job])),ROW(BB151))))</f>
        <v/>
      </c>
    </row>
    <row r="153" spans="50:64" x14ac:dyDescent="0.25">
      <c r="AX153" s="47"/>
      <c r="AY153" s="47"/>
      <c r="AZ153" s="47"/>
      <c r="BA153" s="47"/>
      <c r="BB153" s="47"/>
      <c r="BE153" s="72" t="str">
        <f t="array" ref="BE153">IF(COUNTIF(Table911[Job],$I$3)&lt;ROWS($BE$2:BE153),"",INDEX(TimeSheets!$B$1:$B$359,SMALL(IF(Table911[Job]=$I$3,ROW(Table911[Job])),ROW(BA152))))</f>
        <v/>
      </c>
      <c r="BF153" s="72" t="str">
        <f t="array" ref="BF153">IF(COUNTIF(Table911[Job],$I$3)&lt;ROWS($BD$2:BD153),"",INDEX(TimeSheets!$H$1:$H$359,SMALL(IF(Table911[Job]=$I$3,ROW(Table911[Job])),ROW(BA152))))</f>
        <v/>
      </c>
      <c r="BG153" s="72" t="str">
        <f t="array" ref="BG153">IF(COUNTIF(Table912[Job],$I$3)&lt;ROWS($BG$2:BG153),"",INDEX(TimeSheets!$K$1:$K$359,SMALL(IF(Table912[Job]=$I$3,ROW(Table912[Job])),ROW(BA152))))</f>
        <v/>
      </c>
      <c r="BH153" s="72" t="str">
        <f t="array" ref="BH153">IF(COUNTIF(Table912[Job],$I$3)&lt;ROWS($BH$2:BH153),"",INDEX(TimeSheets!$Q$1:$Q$359,SMALL(IF(Table912[Job]=$I$3,ROW(Table912[Job])),ROW(BA152))))</f>
        <v/>
      </c>
      <c r="BI153" s="73" t="str">
        <f t="array" ref="BI153">IF(COUNTIF(Table914[Job],$I$3)&lt;ROWS($BI$2:BI153),"",INDEX(TimeSheets!$T$1:$T$359,SMALL(IF(Table914[Job]=$I$3,ROW(Table914[Job])),ROW(BA152))))</f>
        <v/>
      </c>
      <c r="BJ153" s="72" t="str">
        <f t="array" ref="BJ153">IF(COUNTIF(Table914[Job],$I$3)&lt;ROWS($BJ$2:BJ153),"",INDEX(TimeSheets!$Z$1:$Z$359,SMALL(IF(Table914[Job]=$I$3,ROW(Table914[Job])),ROW(BA152))))</f>
        <v/>
      </c>
      <c r="BK153" s="72" t="str">
        <f t="array" ref="BK153">IF(COUNTIF(Table91641[Job],$I$3)&lt;ROWS($BK$2:BK153),"",INDEX(TimeSheets!$AC$1:$AC$359,SMALL(IF(Table91641[Job]=$I$3,ROW(Table91641[Job])),ROW(BA152))))</f>
        <v/>
      </c>
      <c r="BL153" s="72" t="str">
        <f t="array" ref="BL153">IF(COUNTIF(Table91641[Job],$I$3)&lt;ROWS($BL$2:BL153),"",INDEX(TimeSheets!$AI$1:$AI$359,SMALL(IF(Table91641[Job]=$I$3,ROW(Table91641[Job])),ROW(BB152))))</f>
        <v/>
      </c>
    </row>
    <row r="154" spans="50:64" x14ac:dyDescent="0.25">
      <c r="AX154" s="47"/>
      <c r="AY154" s="47"/>
      <c r="AZ154" s="47"/>
      <c r="BA154" s="47"/>
      <c r="BB154" s="47"/>
      <c r="BE154" s="72" t="str">
        <f t="array" ref="BE154">IF(COUNTIF(Table911[Job],$I$3)&lt;ROWS($BE$2:BE154),"",INDEX(TimeSheets!$B$1:$B$359,SMALL(IF(Table911[Job]=$I$3,ROW(Table911[Job])),ROW(BA153))))</f>
        <v/>
      </c>
      <c r="BF154" s="72" t="str">
        <f t="array" ref="BF154">IF(COUNTIF(Table911[Job],$I$3)&lt;ROWS($BD$2:BD154),"",INDEX(TimeSheets!$H$1:$H$359,SMALL(IF(Table911[Job]=$I$3,ROW(Table911[Job])),ROW(BA153))))</f>
        <v/>
      </c>
      <c r="BG154" s="72" t="str">
        <f t="array" ref="BG154">IF(COUNTIF(Table912[Job],$I$3)&lt;ROWS($BG$2:BG154),"",INDEX(TimeSheets!$K$1:$K$359,SMALL(IF(Table912[Job]=$I$3,ROW(Table912[Job])),ROW(BA153))))</f>
        <v/>
      </c>
      <c r="BH154" s="72" t="str">
        <f t="array" ref="BH154">IF(COUNTIF(Table912[Job],$I$3)&lt;ROWS($BH$2:BH154),"",INDEX(TimeSheets!$Q$1:$Q$359,SMALL(IF(Table912[Job]=$I$3,ROW(Table912[Job])),ROW(BA153))))</f>
        <v/>
      </c>
      <c r="BI154" s="73" t="str">
        <f t="array" ref="BI154">IF(COUNTIF(Table914[Job],$I$3)&lt;ROWS($BI$2:BI154),"",INDEX(TimeSheets!$T$1:$T$359,SMALL(IF(Table914[Job]=$I$3,ROW(Table914[Job])),ROW(BA153))))</f>
        <v/>
      </c>
      <c r="BJ154" s="72" t="str">
        <f t="array" ref="BJ154">IF(COUNTIF(Table914[Job],$I$3)&lt;ROWS($BJ$2:BJ154),"",INDEX(TimeSheets!$Z$1:$Z$359,SMALL(IF(Table914[Job]=$I$3,ROW(Table914[Job])),ROW(BA153))))</f>
        <v/>
      </c>
      <c r="BK154" s="72" t="str">
        <f t="array" ref="BK154">IF(COUNTIF(Table91641[Job],$I$3)&lt;ROWS($BK$2:BK154),"",INDEX(TimeSheets!$AC$1:$AC$359,SMALL(IF(Table91641[Job]=$I$3,ROW(Table91641[Job])),ROW(BA153))))</f>
        <v/>
      </c>
      <c r="BL154" s="72" t="str">
        <f t="array" ref="BL154">IF(COUNTIF(Table91641[Job],$I$3)&lt;ROWS($BL$2:BL154),"",INDEX(TimeSheets!$AI$1:$AI$359,SMALL(IF(Table91641[Job]=$I$3,ROW(Table91641[Job])),ROW(BB153))))</f>
        <v/>
      </c>
    </row>
    <row r="155" spans="50:64" x14ac:dyDescent="0.25">
      <c r="AX155" s="47"/>
      <c r="AY155" s="47"/>
      <c r="AZ155" s="47"/>
      <c r="BA155" s="47"/>
      <c r="BB155" s="47"/>
      <c r="BE155" s="72" t="str">
        <f t="array" ref="BE155">IF(COUNTIF(Table911[Job],$I$3)&lt;ROWS($BE$2:BE155),"",INDEX(TimeSheets!$B$1:$B$359,SMALL(IF(Table911[Job]=$I$3,ROW(Table911[Job])),ROW(BA154))))</f>
        <v/>
      </c>
      <c r="BF155" s="72" t="str">
        <f t="array" ref="BF155">IF(COUNTIF(Table911[Job],$I$3)&lt;ROWS($BD$2:BD155),"",INDEX(TimeSheets!$H$1:$H$359,SMALL(IF(Table911[Job]=$I$3,ROW(Table911[Job])),ROW(BA154))))</f>
        <v/>
      </c>
      <c r="BG155" s="72" t="str">
        <f t="array" ref="BG155">IF(COUNTIF(Table912[Job],$I$3)&lt;ROWS($BG$2:BG155),"",INDEX(TimeSheets!$K$1:$K$359,SMALL(IF(Table912[Job]=$I$3,ROW(Table912[Job])),ROW(BA154))))</f>
        <v/>
      </c>
      <c r="BH155" s="72" t="str">
        <f t="array" ref="BH155">IF(COUNTIF(Table912[Job],$I$3)&lt;ROWS($BH$2:BH155),"",INDEX(TimeSheets!$Q$1:$Q$359,SMALL(IF(Table912[Job]=$I$3,ROW(Table912[Job])),ROW(BA154))))</f>
        <v/>
      </c>
      <c r="BI155" s="73" t="str">
        <f t="array" ref="BI155">IF(COUNTIF(Table914[Job],$I$3)&lt;ROWS($BI$2:BI155),"",INDEX(TimeSheets!$T$1:$T$359,SMALL(IF(Table914[Job]=$I$3,ROW(Table914[Job])),ROW(BA154))))</f>
        <v/>
      </c>
      <c r="BJ155" s="72" t="str">
        <f t="array" ref="BJ155">IF(COUNTIF(Table914[Job],$I$3)&lt;ROWS($BJ$2:BJ155),"",INDEX(TimeSheets!$Z$1:$Z$359,SMALL(IF(Table914[Job]=$I$3,ROW(Table914[Job])),ROW(BA154))))</f>
        <v/>
      </c>
      <c r="BK155" s="72" t="str">
        <f t="array" ref="BK155">IF(COUNTIF(Table91641[Job],$I$3)&lt;ROWS($BK$2:BK155),"",INDEX(TimeSheets!$AC$1:$AC$359,SMALL(IF(Table91641[Job]=$I$3,ROW(Table91641[Job])),ROW(BA154))))</f>
        <v/>
      </c>
      <c r="BL155" s="72" t="str">
        <f t="array" ref="BL155">IF(COUNTIF(Table91641[Job],$I$3)&lt;ROWS($BL$2:BL155),"",INDEX(TimeSheets!$AI$1:$AI$359,SMALL(IF(Table91641[Job]=$I$3,ROW(Table91641[Job])),ROW(BB154))))</f>
        <v/>
      </c>
    </row>
    <row r="156" spans="50:64" x14ac:dyDescent="0.25">
      <c r="AX156" s="47"/>
      <c r="AY156" s="47"/>
      <c r="AZ156" s="47"/>
      <c r="BA156" s="47"/>
      <c r="BB156" s="47"/>
      <c r="BE156" s="72" t="str">
        <f t="array" ref="BE156">IF(COUNTIF(Table911[Job],$I$3)&lt;ROWS($BE$2:BE156),"",INDEX(TimeSheets!$B$1:$B$359,SMALL(IF(Table911[Job]=$I$3,ROW(Table911[Job])),ROW(BA155))))</f>
        <v/>
      </c>
      <c r="BF156" s="72" t="str">
        <f t="array" ref="BF156">IF(COUNTIF(Table911[Job],$I$3)&lt;ROWS($BD$2:BD156),"",INDEX(TimeSheets!$H$1:$H$359,SMALL(IF(Table911[Job]=$I$3,ROW(Table911[Job])),ROW(BA155))))</f>
        <v/>
      </c>
      <c r="BG156" s="72" t="str">
        <f t="array" ref="BG156">IF(COUNTIF(Table912[Job],$I$3)&lt;ROWS($BG$2:BG156),"",INDEX(TimeSheets!$K$1:$K$359,SMALL(IF(Table912[Job]=$I$3,ROW(Table912[Job])),ROW(BA155))))</f>
        <v/>
      </c>
      <c r="BH156" s="72" t="str">
        <f t="array" ref="BH156">IF(COUNTIF(Table912[Job],$I$3)&lt;ROWS($BH$2:BH156),"",INDEX(TimeSheets!$Q$1:$Q$359,SMALL(IF(Table912[Job]=$I$3,ROW(Table912[Job])),ROW(BA155))))</f>
        <v/>
      </c>
      <c r="BI156" s="73" t="str">
        <f t="array" ref="BI156">IF(COUNTIF(Table914[Job],$I$3)&lt;ROWS($BI$2:BI156),"",INDEX(TimeSheets!$T$1:$T$359,SMALL(IF(Table914[Job]=$I$3,ROW(Table914[Job])),ROW(BA155))))</f>
        <v/>
      </c>
      <c r="BJ156" s="72" t="str">
        <f t="array" ref="BJ156">IF(COUNTIF(Table914[Job],$I$3)&lt;ROWS($BJ$2:BJ156),"",INDEX(TimeSheets!$Z$1:$Z$359,SMALL(IF(Table914[Job]=$I$3,ROW(Table914[Job])),ROW(BA155))))</f>
        <v/>
      </c>
      <c r="BK156" s="72" t="str">
        <f t="array" ref="BK156">IF(COUNTIF(Table91641[Job],$I$3)&lt;ROWS($BK$2:BK156),"",INDEX(TimeSheets!$AC$1:$AC$359,SMALL(IF(Table91641[Job]=$I$3,ROW(Table91641[Job])),ROW(BA155))))</f>
        <v/>
      </c>
      <c r="BL156" s="72" t="str">
        <f t="array" ref="BL156">IF(COUNTIF(Table91641[Job],$I$3)&lt;ROWS($BL$2:BL156),"",INDEX(TimeSheets!$AI$1:$AI$359,SMALL(IF(Table91641[Job]=$I$3,ROW(Table91641[Job])),ROW(BB155))))</f>
        <v/>
      </c>
    </row>
    <row r="157" spans="50:64" x14ac:dyDescent="0.25">
      <c r="AX157" s="47"/>
      <c r="AY157" s="47"/>
      <c r="AZ157" s="47"/>
      <c r="BA157" s="47"/>
      <c r="BB157" s="47"/>
      <c r="BE157" s="72" t="str">
        <f t="array" ref="BE157">IF(COUNTIF(Table911[Job],$I$3)&lt;ROWS($BE$2:BE157),"",INDEX(TimeSheets!$B$1:$B$359,SMALL(IF(Table911[Job]=$I$3,ROW(Table911[Job])),ROW(BA156))))</f>
        <v/>
      </c>
      <c r="BF157" s="72" t="str">
        <f t="array" ref="BF157">IF(COUNTIF(Table911[Job],$I$3)&lt;ROWS($BD$2:BD157),"",INDEX(TimeSheets!$H$1:$H$359,SMALL(IF(Table911[Job]=$I$3,ROW(Table911[Job])),ROW(BA156))))</f>
        <v/>
      </c>
      <c r="BG157" s="72" t="str">
        <f t="array" ref="BG157">IF(COUNTIF(Table912[Job],$I$3)&lt;ROWS($BG$2:BG157),"",INDEX(TimeSheets!$K$1:$K$359,SMALL(IF(Table912[Job]=$I$3,ROW(Table912[Job])),ROW(BA156))))</f>
        <v/>
      </c>
      <c r="BH157" s="72" t="str">
        <f t="array" ref="BH157">IF(COUNTIF(Table912[Job],$I$3)&lt;ROWS($BH$2:BH157),"",INDEX(TimeSheets!$Q$1:$Q$359,SMALL(IF(Table912[Job]=$I$3,ROW(Table912[Job])),ROW(BA156))))</f>
        <v/>
      </c>
      <c r="BI157" s="73" t="str">
        <f t="array" ref="BI157">IF(COUNTIF(Table914[Job],$I$3)&lt;ROWS($BI$2:BI157),"",INDEX(TimeSheets!$T$1:$T$359,SMALL(IF(Table914[Job]=$I$3,ROW(Table914[Job])),ROW(BA156))))</f>
        <v/>
      </c>
      <c r="BJ157" s="72" t="str">
        <f t="array" ref="BJ157">IF(COUNTIF(Table914[Job],$I$3)&lt;ROWS($BJ$2:BJ157),"",INDEX(TimeSheets!$Z$1:$Z$359,SMALL(IF(Table914[Job]=$I$3,ROW(Table914[Job])),ROW(BA156))))</f>
        <v/>
      </c>
      <c r="BK157" s="72" t="str">
        <f t="array" ref="BK157">IF(COUNTIF(Table91641[Job],$I$3)&lt;ROWS($BK$2:BK157),"",INDEX(TimeSheets!$AC$1:$AC$359,SMALL(IF(Table91641[Job]=$I$3,ROW(Table91641[Job])),ROW(BA156))))</f>
        <v/>
      </c>
      <c r="BL157" s="72" t="str">
        <f t="array" ref="BL157">IF(COUNTIF(Table91641[Job],$I$3)&lt;ROWS($BL$2:BL157),"",INDEX(TimeSheets!$AI$1:$AI$359,SMALL(IF(Table91641[Job]=$I$3,ROW(Table91641[Job])),ROW(BB156))))</f>
        <v/>
      </c>
    </row>
    <row r="158" spans="50:64" x14ac:dyDescent="0.25">
      <c r="AX158" s="47"/>
      <c r="AY158" s="47"/>
      <c r="AZ158" s="47"/>
      <c r="BA158" s="47"/>
      <c r="BB158" s="47"/>
      <c r="BE158" s="72" t="str">
        <f t="array" ref="BE158">IF(COUNTIF(Table911[Job],$I$3)&lt;ROWS($BE$2:BE158),"",INDEX(TimeSheets!$B$1:$B$359,SMALL(IF(Table911[Job]=$I$3,ROW(Table911[Job])),ROW(BA157))))</f>
        <v/>
      </c>
      <c r="BF158" s="72" t="str">
        <f t="array" ref="BF158">IF(COUNTIF(Table911[Job],$I$3)&lt;ROWS($BD$2:BD158),"",INDEX(TimeSheets!$H$1:$H$359,SMALL(IF(Table911[Job]=$I$3,ROW(Table911[Job])),ROW(BA157))))</f>
        <v/>
      </c>
      <c r="BG158" s="72" t="str">
        <f t="array" ref="BG158">IF(COUNTIF(Table912[Job],$I$3)&lt;ROWS($BG$2:BG158),"",INDEX(TimeSheets!$K$1:$K$359,SMALL(IF(Table912[Job]=$I$3,ROW(Table912[Job])),ROW(BA157))))</f>
        <v/>
      </c>
      <c r="BH158" s="72" t="str">
        <f t="array" ref="BH158">IF(COUNTIF(Table912[Job],$I$3)&lt;ROWS($BH$2:BH158),"",INDEX(TimeSheets!$Q$1:$Q$359,SMALL(IF(Table912[Job]=$I$3,ROW(Table912[Job])),ROW(BA157))))</f>
        <v/>
      </c>
      <c r="BI158" s="73" t="str">
        <f t="array" ref="BI158">IF(COUNTIF(Table914[Job],$I$3)&lt;ROWS($BI$2:BI158),"",INDEX(TimeSheets!$T$1:$T$359,SMALL(IF(Table914[Job]=$I$3,ROW(Table914[Job])),ROW(BA157))))</f>
        <v/>
      </c>
      <c r="BJ158" s="72" t="str">
        <f t="array" ref="BJ158">IF(COUNTIF(Table914[Job],$I$3)&lt;ROWS($BJ$2:BJ158),"",INDEX(TimeSheets!$Z$1:$Z$359,SMALL(IF(Table914[Job]=$I$3,ROW(Table914[Job])),ROW(BA157))))</f>
        <v/>
      </c>
      <c r="BK158" s="72" t="str">
        <f t="array" ref="BK158">IF(COUNTIF(Table91641[Job],$I$3)&lt;ROWS($BK$2:BK158),"",INDEX(TimeSheets!$AC$1:$AC$359,SMALL(IF(Table91641[Job]=$I$3,ROW(Table91641[Job])),ROW(BA157))))</f>
        <v/>
      </c>
      <c r="BL158" s="72" t="str">
        <f t="array" ref="BL158">IF(COUNTIF(Table91641[Job],$I$3)&lt;ROWS($BL$2:BL158),"",INDEX(TimeSheets!$AI$1:$AI$359,SMALL(IF(Table91641[Job]=$I$3,ROW(Table91641[Job])),ROW(BB157))))</f>
        <v/>
      </c>
    </row>
    <row r="159" spans="50:64" x14ac:dyDescent="0.25">
      <c r="AX159" s="47"/>
      <c r="AY159" s="47"/>
      <c r="AZ159" s="47"/>
      <c r="BA159" s="47"/>
      <c r="BB159" s="47"/>
      <c r="BE159" s="72" t="str">
        <f t="array" ref="BE159">IF(COUNTIF(Table911[Job],$I$3)&lt;ROWS($BE$2:BE159),"",INDEX(TimeSheets!$B$1:$B$359,SMALL(IF(Table911[Job]=$I$3,ROW(Table911[Job])),ROW(BA158))))</f>
        <v/>
      </c>
      <c r="BF159" s="72" t="str">
        <f t="array" ref="BF159">IF(COUNTIF(Table911[Job],$I$3)&lt;ROWS($BD$2:BD159),"",INDEX(TimeSheets!$H$1:$H$359,SMALL(IF(Table911[Job]=$I$3,ROW(Table911[Job])),ROW(BA158))))</f>
        <v/>
      </c>
      <c r="BG159" s="72" t="str">
        <f t="array" ref="BG159">IF(COUNTIF(Table912[Job],$I$3)&lt;ROWS($BG$2:BG159),"",INDEX(TimeSheets!$K$1:$K$359,SMALL(IF(Table912[Job]=$I$3,ROW(Table912[Job])),ROW(BA158))))</f>
        <v/>
      </c>
      <c r="BH159" s="72" t="str">
        <f t="array" ref="BH159">IF(COUNTIF(Table912[Job],$I$3)&lt;ROWS($BH$2:BH159),"",INDEX(TimeSheets!$Q$1:$Q$359,SMALL(IF(Table912[Job]=$I$3,ROW(Table912[Job])),ROW(BA158))))</f>
        <v/>
      </c>
      <c r="BI159" s="73" t="str">
        <f t="array" ref="BI159">IF(COUNTIF(Table914[Job],$I$3)&lt;ROWS($BI$2:BI159),"",INDEX(TimeSheets!$T$1:$T$359,SMALL(IF(Table914[Job]=$I$3,ROW(Table914[Job])),ROW(BA158))))</f>
        <v/>
      </c>
      <c r="BJ159" s="72" t="str">
        <f t="array" ref="BJ159">IF(COUNTIF(Table914[Job],$I$3)&lt;ROWS($BJ$2:BJ159),"",INDEX(TimeSheets!$Z$1:$Z$359,SMALL(IF(Table914[Job]=$I$3,ROW(Table914[Job])),ROW(BA158))))</f>
        <v/>
      </c>
      <c r="BK159" s="72" t="str">
        <f t="array" ref="BK159">IF(COUNTIF(Table91641[Job],$I$3)&lt;ROWS($BK$2:BK159),"",INDEX(TimeSheets!$AC$1:$AC$359,SMALL(IF(Table91641[Job]=$I$3,ROW(Table91641[Job])),ROW(BA158))))</f>
        <v/>
      </c>
      <c r="BL159" s="72" t="str">
        <f t="array" ref="BL159">IF(COUNTIF(Table91641[Job],$I$3)&lt;ROWS($BL$2:BL159),"",INDEX(TimeSheets!$AI$1:$AI$359,SMALL(IF(Table91641[Job]=$I$3,ROW(Table91641[Job])),ROW(BB158))))</f>
        <v/>
      </c>
    </row>
    <row r="160" spans="50:64" x14ac:dyDescent="0.25">
      <c r="AX160" s="47"/>
      <c r="AY160" s="47"/>
      <c r="AZ160" s="47"/>
      <c r="BA160" s="47"/>
      <c r="BB160" s="47"/>
      <c r="BE160" s="72" t="str">
        <f t="array" ref="BE160">IF(COUNTIF(Table911[Job],$I$3)&lt;ROWS($BE$2:BE160),"",INDEX(TimeSheets!$B$1:$B$359,SMALL(IF(Table911[Job]=$I$3,ROW(Table911[Job])),ROW(BA159))))</f>
        <v/>
      </c>
      <c r="BF160" s="72" t="str">
        <f t="array" ref="BF160">IF(COUNTIF(Table911[Job],$I$3)&lt;ROWS($BD$2:BD160),"",INDEX(TimeSheets!$H$1:$H$359,SMALL(IF(Table911[Job]=$I$3,ROW(Table911[Job])),ROW(BA159))))</f>
        <v/>
      </c>
      <c r="BG160" s="72" t="str">
        <f t="array" ref="BG160">IF(COUNTIF(Table912[Job],$I$3)&lt;ROWS($BG$2:BG160),"",INDEX(TimeSheets!$K$1:$K$359,SMALL(IF(Table912[Job]=$I$3,ROW(Table912[Job])),ROW(BA159))))</f>
        <v/>
      </c>
      <c r="BH160" s="72" t="str">
        <f t="array" ref="BH160">IF(COUNTIF(Table912[Job],$I$3)&lt;ROWS($BH$2:BH160),"",INDEX(TimeSheets!$Q$1:$Q$359,SMALL(IF(Table912[Job]=$I$3,ROW(Table912[Job])),ROW(BA159))))</f>
        <v/>
      </c>
      <c r="BI160" s="73" t="str">
        <f t="array" ref="BI160">IF(COUNTIF(Table914[Job],$I$3)&lt;ROWS($BI$2:BI160),"",INDEX(TimeSheets!$T$1:$T$359,SMALL(IF(Table914[Job]=$I$3,ROW(Table914[Job])),ROW(BA159))))</f>
        <v/>
      </c>
      <c r="BJ160" s="72" t="str">
        <f t="array" ref="BJ160">IF(COUNTIF(Table914[Job],$I$3)&lt;ROWS($BJ$2:BJ160),"",INDEX(TimeSheets!$Z$1:$Z$359,SMALL(IF(Table914[Job]=$I$3,ROW(Table914[Job])),ROW(BA159))))</f>
        <v/>
      </c>
      <c r="BK160" s="72" t="str">
        <f t="array" ref="BK160">IF(COUNTIF(Table91641[Job],$I$3)&lt;ROWS($BK$2:BK160),"",INDEX(TimeSheets!$AC$1:$AC$359,SMALL(IF(Table91641[Job]=$I$3,ROW(Table91641[Job])),ROW(BA159))))</f>
        <v/>
      </c>
      <c r="BL160" s="72" t="str">
        <f t="array" ref="BL160">IF(COUNTIF(Table91641[Job],$I$3)&lt;ROWS($BL$2:BL160),"",INDEX(TimeSheets!$AI$1:$AI$359,SMALL(IF(Table91641[Job]=$I$3,ROW(Table91641[Job])),ROW(BB159))))</f>
        <v/>
      </c>
    </row>
    <row r="161" spans="50:64" x14ac:dyDescent="0.25">
      <c r="AX161" s="47"/>
      <c r="AY161" s="47"/>
      <c r="AZ161" s="47"/>
      <c r="BA161" s="47"/>
      <c r="BB161" s="47"/>
      <c r="BE161" s="72" t="str">
        <f t="array" ref="BE161">IF(COUNTIF(Table911[Job],$I$3)&lt;ROWS($BE$2:BE161),"",INDEX(TimeSheets!$B$1:$B$359,SMALL(IF(Table911[Job]=$I$3,ROW(Table911[Job])),ROW(BA160))))</f>
        <v/>
      </c>
      <c r="BF161" s="72" t="str">
        <f t="array" ref="BF161">IF(COUNTIF(Table911[Job],$I$3)&lt;ROWS($BD$2:BD161),"",INDEX(TimeSheets!$H$1:$H$359,SMALL(IF(Table911[Job]=$I$3,ROW(Table911[Job])),ROW(BA160))))</f>
        <v/>
      </c>
      <c r="BG161" s="72" t="str">
        <f t="array" ref="BG161">IF(COUNTIF(Table912[Job],$I$3)&lt;ROWS($BG$2:BG161),"",INDEX(TimeSheets!$K$1:$K$359,SMALL(IF(Table912[Job]=$I$3,ROW(Table912[Job])),ROW(BA160))))</f>
        <v/>
      </c>
      <c r="BH161" s="72" t="str">
        <f t="array" ref="BH161">IF(COUNTIF(Table912[Job],$I$3)&lt;ROWS($BH$2:BH161),"",INDEX(TimeSheets!$Q$1:$Q$359,SMALL(IF(Table912[Job]=$I$3,ROW(Table912[Job])),ROW(BA160))))</f>
        <v/>
      </c>
      <c r="BI161" s="73" t="str">
        <f t="array" ref="BI161">IF(COUNTIF(Table914[Job],$I$3)&lt;ROWS($BI$2:BI161),"",INDEX(TimeSheets!$T$1:$T$359,SMALL(IF(Table914[Job]=$I$3,ROW(Table914[Job])),ROW(BA160))))</f>
        <v/>
      </c>
      <c r="BJ161" s="72" t="str">
        <f t="array" ref="BJ161">IF(COUNTIF(Table914[Job],$I$3)&lt;ROWS($BJ$2:BJ161),"",INDEX(TimeSheets!$Z$1:$Z$359,SMALL(IF(Table914[Job]=$I$3,ROW(Table914[Job])),ROW(BA160))))</f>
        <v/>
      </c>
      <c r="BK161" s="72" t="str">
        <f t="array" ref="BK161">IF(COUNTIF(Table91641[Job],$I$3)&lt;ROWS($BK$2:BK161),"",INDEX(TimeSheets!$AC$1:$AC$359,SMALL(IF(Table91641[Job]=$I$3,ROW(Table91641[Job])),ROW(BA160))))</f>
        <v/>
      </c>
      <c r="BL161" s="72" t="str">
        <f t="array" ref="BL161">IF(COUNTIF(Table91641[Job],$I$3)&lt;ROWS($BL$2:BL161),"",INDEX(TimeSheets!$AI$1:$AI$359,SMALL(IF(Table91641[Job]=$I$3,ROW(Table91641[Job])),ROW(BB160))))</f>
        <v/>
      </c>
    </row>
    <row r="162" spans="50:64" x14ac:dyDescent="0.25">
      <c r="AX162" s="47"/>
      <c r="AY162" s="47"/>
      <c r="AZ162" s="47"/>
      <c r="BA162" s="47"/>
      <c r="BB162" s="47"/>
      <c r="BE162" s="72" t="str">
        <f t="array" ref="BE162">IF(COUNTIF(Table911[Job],$I$3)&lt;ROWS($BE$2:BE162),"",INDEX(TimeSheets!$B$1:$B$359,SMALL(IF(Table911[Job]=$I$3,ROW(Table911[Job])),ROW(BA161))))</f>
        <v/>
      </c>
      <c r="BF162" s="72" t="str">
        <f t="array" ref="BF162">IF(COUNTIF(Table911[Job],$I$3)&lt;ROWS($BD$2:BD162),"",INDEX(TimeSheets!$H$1:$H$359,SMALL(IF(Table911[Job]=$I$3,ROW(Table911[Job])),ROW(BA161))))</f>
        <v/>
      </c>
      <c r="BG162" s="72" t="str">
        <f t="array" ref="BG162">IF(COUNTIF(Table912[Job],$I$3)&lt;ROWS($BG$2:BG162),"",INDEX(TimeSheets!$K$1:$K$359,SMALL(IF(Table912[Job]=$I$3,ROW(Table912[Job])),ROW(BA161))))</f>
        <v/>
      </c>
      <c r="BH162" s="72" t="str">
        <f t="array" ref="BH162">IF(COUNTIF(Table912[Job],$I$3)&lt;ROWS($BH$2:BH162),"",INDEX(TimeSheets!$Q$1:$Q$359,SMALL(IF(Table912[Job]=$I$3,ROW(Table912[Job])),ROW(BA161))))</f>
        <v/>
      </c>
      <c r="BI162" s="73" t="str">
        <f t="array" ref="BI162">IF(COUNTIF(Table914[Job],$I$3)&lt;ROWS($BI$2:BI162),"",INDEX(TimeSheets!$T$1:$T$359,SMALL(IF(Table914[Job]=$I$3,ROW(Table914[Job])),ROW(BA161))))</f>
        <v/>
      </c>
      <c r="BJ162" s="72" t="str">
        <f t="array" ref="BJ162">IF(COUNTIF(Table914[Job],$I$3)&lt;ROWS($BJ$2:BJ162),"",INDEX(TimeSheets!$Z$1:$Z$359,SMALL(IF(Table914[Job]=$I$3,ROW(Table914[Job])),ROW(BA161))))</f>
        <v/>
      </c>
      <c r="BK162" s="72" t="str">
        <f t="array" ref="BK162">IF(COUNTIF(Table91641[Job],$I$3)&lt;ROWS($BK$2:BK162),"",INDEX(TimeSheets!$AC$1:$AC$359,SMALL(IF(Table91641[Job]=$I$3,ROW(Table91641[Job])),ROW(BA161))))</f>
        <v/>
      </c>
      <c r="BL162" s="72" t="str">
        <f t="array" ref="BL162">IF(COUNTIF(Table91641[Job],$I$3)&lt;ROWS($BL$2:BL162),"",INDEX(TimeSheets!$AI$1:$AI$359,SMALL(IF(Table91641[Job]=$I$3,ROW(Table91641[Job])),ROW(BB161))))</f>
        <v/>
      </c>
    </row>
    <row r="163" spans="50:64" x14ac:dyDescent="0.25">
      <c r="AX163" s="47"/>
      <c r="AY163" s="47"/>
      <c r="AZ163" s="47"/>
      <c r="BA163" s="47"/>
      <c r="BB163" s="47"/>
      <c r="BE163" s="72" t="str">
        <f t="array" ref="BE163">IF(COUNTIF(Table911[Job],$I$3)&lt;ROWS($BE$2:BE163),"",INDEX(TimeSheets!$B$1:$B$359,SMALL(IF(Table911[Job]=$I$3,ROW(Table911[Job])),ROW(BA162))))</f>
        <v/>
      </c>
      <c r="BF163" s="72" t="str">
        <f t="array" ref="BF163">IF(COUNTIF(Table911[Job],$I$3)&lt;ROWS($BD$2:BD163),"",INDEX(TimeSheets!$H$1:$H$359,SMALL(IF(Table911[Job]=$I$3,ROW(Table911[Job])),ROW(BA162))))</f>
        <v/>
      </c>
      <c r="BG163" s="72" t="str">
        <f t="array" ref="BG163">IF(COUNTIF(Table912[Job],$I$3)&lt;ROWS($BG$2:BG163),"",INDEX(TimeSheets!$K$1:$K$359,SMALL(IF(Table912[Job]=$I$3,ROW(Table912[Job])),ROW(BA162))))</f>
        <v/>
      </c>
      <c r="BH163" s="72" t="str">
        <f t="array" ref="BH163">IF(COUNTIF(Table912[Job],$I$3)&lt;ROWS($BH$2:BH163),"",INDEX(TimeSheets!$Q$1:$Q$359,SMALL(IF(Table912[Job]=$I$3,ROW(Table912[Job])),ROW(BA162))))</f>
        <v/>
      </c>
      <c r="BI163" s="73" t="str">
        <f t="array" ref="BI163">IF(COUNTIF(Table914[Job],$I$3)&lt;ROWS($BI$2:BI163),"",INDEX(TimeSheets!$T$1:$T$359,SMALL(IF(Table914[Job]=$I$3,ROW(Table914[Job])),ROW(BA162))))</f>
        <v/>
      </c>
      <c r="BJ163" s="72" t="str">
        <f t="array" ref="BJ163">IF(COUNTIF(Table914[Job],$I$3)&lt;ROWS($BJ$2:BJ163),"",INDEX(TimeSheets!$Z$1:$Z$359,SMALL(IF(Table914[Job]=$I$3,ROW(Table914[Job])),ROW(BA162))))</f>
        <v/>
      </c>
      <c r="BK163" s="72" t="str">
        <f t="array" ref="BK163">IF(COUNTIF(Table91641[Job],$I$3)&lt;ROWS($BK$2:BK163),"",INDEX(TimeSheets!$AC$1:$AC$359,SMALL(IF(Table91641[Job]=$I$3,ROW(Table91641[Job])),ROW(BA162))))</f>
        <v/>
      </c>
      <c r="BL163" s="72" t="str">
        <f t="array" ref="BL163">IF(COUNTIF(Table91641[Job],$I$3)&lt;ROWS($BL$2:BL163),"",INDEX(TimeSheets!$AI$1:$AI$359,SMALL(IF(Table91641[Job]=$I$3,ROW(Table91641[Job])),ROW(BB162))))</f>
        <v/>
      </c>
    </row>
    <row r="164" spans="50:64" x14ac:dyDescent="0.25">
      <c r="AX164" s="47"/>
      <c r="AY164" s="47"/>
      <c r="AZ164" s="47"/>
      <c r="BA164" s="47"/>
      <c r="BB164" s="47"/>
      <c r="BE164" s="72" t="str">
        <f t="array" ref="BE164">IF(COUNTIF(Table911[Job],$I$3)&lt;ROWS($BE$2:BE164),"",INDEX(TimeSheets!$B$1:$B$359,SMALL(IF(Table911[Job]=$I$3,ROW(Table911[Job])),ROW(BA163))))</f>
        <v/>
      </c>
      <c r="BF164" s="72" t="str">
        <f t="array" ref="BF164">IF(COUNTIF(Table911[Job],$I$3)&lt;ROWS($BD$2:BD164),"",INDEX(TimeSheets!$H$1:$H$359,SMALL(IF(Table911[Job]=$I$3,ROW(Table911[Job])),ROW(BA163))))</f>
        <v/>
      </c>
      <c r="BG164" s="72" t="str">
        <f t="array" ref="BG164">IF(COUNTIF(Table912[Job],$I$3)&lt;ROWS($BG$2:BG164),"",INDEX(TimeSheets!$K$1:$K$359,SMALL(IF(Table912[Job]=$I$3,ROW(Table912[Job])),ROW(BA163))))</f>
        <v/>
      </c>
      <c r="BH164" s="72" t="str">
        <f t="array" ref="BH164">IF(COUNTIF(Table912[Job],$I$3)&lt;ROWS($BH$2:BH164),"",INDEX(TimeSheets!$Q$1:$Q$359,SMALL(IF(Table912[Job]=$I$3,ROW(Table912[Job])),ROW(BA163))))</f>
        <v/>
      </c>
      <c r="BI164" s="73" t="str">
        <f t="array" ref="BI164">IF(COUNTIF(Table914[Job],$I$3)&lt;ROWS($BI$2:BI164),"",INDEX(TimeSheets!$T$1:$T$359,SMALL(IF(Table914[Job]=$I$3,ROW(Table914[Job])),ROW(BA163))))</f>
        <v/>
      </c>
      <c r="BJ164" s="72" t="str">
        <f t="array" ref="BJ164">IF(COUNTIF(Table914[Job],$I$3)&lt;ROWS($BJ$2:BJ164),"",INDEX(TimeSheets!$Z$1:$Z$359,SMALL(IF(Table914[Job]=$I$3,ROW(Table914[Job])),ROW(BA163))))</f>
        <v/>
      </c>
      <c r="BK164" s="72" t="str">
        <f t="array" ref="BK164">IF(COUNTIF(Table91641[Job],$I$3)&lt;ROWS($BK$2:BK164),"",INDEX(TimeSheets!$AC$1:$AC$359,SMALL(IF(Table91641[Job]=$I$3,ROW(Table91641[Job])),ROW(BA163))))</f>
        <v/>
      </c>
      <c r="BL164" s="72" t="str">
        <f t="array" ref="BL164">IF(COUNTIF(Table91641[Job],$I$3)&lt;ROWS($BL$2:BL164),"",INDEX(TimeSheets!$AI$1:$AI$359,SMALL(IF(Table91641[Job]=$I$3,ROW(Table91641[Job])),ROW(BB163))))</f>
        <v/>
      </c>
    </row>
    <row r="165" spans="50:64" x14ac:dyDescent="0.25">
      <c r="AX165" s="47"/>
      <c r="AY165" s="47"/>
      <c r="AZ165" s="47"/>
      <c r="BA165" s="47"/>
      <c r="BB165" s="47"/>
      <c r="BE165" s="72" t="str">
        <f t="array" ref="BE165">IF(COUNTIF(Table911[Job],$I$3)&lt;ROWS($BE$2:BE165),"",INDEX(TimeSheets!$B$1:$B$359,SMALL(IF(Table911[Job]=$I$3,ROW(Table911[Job])),ROW(BA164))))</f>
        <v/>
      </c>
      <c r="BF165" s="72" t="str">
        <f t="array" ref="BF165">IF(COUNTIF(Table911[Job],$I$3)&lt;ROWS($BD$2:BD165),"",INDEX(TimeSheets!$H$1:$H$359,SMALL(IF(Table911[Job]=$I$3,ROW(Table911[Job])),ROW(BA164))))</f>
        <v/>
      </c>
      <c r="BG165" s="72" t="str">
        <f t="array" ref="BG165">IF(COUNTIF(Table912[Job],$I$3)&lt;ROWS($BG$2:BG165),"",INDEX(TimeSheets!$K$1:$K$359,SMALL(IF(Table912[Job]=$I$3,ROW(Table912[Job])),ROW(BA164))))</f>
        <v/>
      </c>
      <c r="BH165" s="72" t="str">
        <f t="array" ref="BH165">IF(COUNTIF(Table912[Job],$I$3)&lt;ROWS($BH$2:BH165),"",INDEX(TimeSheets!$Q$1:$Q$359,SMALL(IF(Table912[Job]=$I$3,ROW(Table912[Job])),ROW(BA164))))</f>
        <v/>
      </c>
      <c r="BI165" s="73" t="str">
        <f t="array" ref="BI165">IF(COUNTIF(Table914[Job],$I$3)&lt;ROWS($BI$2:BI165),"",INDEX(TimeSheets!$T$1:$T$359,SMALL(IF(Table914[Job]=$I$3,ROW(Table914[Job])),ROW(BA164))))</f>
        <v/>
      </c>
      <c r="BJ165" s="72" t="str">
        <f t="array" ref="BJ165">IF(COUNTIF(Table914[Job],$I$3)&lt;ROWS($BJ$2:BJ165),"",INDEX(TimeSheets!$Z$1:$Z$359,SMALL(IF(Table914[Job]=$I$3,ROW(Table914[Job])),ROW(BA164))))</f>
        <v/>
      </c>
      <c r="BK165" s="72" t="str">
        <f t="array" ref="BK165">IF(COUNTIF(Table91641[Job],$I$3)&lt;ROWS($BK$2:BK165),"",INDEX(TimeSheets!$AC$1:$AC$359,SMALL(IF(Table91641[Job]=$I$3,ROW(Table91641[Job])),ROW(BA164))))</f>
        <v/>
      </c>
      <c r="BL165" s="72" t="str">
        <f t="array" ref="BL165">IF(COUNTIF(Table91641[Job],$I$3)&lt;ROWS($BL$2:BL165),"",INDEX(TimeSheets!$AI$1:$AI$359,SMALL(IF(Table91641[Job]=$I$3,ROW(Table91641[Job])),ROW(BB164))))</f>
        <v/>
      </c>
    </row>
    <row r="166" spans="50:64" x14ac:dyDescent="0.25">
      <c r="AX166" s="47"/>
      <c r="AY166" s="47"/>
      <c r="AZ166" s="47"/>
      <c r="BA166" s="47"/>
      <c r="BB166" s="47"/>
      <c r="BE166" s="72" t="str">
        <f t="array" ref="BE166">IF(COUNTIF(Table911[Job],$I$3)&lt;ROWS($BE$2:BE166),"",INDEX(TimeSheets!$B$1:$B$359,SMALL(IF(Table911[Job]=$I$3,ROW(Table911[Job])),ROW(BA165))))</f>
        <v/>
      </c>
      <c r="BF166" s="72" t="str">
        <f t="array" ref="BF166">IF(COUNTIF(Table911[Job],$I$3)&lt;ROWS($BD$2:BD166),"",INDEX(TimeSheets!$H$1:$H$359,SMALL(IF(Table911[Job]=$I$3,ROW(Table911[Job])),ROW(BA165))))</f>
        <v/>
      </c>
      <c r="BG166" s="72" t="str">
        <f t="array" ref="BG166">IF(COUNTIF(Table912[Job],$I$3)&lt;ROWS($BG$2:BG166),"",INDEX(TimeSheets!$K$1:$K$359,SMALL(IF(Table912[Job]=$I$3,ROW(Table912[Job])),ROW(BA165))))</f>
        <v/>
      </c>
      <c r="BH166" s="72" t="str">
        <f t="array" ref="BH166">IF(COUNTIF(Table912[Job],$I$3)&lt;ROWS($BH$2:BH166),"",INDEX(TimeSheets!$Q$1:$Q$359,SMALL(IF(Table912[Job]=$I$3,ROW(Table912[Job])),ROW(BA165))))</f>
        <v/>
      </c>
      <c r="BI166" s="73" t="str">
        <f t="array" ref="BI166">IF(COUNTIF(Table914[Job],$I$3)&lt;ROWS($BI$2:BI166),"",INDEX(TimeSheets!$T$1:$T$359,SMALL(IF(Table914[Job]=$I$3,ROW(Table914[Job])),ROW(BA165))))</f>
        <v/>
      </c>
      <c r="BJ166" s="72" t="str">
        <f t="array" ref="BJ166">IF(COUNTIF(Table914[Job],$I$3)&lt;ROWS($BJ$2:BJ166),"",INDEX(TimeSheets!$Z$1:$Z$359,SMALL(IF(Table914[Job]=$I$3,ROW(Table914[Job])),ROW(BA165))))</f>
        <v/>
      </c>
      <c r="BK166" s="72" t="str">
        <f t="array" ref="BK166">IF(COUNTIF(Table91641[Job],$I$3)&lt;ROWS($BK$2:BK166),"",INDEX(TimeSheets!$AC$1:$AC$359,SMALL(IF(Table91641[Job]=$I$3,ROW(Table91641[Job])),ROW(BA165))))</f>
        <v/>
      </c>
      <c r="BL166" s="72" t="str">
        <f t="array" ref="BL166">IF(COUNTIF(Table91641[Job],$I$3)&lt;ROWS($BL$2:BL166),"",INDEX(TimeSheets!$AI$1:$AI$359,SMALL(IF(Table91641[Job]=$I$3,ROW(Table91641[Job])),ROW(BB165))))</f>
        <v/>
      </c>
    </row>
    <row r="167" spans="50:64" x14ac:dyDescent="0.25">
      <c r="AX167" s="47"/>
      <c r="AY167" s="47"/>
      <c r="AZ167" s="47"/>
      <c r="BA167" s="47"/>
      <c r="BB167" s="47"/>
      <c r="BE167" s="72" t="str">
        <f t="array" ref="BE167">IF(COUNTIF(Table911[Job],$I$3)&lt;ROWS($BE$2:BE167),"",INDEX(TimeSheets!$B$1:$B$359,SMALL(IF(Table911[Job]=$I$3,ROW(Table911[Job])),ROW(BA166))))</f>
        <v/>
      </c>
      <c r="BF167" s="72" t="str">
        <f t="array" ref="BF167">IF(COUNTIF(Table911[Job],$I$3)&lt;ROWS($BD$2:BD167),"",INDEX(TimeSheets!$H$1:$H$359,SMALL(IF(Table911[Job]=$I$3,ROW(Table911[Job])),ROW(BA166))))</f>
        <v/>
      </c>
      <c r="BG167" s="72" t="str">
        <f t="array" ref="BG167">IF(COUNTIF(Table912[Job],$I$3)&lt;ROWS($BG$2:BG167),"",INDEX(TimeSheets!$K$1:$K$359,SMALL(IF(Table912[Job]=$I$3,ROW(Table912[Job])),ROW(BA166))))</f>
        <v/>
      </c>
      <c r="BH167" s="72" t="str">
        <f t="array" ref="BH167">IF(COUNTIF(Table912[Job],$I$3)&lt;ROWS($BH$2:BH167),"",INDEX(TimeSheets!$Q$1:$Q$359,SMALL(IF(Table912[Job]=$I$3,ROW(Table912[Job])),ROW(BA166))))</f>
        <v/>
      </c>
      <c r="BI167" s="73" t="str">
        <f t="array" ref="BI167">IF(COUNTIF(Table914[Job],$I$3)&lt;ROWS($BI$2:BI167),"",INDEX(TimeSheets!$T$1:$T$359,SMALL(IF(Table914[Job]=$I$3,ROW(Table914[Job])),ROW(BA166))))</f>
        <v/>
      </c>
      <c r="BJ167" s="72" t="str">
        <f t="array" ref="BJ167">IF(COUNTIF(Table914[Job],$I$3)&lt;ROWS($BJ$2:BJ167),"",INDEX(TimeSheets!$Z$1:$Z$359,SMALL(IF(Table914[Job]=$I$3,ROW(Table914[Job])),ROW(BA166))))</f>
        <v/>
      </c>
      <c r="BK167" s="72" t="str">
        <f t="array" ref="BK167">IF(COUNTIF(Table91641[Job],$I$3)&lt;ROWS($BK$2:BK167),"",INDEX(TimeSheets!$AC$1:$AC$359,SMALL(IF(Table91641[Job]=$I$3,ROW(Table91641[Job])),ROW(BA166))))</f>
        <v/>
      </c>
      <c r="BL167" s="72" t="str">
        <f t="array" ref="BL167">IF(COUNTIF(Table91641[Job],$I$3)&lt;ROWS($BL$2:BL167),"",INDEX(TimeSheets!$AI$1:$AI$359,SMALL(IF(Table91641[Job]=$I$3,ROW(Table91641[Job])),ROW(BB166))))</f>
        <v/>
      </c>
    </row>
    <row r="168" spans="50:64" x14ac:dyDescent="0.25">
      <c r="AX168" s="47"/>
      <c r="AY168" s="47"/>
      <c r="AZ168" s="47"/>
      <c r="BA168" s="47"/>
      <c r="BB168" s="47"/>
      <c r="BE168" s="72" t="str">
        <f t="array" ref="BE168">IF(COUNTIF(Table911[Job],$I$3)&lt;ROWS($BE$2:BE168),"",INDEX(TimeSheets!$B$1:$B$359,SMALL(IF(Table911[Job]=$I$3,ROW(Table911[Job])),ROW(BA167))))</f>
        <v/>
      </c>
      <c r="BF168" s="72" t="str">
        <f t="array" ref="BF168">IF(COUNTIF(Table911[Job],$I$3)&lt;ROWS($BD$2:BD168),"",INDEX(TimeSheets!$H$1:$H$359,SMALL(IF(Table911[Job]=$I$3,ROW(Table911[Job])),ROW(BA167))))</f>
        <v/>
      </c>
      <c r="BG168" s="72" t="str">
        <f t="array" ref="BG168">IF(COUNTIF(Table912[Job],$I$3)&lt;ROWS($BG$2:BG168),"",INDEX(TimeSheets!$K$1:$K$359,SMALL(IF(Table912[Job]=$I$3,ROW(Table912[Job])),ROW(BA167))))</f>
        <v/>
      </c>
      <c r="BH168" s="72" t="str">
        <f t="array" ref="BH168">IF(COUNTIF(Table912[Job],$I$3)&lt;ROWS($BH$2:BH168),"",INDEX(TimeSheets!$Q$1:$Q$359,SMALL(IF(Table912[Job]=$I$3,ROW(Table912[Job])),ROW(BA167))))</f>
        <v/>
      </c>
      <c r="BI168" s="73" t="str">
        <f t="array" ref="BI168">IF(COUNTIF(Table914[Job],$I$3)&lt;ROWS($BI$2:BI168),"",INDEX(TimeSheets!$T$1:$T$359,SMALL(IF(Table914[Job]=$I$3,ROW(Table914[Job])),ROW(BA167))))</f>
        <v/>
      </c>
      <c r="BJ168" s="72" t="str">
        <f t="array" ref="BJ168">IF(COUNTIF(Table914[Job],$I$3)&lt;ROWS($BJ$2:BJ168),"",INDEX(TimeSheets!$Z$1:$Z$359,SMALL(IF(Table914[Job]=$I$3,ROW(Table914[Job])),ROW(BA167))))</f>
        <v/>
      </c>
      <c r="BK168" s="72" t="str">
        <f t="array" ref="BK168">IF(COUNTIF(Table91641[Job],$I$3)&lt;ROWS($BK$2:BK168),"",INDEX(TimeSheets!$AC$1:$AC$359,SMALL(IF(Table91641[Job]=$I$3,ROW(Table91641[Job])),ROW(BA167))))</f>
        <v/>
      </c>
      <c r="BL168" s="72" t="str">
        <f t="array" ref="BL168">IF(COUNTIF(Table91641[Job],$I$3)&lt;ROWS($BL$2:BL168),"",INDEX(TimeSheets!$AI$1:$AI$359,SMALL(IF(Table91641[Job]=$I$3,ROW(Table91641[Job])),ROW(BB167))))</f>
        <v/>
      </c>
    </row>
    <row r="169" spans="50:64" x14ac:dyDescent="0.25">
      <c r="AX169" s="47"/>
      <c r="BE169" s="72" t="str">
        <f t="array" ref="BE169">IF(COUNTIF(Table911[Job],$I$3)&lt;ROWS($BE$2:BE169),"",INDEX(TimeSheets!$B$1:$B$359,SMALL(IF(Table911[Job]=$I$3,ROW(Table911[Job])),ROW(BA168))))</f>
        <v/>
      </c>
      <c r="BF169" s="72" t="str">
        <f t="array" ref="BF169">IF(COUNTIF(Table911[Job],$I$3)&lt;ROWS($BD$2:BD169),"",INDEX(TimeSheets!$H$1:$H$359,SMALL(IF(Table911[Job]=$I$3,ROW(Table911[Job])),ROW(BA168))))</f>
        <v/>
      </c>
      <c r="BG169" s="72" t="str">
        <f t="array" ref="BG169">IF(COUNTIF(Table912[Job],$I$3)&lt;ROWS($BG$2:BG169),"",INDEX(TimeSheets!$K$1:$K$359,SMALL(IF(Table912[Job]=$I$3,ROW(Table912[Job])),ROW(BA168))))</f>
        <v/>
      </c>
      <c r="BH169" s="72" t="str">
        <f t="array" ref="BH169">IF(COUNTIF(Table912[Job],$I$3)&lt;ROWS($BH$2:BH169),"",INDEX(TimeSheets!$Q$1:$Q$359,SMALL(IF(Table912[Job]=$I$3,ROW(Table912[Job])),ROW(BA168))))</f>
        <v/>
      </c>
      <c r="BI169" s="73" t="str">
        <f t="array" ref="BI169">IF(COUNTIF(Table914[Job],$I$3)&lt;ROWS($BI$2:BI169),"",INDEX(TimeSheets!$T$1:$T$359,SMALL(IF(Table914[Job]=$I$3,ROW(Table914[Job])),ROW(BA168))))</f>
        <v/>
      </c>
      <c r="BJ169" s="72" t="str">
        <f t="array" ref="BJ169">IF(COUNTIF(Table914[Job],$I$3)&lt;ROWS($BJ$2:BJ169),"",INDEX(TimeSheets!$Z$1:$Z$359,SMALL(IF(Table914[Job]=$I$3,ROW(Table914[Job])),ROW(BA168))))</f>
        <v/>
      </c>
      <c r="BK169" s="72" t="str">
        <f t="array" ref="BK169">IF(COUNTIF(Table91641[Job],$I$3)&lt;ROWS($BK$2:BK169),"",INDEX(TimeSheets!$AC$1:$AC$359,SMALL(IF(Table91641[Job]=$I$3,ROW(Table91641[Job])),ROW(BA168))))</f>
        <v/>
      </c>
      <c r="BL169" s="72" t="str">
        <f t="array" ref="BL169">IF(COUNTIF(Table91641[Job],$I$3)&lt;ROWS($BL$2:BL169),"",INDEX(TimeSheets!$AI$1:$AI$359,SMALL(IF(Table91641[Job]=$I$3,ROW(Table91641[Job])),ROW(BB168))))</f>
        <v/>
      </c>
    </row>
    <row r="170" spans="50:64" x14ac:dyDescent="0.25">
      <c r="AX170" s="47"/>
      <c r="BE170" s="72" t="str">
        <f t="array" ref="BE170">IF(COUNTIF(Table911[Job],$I$3)&lt;ROWS($BE$2:BE170),"",INDEX(TimeSheets!$B$1:$B$359,SMALL(IF(Table911[Job]=$I$3,ROW(Table911[Job])),ROW(BA169))))</f>
        <v/>
      </c>
      <c r="BF170" s="72" t="str">
        <f t="array" ref="BF170">IF(COUNTIF(Table911[Job],$I$3)&lt;ROWS($BD$2:BD170),"",INDEX(TimeSheets!$H$1:$H$359,SMALL(IF(Table911[Job]=$I$3,ROW(Table911[Job])),ROW(BA169))))</f>
        <v/>
      </c>
      <c r="BG170" s="72" t="str">
        <f t="array" ref="BG170">IF(COUNTIF(Table912[Job],$I$3)&lt;ROWS($BG$2:BG170),"",INDEX(TimeSheets!$K$1:$K$359,SMALL(IF(Table912[Job]=$I$3,ROW(Table912[Job])),ROW(BA169))))</f>
        <v/>
      </c>
      <c r="BH170" s="72" t="str">
        <f t="array" ref="BH170">IF(COUNTIF(Table912[Job],$I$3)&lt;ROWS($BH$2:BH170),"",INDEX(TimeSheets!$Q$1:$Q$359,SMALL(IF(Table912[Job]=$I$3,ROW(Table912[Job])),ROW(BA169))))</f>
        <v/>
      </c>
      <c r="BI170" s="73" t="str">
        <f t="array" ref="BI170">IF(COUNTIF(Table914[Job],$I$3)&lt;ROWS($BI$2:BI170),"",INDEX(TimeSheets!$T$1:$T$359,SMALL(IF(Table914[Job]=$I$3,ROW(Table914[Job])),ROW(BA169))))</f>
        <v/>
      </c>
      <c r="BJ170" s="72" t="str">
        <f t="array" ref="BJ170">IF(COUNTIF(Table914[Job],$I$3)&lt;ROWS($BJ$2:BJ170),"",INDEX(TimeSheets!$Z$1:$Z$359,SMALL(IF(Table914[Job]=$I$3,ROW(Table914[Job])),ROW(BA169))))</f>
        <v/>
      </c>
      <c r="BK170" s="72" t="str">
        <f t="array" ref="BK170">IF(COUNTIF(Table91641[Job],$I$3)&lt;ROWS($BK$2:BK170),"",INDEX(TimeSheets!$AC$1:$AC$359,SMALL(IF(Table91641[Job]=$I$3,ROW(Table91641[Job])),ROW(BA169))))</f>
        <v/>
      </c>
      <c r="BL170" s="72" t="str">
        <f t="array" ref="BL170">IF(COUNTIF(Table91641[Job],$I$3)&lt;ROWS($BL$2:BL170),"",INDEX(TimeSheets!$AI$1:$AI$359,SMALL(IF(Table91641[Job]=$I$3,ROW(Table91641[Job])),ROW(BB169))))</f>
        <v/>
      </c>
    </row>
    <row r="171" spans="50:64" x14ac:dyDescent="0.25">
      <c r="AX171" s="47"/>
      <c r="BE171" s="72" t="str">
        <f t="array" ref="BE171">IF(COUNTIF(Table911[Job],$I$3)&lt;ROWS($BE$2:BE171),"",INDEX(TimeSheets!$B$1:$B$359,SMALL(IF(Table911[Job]=$I$3,ROW(Table911[Job])),ROW(BA170))))</f>
        <v/>
      </c>
      <c r="BF171" s="72" t="str">
        <f t="array" ref="BF171">IF(COUNTIF(Table911[Job],$I$3)&lt;ROWS($BD$2:BD171),"",INDEX(TimeSheets!$H$1:$H$359,SMALL(IF(Table911[Job]=$I$3,ROW(Table911[Job])),ROW(BA170))))</f>
        <v/>
      </c>
      <c r="BG171" s="72" t="str">
        <f t="array" ref="BG171">IF(COUNTIF(Table912[Job],$I$3)&lt;ROWS($BG$2:BG171),"",INDEX(TimeSheets!$K$1:$K$359,SMALL(IF(Table912[Job]=$I$3,ROW(Table912[Job])),ROW(BA170))))</f>
        <v/>
      </c>
      <c r="BH171" s="72" t="str">
        <f t="array" ref="BH171">IF(COUNTIF(Table912[Job],$I$3)&lt;ROWS($BH$2:BH171),"",INDEX(TimeSheets!$Q$1:$Q$359,SMALL(IF(Table912[Job]=$I$3,ROW(Table912[Job])),ROW(BA170))))</f>
        <v/>
      </c>
      <c r="BI171" s="73" t="str">
        <f t="array" ref="BI171">IF(COUNTIF(Table914[Job],$I$3)&lt;ROWS($BI$2:BI171),"",INDEX(TimeSheets!$T$1:$T$359,SMALL(IF(Table914[Job]=$I$3,ROW(Table914[Job])),ROW(BA170))))</f>
        <v/>
      </c>
      <c r="BJ171" s="72" t="str">
        <f t="array" ref="BJ171">IF(COUNTIF(Table914[Job],$I$3)&lt;ROWS($BJ$2:BJ171),"",INDEX(TimeSheets!$Z$1:$Z$359,SMALL(IF(Table914[Job]=$I$3,ROW(Table914[Job])),ROW(BA170))))</f>
        <v/>
      </c>
      <c r="BK171" s="72" t="str">
        <f t="array" ref="BK171">IF(COUNTIF(Table91641[Job],$I$3)&lt;ROWS($BK$2:BK171),"",INDEX(TimeSheets!$AC$1:$AC$359,SMALL(IF(Table91641[Job]=$I$3,ROW(Table91641[Job])),ROW(BA170))))</f>
        <v/>
      </c>
      <c r="BL171" s="72" t="str">
        <f t="array" ref="BL171">IF(COUNTIF(Table91641[Job],$I$3)&lt;ROWS($BL$2:BL171),"",INDEX(TimeSheets!$AI$1:$AI$359,SMALL(IF(Table91641[Job]=$I$3,ROW(Table91641[Job])),ROW(BB170))))</f>
        <v/>
      </c>
    </row>
    <row r="172" spans="50:64" x14ac:dyDescent="0.25">
      <c r="AX172" s="47"/>
      <c r="BE172" s="72" t="str">
        <f t="array" ref="BE172">IF(COUNTIF(Table911[Job],$I$3)&lt;ROWS($BE$2:BE172),"",INDEX(TimeSheets!$B$1:$B$359,SMALL(IF(Table911[Job]=$I$3,ROW(Table911[Job])),ROW(BA171))))</f>
        <v/>
      </c>
      <c r="BF172" s="72" t="str">
        <f t="array" ref="BF172">IF(COUNTIF(Table911[Job],$I$3)&lt;ROWS($BD$2:BD172),"",INDEX(TimeSheets!$H$1:$H$359,SMALL(IF(Table911[Job]=$I$3,ROW(Table911[Job])),ROW(BA171))))</f>
        <v/>
      </c>
      <c r="BG172" s="72" t="str">
        <f t="array" ref="BG172">IF(COUNTIF(Table912[Job],$I$3)&lt;ROWS($BG$2:BG172),"",INDEX(TimeSheets!$K$1:$K$359,SMALL(IF(Table912[Job]=$I$3,ROW(Table912[Job])),ROW(BA171))))</f>
        <v/>
      </c>
      <c r="BH172" s="72" t="str">
        <f t="array" ref="BH172">IF(COUNTIF(Table912[Job],$I$3)&lt;ROWS($BH$2:BH172),"",INDEX(TimeSheets!$Q$1:$Q$359,SMALL(IF(Table912[Job]=$I$3,ROW(Table912[Job])),ROW(BA171))))</f>
        <v/>
      </c>
      <c r="BI172" s="73" t="str">
        <f t="array" ref="BI172">IF(COUNTIF(Table914[Job],$I$3)&lt;ROWS($BI$2:BI172),"",INDEX(TimeSheets!$T$1:$T$359,SMALL(IF(Table914[Job]=$I$3,ROW(Table914[Job])),ROW(BA171))))</f>
        <v/>
      </c>
      <c r="BJ172" s="72" t="str">
        <f t="array" ref="BJ172">IF(COUNTIF(Table914[Job],$I$3)&lt;ROWS($BJ$2:BJ172),"",INDEX(TimeSheets!$Z$1:$Z$359,SMALL(IF(Table914[Job]=$I$3,ROW(Table914[Job])),ROW(BA171))))</f>
        <v/>
      </c>
      <c r="BK172" s="72" t="str">
        <f t="array" ref="BK172">IF(COUNTIF(Table91641[Job],$I$3)&lt;ROWS($BK$2:BK172),"",INDEX(TimeSheets!$AC$1:$AC$359,SMALL(IF(Table91641[Job]=$I$3,ROW(Table91641[Job])),ROW(BA171))))</f>
        <v/>
      </c>
      <c r="BL172" s="72" t="str">
        <f t="array" ref="BL172">IF(COUNTIF(Table91641[Job],$I$3)&lt;ROWS($BL$2:BL172),"",INDEX(TimeSheets!$AI$1:$AI$359,SMALL(IF(Table91641[Job]=$I$3,ROW(Table91641[Job])),ROW(BB171))))</f>
        <v/>
      </c>
    </row>
    <row r="173" spans="50:64" x14ac:dyDescent="0.25">
      <c r="AX173" s="47"/>
      <c r="BE173" s="72" t="str">
        <f t="array" ref="BE173">IF(COUNTIF(Table911[Job],$I$3)&lt;ROWS($BE$2:BE173),"",INDEX(TimeSheets!$B$1:$B$359,SMALL(IF(Table911[Job]=$I$3,ROW(Table911[Job])),ROW(BA172))))</f>
        <v/>
      </c>
      <c r="BF173" s="72" t="str">
        <f t="array" ref="BF173">IF(COUNTIF(Table911[Job],$I$3)&lt;ROWS($BD$2:BD173),"",INDEX(TimeSheets!$H$1:$H$359,SMALL(IF(Table911[Job]=$I$3,ROW(Table911[Job])),ROW(BA172))))</f>
        <v/>
      </c>
      <c r="BG173" s="72" t="str">
        <f t="array" ref="BG173">IF(COUNTIF(Table912[Job],$I$3)&lt;ROWS($BG$2:BG173),"",INDEX(TimeSheets!$K$1:$K$359,SMALL(IF(Table912[Job]=$I$3,ROW(Table912[Job])),ROW(BA172))))</f>
        <v/>
      </c>
      <c r="BH173" s="72" t="str">
        <f t="array" ref="BH173">IF(COUNTIF(Table912[Job],$I$3)&lt;ROWS($BH$2:BH173),"",INDEX(TimeSheets!$Q$1:$Q$359,SMALL(IF(Table912[Job]=$I$3,ROW(Table912[Job])),ROW(BA172))))</f>
        <v/>
      </c>
      <c r="BI173" s="73" t="str">
        <f t="array" ref="BI173">IF(COUNTIF(Table914[Job],$I$3)&lt;ROWS($BI$2:BI173),"",INDEX(TimeSheets!$T$1:$T$359,SMALL(IF(Table914[Job]=$I$3,ROW(Table914[Job])),ROW(BA172))))</f>
        <v/>
      </c>
      <c r="BJ173" s="72" t="str">
        <f t="array" ref="BJ173">IF(COUNTIF(Table914[Job],$I$3)&lt;ROWS($BJ$2:BJ173),"",INDEX(TimeSheets!$Z$1:$Z$359,SMALL(IF(Table914[Job]=$I$3,ROW(Table914[Job])),ROW(BA172))))</f>
        <v/>
      </c>
      <c r="BK173" s="72" t="str">
        <f t="array" ref="BK173">IF(COUNTIF(Table91641[Job],$I$3)&lt;ROWS($BK$2:BK173),"",INDEX(TimeSheets!$AC$1:$AC$359,SMALL(IF(Table91641[Job]=$I$3,ROW(Table91641[Job])),ROW(BA172))))</f>
        <v/>
      </c>
      <c r="BL173" s="72" t="str">
        <f t="array" ref="BL173">IF(COUNTIF(Table91641[Job],$I$3)&lt;ROWS($BL$2:BL173),"",INDEX(TimeSheets!$AI$1:$AI$359,SMALL(IF(Table91641[Job]=$I$3,ROW(Table91641[Job])),ROW(BB172))))</f>
        <v/>
      </c>
    </row>
    <row r="174" spans="50:64" x14ac:dyDescent="0.25">
      <c r="AX174" s="47"/>
      <c r="BE174" s="72" t="str">
        <f t="array" ref="BE174">IF(COUNTIF(Table911[Job],$I$3)&lt;ROWS($BE$2:BE174),"",INDEX(TimeSheets!$B$1:$B$359,SMALL(IF(Table911[Job]=$I$3,ROW(Table911[Job])),ROW(BA173))))</f>
        <v/>
      </c>
      <c r="BF174" s="72" t="str">
        <f t="array" ref="BF174">IF(COUNTIF(Table911[Job],$I$3)&lt;ROWS($BD$2:BD174),"",INDEX(TimeSheets!$H$1:$H$359,SMALL(IF(Table911[Job]=$I$3,ROW(Table911[Job])),ROW(BA173))))</f>
        <v/>
      </c>
      <c r="BG174" s="72" t="str">
        <f t="array" ref="BG174">IF(COUNTIF(Table912[Job],$I$3)&lt;ROWS($BG$2:BG174),"",INDEX(TimeSheets!$K$1:$K$359,SMALL(IF(Table912[Job]=$I$3,ROW(Table912[Job])),ROW(BA173))))</f>
        <v/>
      </c>
      <c r="BH174" s="72" t="str">
        <f t="array" ref="BH174">IF(COUNTIF(Table912[Job],$I$3)&lt;ROWS($BH$2:BH174),"",INDEX(TimeSheets!$Q$1:$Q$359,SMALL(IF(Table912[Job]=$I$3,ROW(Table912[Job])),ROW(BA173))))</f>
        <v/>
      </c>
      <c r="BI174" s="73" t="str">
        <f t="array" ref="BI174">IF(COUNTIF(Table914[Job],$I$3)&lt;ROWS($BI$2:BI174),"",INDEX(TimeSheets!$T$1:$T$359,SMALL(IF(Table914[Job]=$I$3,ROW(Table914[Job])),ROW(BA173))))</f>
        <v/>
      </c>
      <c r="BJ174" s="72" t="str">
        <f t="array" ref="BJ174">IF(COUNTIF(Table914[Job],$I$3)&lt;ROWS($BJ$2:BJ174),"",INDEX(TimeSheets!$Z$1:$Z$359,SMALL(IF(Table914[Job]=$I$3,ROW(Table914[Job])),ROW(BA173))))</f>
        <v/>
      </c>
      <c r="BK174" s="72" t="str">
        <f t="array" ref="BK174">IF(COUNTIF(Table91641[Job],$I$3)&lt;ROWS($BK$2:BK174),"",INDEX(TimeSheets!$AC$1:$AC$359,SMALL(IF(Table91641[Job]=$I$3,ROW(Table91641[Job])),ROW(BA173))))</f>
        <v/>
      </c>
      <c r="BL174" s="72" t="str">
        <f t="array" ref="BL174">IF(COUNTIF(Table91641[Job],$I$3)&lt;ROWS($BL$2:BL174),"",INDEX(TimeSheets!$AI$1:$AI$359,SMALL(IF(Table91641[Job]=$I$3,ROW(Table91641[Job])),ROW(BB173))))</f>
        <v/>
      </c>
    </row>
    <row r="175" spans="50:64" x14ac:dyDescent="0.25">
      <c r="AX175" s="47"/>
      <c r="BE175" s="72" t="str">
        <f t="array" ref="BE175">IF(COUNTIF(Table911[Job],$I$3)&lt;ROWS($BE$2:BE175),"",INDEX(TimeSheets!$B$1:$B$359,SMALL(IF(Table911[Job]=$I$3,ROW(Table911[Job])),ROW(BA174))))</f>
        <v/>
      </c>
      <c r="BF175" s="72" t="str">
        <f t="array" ref="BF175">IF(COUNTIF(Table911[Job],$I$3)&lt;ROWS($BD$2:BD175),"",INDEX(TimeSheets!$H$1:$H$359,SMALL(IF(Table911[Job]=$I$3,ROW(Table911[Job])),ROW(BA174))))</f>
        <v/>
      </c>
      <c r="BG175" s="72" t="str">
        <f t="array" ref="BG175">IF(COUNTIF(Table912[Job],$I$3)&lt;ROWS($BG$2:BG175),"",INDEX(TimeSheets!$K$1:$K$359,SMALL(IF(Table912[Job]=$I$3,ROW(Table912[Job])),ROW(BA174))))</f>
        <v/>
      </c>
      <c r="BH175" s="72" t="str">
        <f t="array" ref="BH175">IF(COUNTIF(Table912[Job],$I$3)&lt;ROWS($BH$2:BH175),"",INDEX(TimeSheets!$Q$1:$Q$359,SMALL(IF(Table912[Job]=$I$3,ROW(Table912[Job])),ROW(BA174))))</f>
        <v/>
      </c>
      <c r="BI175" s="73" t="str">
        <f t="array" ref="BI175">IF(COUNTIF(Table914[Job],$I$3)&lt;ROWS($BI$2:BI175),"",INDEX(TimeSheets!$T$1:$T$359,SMALL(IF(Table914[Job]=$I$3,ROW(Table914[Job])),ROW(BA174))))</f>
        <v/>
      </c>
      <c r="BJ175" s="72" t="str">
        <f t="array" ref="BJ175">IF(COUNTIF(Table914[Job],$I$3)&lt;ROWS($BJ$2:BJ175),"",INDEX(TimeSheets!$Z$1:$Z$359,SMALL(IF(Table914[Job]=$I$3,ROW(Table914[Job])),ROW(BA174))))</f>
        <v/>
      </c>
      <c r="BK175" s="72" t="str">
        <f t="array" ref="BK175">IF(COUNTIF(Table91641[Job],$I$3)&lt;ROWS($BK$2:BK175),"",INDEX(TimeSheets!$AC$1:$AC$359,SMALL(IF(Table91641[Job]=$I$3,ROW(Table91641[Job])),ROW(BA174))))</f>
        <v/>
      </c>
      <c r="BL175" s="72" t="str">
        <f t="array" ref="BL175">IF(COUNTIF(Table91641[Job],$I$3)&lt;ROWS($BL$2:BL175),"",INDEX(TimeSheets!$AI$1:$AI$359,SMALL(IF(Table91641[Job]=$I$3,ROW(Table91641[Job])),ROW(BB174))))</f>
        <v/>
      </c>
    </row>
    <row r="176" spans="50:64" x14ac:dyDescent="0.25">
      <c r="AX176" s="47"/>
      <c r="BE176" s="72" t="str">
        <f t="array" ref="BE176">IF(COUNTIF(Table911[Job],$I$3)&lt;ROWS($BE$2:BE176),"",INDEX(TimeSheets!$B$1:$B$359,SMALL(IF(Table911[Job]=$I$3,ROW(Table911[Job])),ROW(BA175))))</f>
        <v/>
      </c>
      <c r="BF176" s="72" t="str">
        <f t="array" ref="BF176">IF(COUNTIF(Table911[Job],$I$3)&lt;ROWS($BD$2:BD176),"",INDEX(TimeSheets!$H$1:$H$359,SMALL(IF(Table911[Job]=$I$3,ROW(Table911[Job])),ROW(BA175))))</f>
        <v/>
      </c>
      <c r="BG176" s="72" t="str">
        <f t="array" ref="BG176">IF(COUNTIF(Table912[Job],$I$3)&lt;ROWS($BG$2:BG176),"",INDEX(TimeSheets!$K$1:$K$359,SMALL(IF(Table912[Job]=$I$3,ROW(Table912[Job])),ROW(BA175))))</f>
        <v/>
      </c>
      <c r="BH176" s="72" t="str">
        <f t="array" ref="BH176">IF(COUNTIF(Table912[Job],$I$3)&lt;ROWS($BH$2:BH176),"",INDEX(TimeSheets!$Q$1:$Q$359,SMALL(IF(Table912[Job]=$I$3,ROW(Table912[Job])),ROW(BA175))))</f>
        <v/>
      </c>
      <c r="BI176" s="73" t="str">
        <f t="array" ref="BI176">IF(COUNTIF(Table914[Job],$I$3)&lt;ROWS($BI$2:BI176),"",INDEX(TimeSheets!$T$1:$T$359,SMALL(IF(Table914[Job]=$I$3,ROW(Table914[Job])),ROW(BA175))))</f>
        <v/>
      </c>
      <c r="BJ176" s="72" t="str">
        <f t="array" ref="BJ176">IF(COUNTIF(Table914[Job],$I$3)&lt;ROWS($BJ$2:BJ176),"",INDEX(TimeSheets!$Z$1:$Z$359,SMALL(IF(Table914[Job]=$I$3,ROW(Table914[Job])),ROW(BA175))))</f>
        <v/>
      </c>
      <c r="BK176" s="72" t="str">
        <f t="array" ref="BK176">IF(COUNTIF(Table91641[Job],$I$3)&lt;ROWS($BK$2:BK176),"",INDEX(TimeSheets!$AC$1:$AC$359,SMALL(IF(Table91641[Job]=$I$3,ROW(Table91641[Job])),ROW(BA175))))</f>
        <v/>
      </c>
      <c r="BL176" s="72" t="str">
        <f t="array" ref="BL176">IF(COUNTIF(Table91641[Job],$I$3)&lt;ROWS($BL$2:BL176),"",INDEX(TimeSheets!$AI$1:$AI$359,SMALL(IF(Table91641[Job]=$I$3,ROW(Table91641[Job])),ROW(BB175))))</f>
        <v/>
      </c>
    </row>
    <row r="177" spans="50:64" x14ac:dyDescent="0.25">
      <c r="AX177" s="47"/>
      <c r="BE177" s="72" t="str">
        <f t="array" ref="BE177">IF(COUNTIF(Table911[Job],$I$3)&lt;ROWS($BE$2:BE177),"",INDEX(TimeSheets!$B$1:$B$359,SMALL(IF(Table911[Job]=$I$3,ROW(Table911[Job])),ROW(BA176))))</f>
        <v/>
      </c>
      <c r="BF177" s="72" t="str">
        <f t="array" ref="BF177">IF(COUNTIF(Table911[Job],$I$3)&lt;ROWS($BD$2:BD177),"",INDEX(TimeSheets!$H$1:$H$359,SMALL(IF(Table911[Job]=$I$3,ROW(Table911[Job])),ROW(BA176))))</f>
        <v/>
      </c>
      <c r="BG177" s="72" t="str">
        <f t="array" ref="BG177">IF(COUNTIF(Table912[Job],$I$3)&lt;ROWS($BG$2:BG177),"",INDEX(TimeSheets!$K$1:$K$359,SMALL(IF(Table912[Job]=$I$3,ROW(Table912[Job])),ROW(BA176))))</f>
        <v/>
      </c>
      <c r="BH177" s="72" t="str">
        <f t="array" ref="BH177">IF(COUNTIF(Table912[Job],$I$3)&lt;ROWS($BH$2:BH177),"",INDEX(TimeSheets!$Q$1:$Q$359,SMALL(IF(Table912[Job]=$I$3,ROW(Table912[Job])),ROW(BA176))))</f>
        <v/>
      </c>
      <c r="BI177" s="73" t="str">
        <f t="array" ref="BI177">IF(COUNTIF(Table914[Job],$I$3)&lt;ROWS($BI$2:BI177),"",INDEX(TimeSheets!$T$1:$T$359,SMALL(IF(Table914[Job]=$I$3,ROW(Table914[Job])),ROW(BA176))))</f>
        <v/>
      </c>
      <c r="BJ177" s="72" t="str">
        <f t="array" ref="BJ177">IF(COUNTIF(Table914[Job],$I$3)&lt;ROWS($BJ$2:BJ177),"",INDEX(TimeSheets!$Z$1:$Z$359,SMALL(IF(Table914[Job]=$I$3,ROW(Table914[Job])),ROW(BA176))))</f>
        <v/>
      </c>
      <c r="BK177" s="72" t="str">
        <f t="array" ref="BK177">IF(COUNTIF(Table91641[Job],$I$3)&lt;ROWS($BK$2:BK177),"",INDEX(TimeSheets!$AC$1:$AC$359,SMALL(IF(Table91641[Job]=$I$3,ROW(Table91641[Job])),ROW(BA176))))</f>
        <v/>
      </c>
      <c r="BL177" s="72" t="str">
        <f t="array" ref="BL177">IF(COUNTIF(Table91641[Job],$I$3)&lt;ROWS($BL$2:BL177),"",INDEX(TimeSheets!$AI$1:$AI$359,SMALL(IF(Table91641[Job]=$I$3,ROW(Table91641[Job])),ROW(BB176))))</f>
        <v/>
      </c>
    </row>
    <row r="178" spans="50:64" x14ac:dyDescent="0.25">
      <c r="AX178" s="47"/>
      <c r="BE178" s="72" t="str">
        <f t="array" ref="BE178">IF(COUNTIF(Table911[Job],$I$3)&lt;ROWS($BE$2:BE178),"",INDEX(TimeSheets!$B$1:$B$359,SMALL(IF(Table911[Job]=$I$3,ROW(Table911[Job])),ROW(BA177))))</f>
        <v/>
      </c>
      <c r="BF178" s="72" t="str">
        <f t="array" ref="BF178">IF(COUNTIF(Table911[Job],$I$3)&lt;ROWS($BD$2:BD178),"",INDEX(TimeSheets!$H$1:$H$359,SMALL(IF(Table911[Job]=$I$3,ROW(Table911[Job])),ROW(BA177))))</f>
        <v/>
      </c>
      <c r="BG178" s="72" t="str">
        <f t="array" ref="BG178">IF(COUNTIF(Table912[Job],$I$3)&lt;ROWS($BG$2:BG178),"",INDEX(TimeSheets!$K$1:$K$359,SMALL(IF(Table912[Job]=$I$3,ROW(Table912[Job])),ROW(BA177))))</f>
        <v/>
      </c>
      <c r="BH178" s="72" t="str">
        <f t="array" ref="BH178">IF(COUNTIF(Table912[Job],$I$3)&lt;ROWS($BH$2:BH178),"",INDEX(TimeSheets!$Q$1:$Q$359,SMALL(IF(Table912[Job]=$I$3,ROW(Table912[Job])),ROW(BA177))))</f>
        <v/>
      </c>
      <c r="BI178" s="73" t="str">
        <f t="array" ref="BI178">IF(COUNTIF(Table914[Job],$I$3)&lt;ROWS($BI$2:BI178),"",INDEX(TimeSheets!$T$1:$T$359,SMALL(IF(Table914[Job]=$I$3,ROW(Table914[Job])),ROW(BA177))))</f>
        <v/>
      </c>
      <c r="BJ178" s="72" t="str">
        <f t="array" ref="BJ178">IF(COUNTIF(Table914[Job],$I$3)&lt;ROWS($BJ$2:BJ178),"",INDEX(TimeSheets!$Z$1:$Z$359,SMALL(IF(Table914[Job]=$I$3,ROW(Table914[Job])),ROW(BA177))))</f>
        <v/>
      </c>
      <c r="BK178" s="72" t="str">
        <f t="array" ref="BK178">IF(COUNTIF(Table91641[Job],$I$3)&lt;ROWS($BK$2:BK178),"",INDEX(TimeSheets!$AC$1:$AC$359,SMALL(IF(Table91641[Job]=$I$3,ROW(Table91641[Job])),ROW(BA177))))</f>
        <v/>
      </c>
      <c r="BL178" s="72" t="str">
        <f t="array" ref="BL178">IF(COUNTIF(Table91641[Job],$I$3)&lt;ROWS($BL$2:BL178),"",INDEX(TimeSheets!$AI$1:$AI$359,SMALL(IF(Table91641[Job]=$I$3,ROW(Table91641[Job])),ROW(BB177))))</f>
        <v/>
      </c>
    </row>
    <row r="179" spans="50:64" x14ac:dyDescent="0.25">
      <c r="AX179" s="47"/>
      <c r="BE179" s="72" t="str">
        <f t="array" ref="BE179">IF(COUNTIF(Table911[Job],$I$3)&lt;ROWS($BE$2:BE179),"",INDEX(TimeSheets!$B$1:$B$359,SMALL(IF(Table911[Job]=$I$3,ROW(Table911[Job])),ROW(BA178))))</f>
        <v/>
      </c>
      <c r="BF179" s="72" t="str">
        <f t="array" ref="BF179">IF(COUNTIF(Table911[Job],$I$3)&lt;ROWS($BD$2:BD179),"",INDEX(TimeSheets!$H$1:$H$359,SMALL(IF(Table911[Job]=$I$3,ROW(Table911[Job])),ROW(BA178))))</f>
        <v/>
      </c>
      <c r="BG179" s="72" t="str">
        <f t="array" ref="BG179">IF(COUNTIF(Table912[Job],$I$3)&lt;ROWS($BG$2:BG179),"",INDEX(TimeSheets!$K$1:$K$359,SMALL(IF(Table912[Job]=$I$3,ROW(Table912[Job])),ROW(BA178))))</f>
        <v/>
      </c>
      <c r="BH179" s="72" t="str">
        <f t="array" ref="BH179">IF(COUNTIF(Table912[Job],$I$3)&lt;ROWS($BH$2:BH179),"",INDEX(TimeSheets!$Q$1:$Q$359,SMALL(IF(Table912[Job]=$I$3,ROW(Table912[Job])),ROW(BA178))))</f>
        <v/>
      </c>
      <c r="BI179" s="73" t="str">
        <f t="array" ref="BI179">IF(COUNTIF(Table914[Job],$I$3)&lt;ROWS($BI$2:BI179),"",INDEX(TimeSheets!$T$1:$T$359,SMALL(IF(Table914[Job]=$I$3,ROW(Table914[Job])),ROW(BA178))))</f>
        <v/>
      </c>
      <c r="BJ179" s="72" t="str">
        <f t="array" ref="BJ179">IF(COUNTIF(Table914[Job],$I$3)&lt;ROWS($BJ$2:BJ179),"",INDEX(TimeSheets!$Z$1:$Z$359,SMALL(IF(Table914[Job]=$I$3,ROW(Table914[Job])),ROW(BA178))))</f>
        <v/>
      </c>
      <c r="BK179" s="72" t="str">
        <f t="array" ref="BK179">IF(COUNTIF(Table91641[Job],$I$3)&lt;ROWS($BK$2:BK179),"",INDEX(TimeSheets!$AC$1:$AC$359,SMALL(IF(Table91641[Job]=$I$3,ROW(Table91641[Job])),ROW(BA178))))</f>
        <v/>
      </c>
      <c r="BL179" s="72" t="str">
        <f t="array" ref="BL179">IF(COUNTIF(Table91641[Job],$I$3)&lt;ROWS($BL$2:BL179),"",INDEX(TimeSheets!$AI$1:$AI$359,SMALL(IF(Table91641[Job]=$I$3,ROW(Table91641[Job])),ROW(BB178))))</f>
        <v/>
      </c>
    </row>
    <row r="180" spans="50:64" x14ac:dyDescent="0.25">
      <c r="BE180" s="72" t="str">
        <f t="array" ref="BE180">IF(COUNTIF(Table911[Job],$I$3)&lt;ROWS($BE$2:BE180),"",INDEX(TimeSheets!$B$1:$B$359,SMALL(IF(Table911[Job]=$I$3,ROW(Table911[Job])),ROW(BA179))))</f>
        <v/>
      </c>
      <c r="BF180" s="72" t="str">
        <f t="array" ref="BF180">IF(COUNTIF(Table911[Job],$I$3)&lt;ROWS($BD$2:BD180),"",INDEX(TimeSheets!$H$1:$H$359,SMALL(IF(Table911[Job]=$I$3,ROW(Table911[Job])),ROW(BA179))))</f>
        <v/>
      </c>
      <c r="BG180" s="72" t="str">
        <f t="array" ref="BG180">IF(COUNTIF(Table912[Job],$I$3)&lt;ROWS($BG$2:BG180),"",INDEX(TimeSheets!$K$1:$K$359,SMALL(IF(Table912[Job]=$I$3,ROW(Table912[Job])),ROW(BA179))))</f>
        <v/>
      </c>
      <c r="BH180" s="72" t="str">
        <f t="array" ref="BH180">IF(COUNTIF(Table912[Job],$I$3)&lt;ROWS($BH$2:BH180),"",INDEX(TimeSheets!$Q$1:$Q$359,SMALL(IF(Table912[Job]=$I$3,ROW(Table912[Job])),ROW(BA179))))</f>
        <v/>
      </c>
      <c r="BI180" s="73" t="str">
        <f t="array" ref="BI180">IF(COUNTIF(Table914[Job],$I$3)&lt;ROWS($BI$2:BI180),"",INDEX(TimeSheets!$T$1:$T$359,SMALL(IF(Table914[Job]=$I$3,ROW(Table914[Job])),ROW(BA179))))</f>
        <v/>
      </c>
      <c r="BJ180" s="72" t="str">
        <f t="array" ref="BJ180">IF(COUNTIF(Table914[Job],$I$3)&lt;ROWS($BJ$2:BJ180),"",INDEX(TimeSheets!$Z$1:$Z$359,SMALL(IF(Table914[Job]=$I$3,ROW(Table914[Job])),ROW(BA179))))</f>
        <v/>
      </c>
      <c r="BK180" s="72" t="str">
        <f t="array" ref="BK180">IF(COUNTIF(Table91641[Job],$I$3)&lt;ROWS($BK$2:BK180),"",INDEX(TimeSheets!$AC$1:$AC$359,SMALL(IF(Table91641[Job]=$I$3,ROW(Table91641[Job])),ROW(BA179))))</f>
        <v/>
      </c>
      <c r="BL180" s="72" t="str">
        <f t="array" ref="BL180">IF(COUNTIF(Table91641[Job],$I$3)&lt;ROWS($BL$2:BL180),"",INDEX(TimeSheets!$AI$1:$AI$359,SMALL(IF(Table91641[Job]=$I$3,ROW(Table91641[Job])),ROW(BB179))))</f>
        <v/>
      </c>
    </row>
    <row r="181" spans="50:64" x14ac:dyDescent="0.25">
      <c r="BE181" s="72" t="str">
        <f t="array" ref="BE181">IF(COUNTIF(Table911[Job],$I$3)&lt;ROWS($BE$2:BE181),"",INDEX(TimeSheets!$B$1:$B$359,SMALL(IF(Table911[Job]=$I$3,ROW(Table911[Job])),ROW(BA180))))</f>
        <v/>
      </c>
      <c r="BF181" s="72" t="str">
        <f t="array" ref="BF181">IF(COUNTIF(Table911[Job],$I$3)&lt;ROWS($BD$2:BD181),"",INDEX(TimeSheets!$H$1:$H$359,SMALL(IF(Table911[Job]=$I$3,ROW(Table911[Job])),ROW(BA180))))</f>
        <v/>
      </c>
      <c r="BG181" s="72" t="str">
        <f t="array" ref="BG181">IF(COUNTIF(Table912[Job],$I$3)&lt;ROWS($BG$2:BG181),"",INDEX(TimeSheets!$K$1:$K$359,SMALL(IF(Table912[Job]=$I$3,ROW(Table912[Job])),ROW(BA180))))</f>
        <v/>
      </c>
      <c r="BH181" s="72" t="str">
        <f t="array" ref="BH181">IF(COUNTIF(Table912[Job],$I$3)&lt;ROWS($BH$2:BH181),"",INDEX(TimeSheets!$Q$1:$Q$359,SMALL(IF(Table912[Job]=$I$3,ROW(Table912[Job])),ROW(BA180))))</f>
        <v/>
      </c>
      <c r="BI181" s="73" t="str">
        <f t="array" ref="BI181">IF(COUNTIF(Table914[Job],$I$3)&lt;ROWS($BI$2:BI181),"",INDEX(TimeSheets!$T$1:$T$359,SMALL(IF(Table914[Job]=$I$3,ROW(Table914[Job])),ROW(BA180))))</f>
        <v/>
      </c>
      <c r="BJ181" s="72" t="str">
        <f t="array" ref="BJ181">IF(COUNTIF(Table914[Job],$I$3)&lt;ROWS($BJ$2:BJ181),"",INDEX(TimeSheets!$Z$1:$Z$359,SMALL(IF(Table914[Job]=$I$3,ROW(Table914[Job])),ROW(BA180))))</f>
        <v/>
      </c>
      <c r="BK181" s="72" t="str">
        <f t="array" ref="BK181">IF(COUNTIF(Table91641[Job],$I$3)&lt;ROWS($BK$2:BK181),"",INDEX(TimeSheets!$AC$1:$AC$359,SMALL(IF(Table91641[Job]=$I$3,ROW(Table91641[Job])),ROW(BA180))))</f>
        <v/>
      </c>
      <c r="BL181" s="72" t="str">
        <f t="array" ref="BL181">IF(COUNTIF(Table91641[Job],$I$3)&lt;ROWS($BL$2:BL181),"",INDEX(TimeSheets!$AI$1:$AI$359,SMALL(IF(Table91641[Job]=$I$3,ROW(Table91641[Job])),ROW(BB180))))</f>
        <v/>
      </c>
    </row>
    <row r="182" spans="50:64" x14ac:dyDescent="0.25">
      <c r="BE182" s="72" t="str">
        <f t="array" ref="BE182">IF(COUNTIF(Table911[Job],$I$3)&lt;ROWS($BE$2:BE182),"",INDEX(TimeSheets!$B$1:$B$359,SMALL(IF(Table911[Job]=$I$3,ROW(Table911[Job])),ROW(BA181))))</f>
        <v/>
      </c>
      <c r="BF182" s="72" t="str">
        <f t="array" ref="BF182">IF(COUNTIF(Table911[Job],$I$3)&lt;ROWS($BD$2:BD182),"",INDEX(TimeSheets!$H$1:$H$359,SMALL(IF(Table911[Job]=$I$3,ROW(Table911[Job])),ROW(BA181))))</f>
        <v/>
      </c>
      <c r="BG182" s="72" t="str">
        <f t="array" ref="BG182">IF(COUNTIF(Table912[Job],$I$3)&lt;ROWS($BG$2:BG182),"",INDEX(TimeSheets!$K$1:$K$359,SMALL(IF(Table912[Job]=$I$3,ROW(Table912[Job])),ROW(BA181))))</f>
        <v/>
      </c>
      <c r="BH182" s="72" t="str">
        <f t="array" ref="BH182">IF(COUNTIF(Table912[Job],$I$3)&lt;ROWS($BH$2:BH182),"",INDEX(TimeSheets!$Q$1:$Q$359,SMALL(IF(Table912[Job]=$I$3,ROW(Table912[Job])),ROW(BA181))))</f>
        <v/>
      </c>
      <c r="BI182" s="73" t="str">
        <f t="array" ref="BI182">IF(COUNTIF(Table914[Job],$I$3)&lt;ROWS($BI$2:BI182),"",INDEX(TimeSheets!$T$1:$T$359,SMALL(IF(Table914[Job]=$I$3,ROW(Table914[Job])),ROW(BA181))))</f>
        <v/>
      </c>
      <c r="BJ182" s="72" t="str">
        <f t="array" ref="BJ182">IF(COUNTIF(Table914[Job],$I$3)&lt;ROWS($BJ$2:BJ182),"",INDEX(TimeSheets!$Z$1:$Z$359,SMALL(IF(Table914[Job]=$I$3,ROW(Table914[Job])),ROW(BA181))))</f>
        <v/>
      </c>
      <c r="BK182" s="72" t="str">
        <f t="array" ref="BK182">IF(COUNTIF(Table91641[Job],$I$3)&lt;ROWS($BK$2:BK182),"",INDEX(TimeSheets!$AC$1:$AC$359,SMALL(IF(Table91641[Job]=$I$3,ROW(Table91641[Job])),ROW(BA181))))</f>
        <v/>
      </c>
      <c r="BL182" s="72" t="str">
        <f t="array" ref="BL182">IF(COUNTIF(Table91641[Job],$I$3)&lt;ROWS($BL$2:BL182),"",INDEX(TimeSheets!$AI$1:$AI$359,SMALL(IF(Table91641[Job]=$I$3,ROW(Table91641[Job])),ROW(BB181))))</f>
        <v/>
      </c>
    </row>
    <row r="183" spans="50:64" x14ac:dyDescent="0.25">
      <c r="BE183" s="72" t="str">
        <f t="array" ref="BE183">IF(COUNTIF(Table911[Job],$I$3)&lt;ROWS($BE$2:BE183),"",INDEX(TimeSheets!$B$1:$B$359,SMALL(IF(Table911[Job]=$I$3,ROW(Table911[Job])),ROW(BA182))))</f>
        <v/>
      </c>
      <c r="BF183" s="72" t="str">
        <f t="array" ref="BF183">IF(COUNTIF(Table911[Job],$I$3)&lt;ROWS($BD$2:BD183),"",INDEX(TimeSheets!$H$1:$H$359,SMALL(IF(Table911[Job]=$I$3,ROW(Table911[Job])),ROW(BA182))))</f>
        <v/>
      </c>
      <c r="BG183" s="72" t="str">
        <f t="array" ref="BG183">IF(COUNTIF(Table912[Job],$I$3)&lt;ROWS($BG$2:BG183),"",INDEX(TimeSheets!$K$1:$K$359,SMALL(IF(Table912[Job]=$I$3,ROW(Table912[Job])),ROW(BA182))))</f>
        <v/>
      </c>
      <c r="BH183" s="72" t="str">
        <f t="array" ref="BH183">IF(COUNTIF(Table912[Job],$I$3)&lt;ROWS($BH$2:BH183),"",INDEX(TimeSheets!$Q$1:$Q$359,SMALL(IF(Table912[Job]=$I$3,ROW(Table912[Job])),ROW(BA182))))</f>
        <v/>
      </c>
      <c r="BI183" s="73" t="str">
        <f t="array" ref="BI183">IF(COUNTIF(Table914[Job],$I$3)&lt;ROWS($BI$2:BI183),"",INDEX(TimeSheets!$T$1:$T$359,SMALL(IF(Table914[Job]=$I$3,ROW(Table914[Job])),ROW(BA182))))</f>
        <v/>
      </c>
      <c r="BJ183" s="72" t="str">
        <f t="array" ref="BJ183">IF(COUNTIF(Table914[Job],$I$3)&lt;ROWS($BJ$2:BJ183),"",INDEX(TimeSheets!$Z$1:$Z$359,SMALL(IF(Table914[Job]=$I$3,ROW(Table914[Job])),ROW(BA182))))</f>
        <v/>
      </c>
      <c r="BK183" s="72" t="str">
        <f t="array" ref="BK183">IF(COUNTIF(Table91641[Job],$I$3)&lt;ROWS($BK$2:BK183),"",INDEX(TimeSheets!$AC$1:$AC$359,SMALL(IF(Table91641[Job]=$I$3,ROW(Table91641[Job])),ROW(BA182))))</f>
        <v/>
      </c>
      <c r="BL183" s="72" t="str">
        <f t="array" ref="BL183">IF(COUNTIF(Table91641[Job],$I$3)&lt;ROWS($BL$2:BL183),"",INDEX(TimeSheets!$AI$1:$AI$359,SMALL(IF(Table91641[Job]=$I$3,ROW(Table91641[Job])),ROW(BB182))))</f>
        <v/>
      </c>
    </row>
    <row r="184" spans="50:64" x14ac:dyDescent="0.25">
      <c r="BE184" s="72" t="str">
        <f t="array" ref="BE184">IF(COUNTIF(Table911[Job],$I$3)&lt;ROWS($BE$2:BE184),"",INDEX(TimeSheets!$B$1:$B$359,SMALL(IF(Table911[Job]=$I$3,ROW(Table911[Job])),ROW(BA183))))</f>
        <v/>
      </c>
      <c r="BF184" s="72" t="str">
        <f t="array" ref="BF184">IF(COUNTIF(Table911[Job],$I$3)&lt;ROWS($BD$2:BD184),"",INDEX(TimeSheets!$H$1:$H$359,SMALL(IF(Table911[Job]=$I$3,ROW(Table911[Job])),ROW(BA183))))</f>
        <v/>
      </c>
      <c r="BG184" s="72" t="str">
        <f t="array" ref="BG184">IF(COUNTIF(Table912[Job],$I$3)&lt;ROWS($BG$2:BG184),"",INDEX(TimeSheets!$K$1:$K$359,SMALL(IF(Table912[Job]=$I$3,ROW(Table912[Job])),ROW(BA183))))</f>
        <v/>
      </c>
      <c r="BH184" s="72" t="str">
        <f t="array" ref="BH184">IF(COUNTIF(Table912[Job],$I$3)&lt;ROWS($BH$2:BH184),"",INDEX(TimeSheets!$Q$1:$Q$359,SMALL(IF(Table912[Job]=$I$3,ROW(Table912[Job])),ROW(BA183))))</f>
        <v/>
      </c>
      <c r="BI184" s="73" t="str">
        <f t="array" ref="BI184">IF(COUNTIF(Table914[Job],$I$3)&lt;ROWS($BI$2:BI184),"",INDEX(TimeSheets!$T$1:$T$359,SMALL(IF(Table914[Job]=$I$3,ROW(Table914[Job])),ROW(BA183))))</f>
        <v/>
      </c>
      <c r="BJ184" s="72" t="str">
        <f t="array" ref="BJ184">IF(COUNTIF(Table914[Job],$I$3)&lt;ROWS($BJ$2:BJ184),"",INDEX(TimeSheets!$Z$1:$Z$359,SMALL(IF(Table914[Job]=$I$3,ROW(Table914[Job])),ROW(BA183))))</f>
        <v/>
      </c>
      <c r="BK184" s="72" t="str">
        <f t="array" ref="BK184">IF(COUNTIF(Table91641[Job],$I$3)&lt;ROWS($BK$2:BK184),"",INDEX(TimeSheets!$AC$1:$AC$359,SMALL(IF(Table91641[Job]=$I$3,ROW(Table91641[Job])),ROW(BA183))))</f>
        <v/>
      </c>
      <c r="BL184" s="72" t="str">
        <f t="array" ref="BL184">IF(COUNTIF(Table91641[Job],$I$3)&lt;ROWS($BL$2:BL184),"",INDEX(TimeSheets!$AI$1:$AI$359,SMALL(IF(Table91641[Job]=$I$3,ROW(Table91641[Job])),ROW(BB183))))</f>
        <v/>
      </c>
    </row>
    <row r="185" spans="50:64" x14ac:dyDescent="0.25">
      <c r="BE185" s="72" t="str">
        <f t="array" ref="BE185">IF(COUNTIF(Table911[Job],$I$3)&lt;ROWS($BE$2:BE185),"",INDEX(TimeSheets!$B$1:$B$359,SMALL(IF(Table911[Job]=$I$3,ROW(Table911[Job])),ROW(BA184))))</f>
        <v/>
      </c>
      <c r="BF185" s="72" t="str">
        <f t="array" ref="BF185">IF(COUNTIF(Table911[Job],$I$3)&lt;ROWS($BD$2:BD185),"",INDEX(TimeSheets!$H$1:$H$359,SMALL(IF(Table911[Job]=$I$3,ROW(Table911[Job])),ROW(BA184))))</f>
        <v/>
      </c>
      <c r="BG185" s="72" t="str">
        <f t="array" ref="BG185">IF(COUNTIF(Table912[Job],$I$3)&lt;ROWS($BG$2:BG185),"",INDEX(TimeSheets!$K$1:$K$359,SMALL(IF(Table912[Job]=$I$3,ROW(Table912[Job])),ROW(BA184))))</f>
        <v/>
      </c>
      <c r="BH185" s="72" t="str">
        <f t="array" ref="BH185">IF(COUNTIF(Table912[Job],$I$3)&lt;ROWS($BH$2:BH185),"",INDEX(TimeSheets!$Q$1:$Q$359,SMALL(IF(Table912[Job]=$I$3,ROW(Table912[Job])),ROW(BA184))))</f>
        <v/>
      </c>
      <c r="BI185" s="73" t="str">
        <f t="array" ref="BI185">IF(COUNTIF(Table914[Job],$I$3)&lt;ROWS($BI$2:BI185),"",INDEX(TimeSheets!$T$1:$T$359,SMALL(IF(Table914[Job]=$I$3,ROW(Table914[Job])),ROW(BA184))))</f>
        <v/>
      </c>
      <c r="BJ185" s="72" t="str">
        <f t="array" ref="BJ185">IF(COUNTIF(Table914[Job],$I$3)&lt;ROWS($BJ$2:BJ185),"",INDEX(TimeSheets!$Z$1:$Z$359,SMALL(IF(Table914[Job]=$I$3,ROW(Table914[Job])),ROW(BA184))))</f>
        <v/>
      </c>
      <c r="BK185" s="72" t="str">
        <f t="array" ref="BK185">IF(COUNTIF(Table91641[Job],$I$3)&lt;ROWS($BK$2:BK185),"",INDEX(TimeSheets!$AC$1:$AC$359,SMALL(IF(Table91641[Job]=$I$3,ROW(Table91641[Job])),ROW(BA184))))</f>
        <v/>
      </c>
      <c r="BL185" s="72" t="str">
        <f t="array" ref="BL185">IF(COUNTIF(Table91641[Job],$I$3)&lt;ROWS($BL$2:BL185),"",INDEX(TimeSheets!$AI$1:$AI$359,SMALL(IF(Table91641[Job]=$I$3,ROW(Table91641[Job])),ROW(BB184))))</f>
        <v/>
      </c>
    </row>
    <row r="186" spans="50:64" x14ac:dyDescent="0.25">
      <c r="BE186" s="72" t="str">
        <f t="array" ref="BE186">IF(COUNTIF(Table911[Job],$I$3)&lt;ROWS($BE$2:BE186),"",INDEX(TimeSheets!$B$1:$B$359,SMALL(IF(Table911[Job]=$I$3,ROW(Table911[Job])),ROW(BA185))))</f>
        <v/>
      </c>
      <c r="BF186" s="72" t="str">
        <f t="array" ref="BF186">IF(COUNTIF(Table911[Job],$I$3)&lt;ROWS($BD$2:BD186),"",INDEX(TimeSheets!$H$1:$H$359,SMALL(IF(Table911[Job]=$I$3,ROW(Table911[Job])),ROW(BA185))))</f>
        <v/>
      </c>
      <c r="BG186" s="72" t="str">
        <f t="array" ref="BG186">IF(COUNTIF(Table912[Job],$I$3)&lt;ROWS($BG$2:BG186),"",INDEX(TimeSheets!$K$1:$K$359,SMALL(IF(Table912[Job]=$I$3,ROW(Table912[Job])),ROW(BA185))))</f>
        <v/>
      </c>
      <c r="BH186" s="72" t="str">
        <f t="array" ref="BH186">IF(COUNTIF(Table912[Job],$I$3)&lt;ROWS($BH$2:BH186),"",INDEX(TimeSheets!$Q$1:$Q$359,SMALL(IF(Table912[Job]=$I$3,ROW(Table912[Job])),ROW(BA185))))</f>
        <v/>
      </c>
      <c r="BI186" s="73" t="str">
        <f t="array" ref="BI186">IF(COUNTIF(Table914[Job],$I$3)&lt;ROWS($BI$2:BI186),"",INDEX(TimeSheets!$T$1:$T$359,SMALL(IF(Table914[Job]=$I$3,ROW(Table914[Job])),ROW(BA185))))</f>
        <v/>
      </c>
      <c r="BJ186" s="72" t="str">
        <f t="array" ref="BJ186">IF(COUNTIF(Table914[Job],$I$3)&lt;ROWS($BJ$2:BJ186),"",INDEX(TimeSheets!$Z$1:$Z$359,SMALL(IF(Table914[Job]=$I$3,ROW(Table914[Job])),ROW(BA185))))</f>
        <v/>
      </c>
      <c r="BK186" s="72" t="str">
        <f t="array" ref="BK186">IF(COUNTIF(Table91641[Job],$I$3)&lt;ROWS($BK$2:BK186),"",INDEX(TimeSheets!$AC$1:$AC$359,SMALL(IF(Table91641[Job]=$I$3,ROW(Table91641[Job])),ROW(BA185))))</f>
        <v/>
      </c>
      <c r="BL186" s="72" t="str">
        <f t="array" ref="BL186">IF(COUNTIF(Table91641[Job],$I$3)&lt;ROWS($BL$2:BL186),"",INDEX(TimeSheets!$AI$1:$AI$359,SMALL(IF(Table91641[Job]=$I$3,ROW(Table91641[Job])),ROW(BB185))))</f>
        <v/>
      </c>
    </row>
    <row r="187" spans="50:64" x14ac:dyDescent="0.25">
      <c r="BE187" s="72" t="str">
        <f t="array" ref="BE187">IF(COUNTIF(Table911[Job],$I$3)&lt;ROWS($BE$2:BE187),"",INDEX(TimeSheets!$B$1:$B$359,SMALL(IF(Table911[Job]=$I$3,ROW(Table911[Job])),ROW(BA186))))</f>
        <v/>
      </c>
      <c r="BF187" s="72" t="str">
        <f t="array" ref="BF187">IF(COUNTIF(Table911[Job],$I$3)&lt;ROWS($BD$2:BD187),"",INDEX(TimeSheets!$H$1:$H$359,SMALL(IF(Table911[Job]=$I$3,ROW(Table911[Job])),ROW(BA186))))</f>
        <v/>
      </c>
      <c r="BG187" s="72" t="str">
        <f t="array" ref="BG187">IF(COUNTIF(Table912[Job],$I$3)&lt;ROWS($BG$2:BG187),"",INDEX(TimeSheets!$K$1:$K$359,SMALL(IF(Table912[Job]=$I$3,ROW(Table912[Job])),ROW(BA186))))</f>
        <v/>
      </c>
      <c r="BH187" s="72" t="str">
        <f t="array" ref="BH187">IF(COUNTIF(Table912[Job],$I$3)&lt;ROWS($BH$2:BH187),"",INDEX(TimeSheets!$Q$1:$Q$359,SMALL(IF(Table912[Job]=$I$3,ROW(Table912[Job])),ROW(BA186))))</f>
        <v/>
      </c>
      <c r="BI187" s="73" t="str">
        <f t="array" ref="BI187">IF(COUNTIF(Table914[Job],$I$3)&lt;ROWS($BI$2:BI187),"",INDEX(TimeSheets!$T$1:$T$359,SMALL(IF(Table914[Job]=$I$3,ROW(Table914[Job])),ROW(BA186))))</f>
        <v/>
      </c>
      <c r="BJ187" s="72" t="str">
        <f t="array" ref="BJ187">IF(COUNTIF(Table914[Job],$I$3)&lt;ROWS($BJ$2:BJ187),"",INDEX(TimeSheets!$Z$1:$Z$359,SMALL(IF(Table914[Job]=$I$3,ROW(Table914[Job])),ROW(BA186))))</f>
        <v/>
      </c>
      <c r="BK187" s="72" t="str">
        <f t="array" ref="BK187">IF(COUNTIF(Table91641[Job],$I$3)&lt;ROWS($BK$2:BK187),"",INDEX(TimeSheets!$AC$1:$AC$359,SMALL(IF(Table91641[Job]=$I$3,ROW(Table91641[Job])),ROW(BA186))))</f>
        <v/>
      </c>
      <c r="BL187" s="72" t="str">
        <f t="array" ref="BL187">IF(COUNTIF(Table91641[Job],$I$3)&lt;ROWS($BL$2:BL187),"",INDEX(TimeSheets!$AI$1:$AI$359,SMALL(IF(Table91641[Job]=$I$3,ROW(Table91641[Job])),ROW(BB186))))</f>
        <v/>
      </c>
    </row>
    <row r="188" spans="50:64" x14ac:dyDescent="0.25">
      <c r="BE188" s="72" t="str">
        <f t="array" ref="BE188">IF(COUNTIF(Table911[Job],$I$3)&lt;ROWS($BE$2:BE188),"",INDEX(TimeSheets!$B$1:$B$359,SMALL(IF(Table911[Job]=$I$3,ROW(Table911[Job])),ROW(BA187))))</f>
        <v/>
      </c>
      <c r="BF188" s="72" t="str">
        <f t="array" ref="BF188">IF(COUNTIF(Table911[Job],$I$3)&lt;ROWS($BD$2:BD188),"",INDEX(TimeSheets!$H$1:$H$359,SMALL(IF(Table911[Job]=$I$3,ROW(Table911[Job])),ROW(BA187))))</f>
        <v/>
      </c>
      <c r="BG188" s="72" t="str">
        <f t="array" ref="BG188">IF(COUNTIF(Table912[Job],$I$3)&lt;ROWS($BG$2:BG188),"",INDEX(TimeSheets!$K$1:$K$359,SMALL(IF(Table912[Job]=$I$3,ROW(Table912[Job])),ROW(BA187))))</f>
        <v/>
      </c>
      <c r="BH188" s="72" t="str">
        <f t="array" ref="BH188">IF(COUNTIF(Table912[Job],$I$3)&lt;ROWS($BH$2:BH188),"",INDEX(TimeSheets!$Q$1:$Q$359,SMALL(IF(Table912[Job]=$I$3,ROW(Table912[Job])),ROW(BA187))))</f>
        <v/>
      </c>
      <c r="BI188" s="73" t="str">
        <f t="array" ref="BI188">IF(COUNTIF(Table914[Job],$I$3)&lt;ROWS($BI$2:BI188),"",INDEX(TimeSheets!$T$1:$T$359,SMALL(IF(Table914[Job]=$I$3,ROW(Table914[Job])),ROW(BA187))))</f>
        <v/>
      </c>
      <c r="BJ188" s="72" t="str">
        <f t="array" ref="BJ188">IF(COUNTIF(Table914[Job],$I$3)&lt;ROWS($BJ$2:BJ188),"",INDEX(TimeSheets!$Z$1:$Z$359,SMALL(IF(Table914[Job]=$I$3,ROW(Table914[Job])),ROW(BA187))))</f>
        <v/>
      </c>
      <c r="BK188" s="72" t="str">
        <f t="array" ref="BK188">IF(COUNTIF(Table91641[Job],$I$3)&lt;ROWS($BK$2:BK188),"",INDEX(TimeSheets!$AC$1:$AC$359,SMALL(IF(Table91641[Job]=$I$3,ROW(Table91641[Job])),ROW(BA187))))</f>
        <v/>
      </c>
      <c r="BL188" s="72" t="str">
        <f t="array" ref="BL188">IF(COUNTIF(Table91641[Job],$I$3)&lt;ROWS($BL$2:BL188),"",INDEX(TimeSheets!$AI$1:$AI$359,SMALL(IF(Table91641[Job]=$I$3,ROW(Table91641[Job])),ROW(BB187))))</f>
        <v/>
      </c>
    </row>
    <row r="189" spans="50:64" x14ac:dyDescent="0.25">
      <c r="BE189" s="72" t="str">
        <f t="array" ref="BE189">IF(COUNTIF(Table911[Job],$I$3)&lt;ROWS($BE$2:BE189),"",INDEX(TimeSheets!$B$1:$B$359,SMALL(IF(Table911[Job]=$I$3,ROW(Table911[Job])),ROW(BA188))))</f>
        <v/>
      </c>
      <c r="BF189" s="72" t="str">
        <f t="array" ref="BF189">IF(COUNTIF(Table911[Job],$I$3)&lt;ROWS($BD$2:BD189),"",INDEX(TimeSheets!$H$1:$H$359,SMALL(IF(Table911[Job]=$I$3,ROW(Table911[Job])),ROW(BA188))))</f>
        <v/>
      </c>
      <c r="BG189" s="72" t="str">
        <f t="array" ref="BG189">IF(COUNTIF(Table912[Job],$I$3)&lt;ROWS($BG$2:BG189),"",INDEX(TimeSheets!$K$1:$K$359,SMALL(IF(Table912[Job]=$I$3,ROW(Table912[Job])),ROW(BA188))))</f>
        <v/>
      </c>
      <c r="BH189" s="72" t="str">
        <f t="array" ref="BH189">IF(COUNTIF(Table912[Job],$I$3)&lt;ROWS($BH$2:BH189),"",INDEX(TimeSheets!$Q$1:$Q$359,SMALL(IF(Table912[Job]=$I$3,ROW(Table912[Job])),ROW(BA188))))</f>
        <v/>
      </c>
      <c r="BI189" s="73" t="str">
        <f t="array" ref="BI189">IF(COUNTIF(Table914[Job],$I$3)&lt;ROWS($BI$2:BI189),"",INDEX(TimeSheets!$T$1:$T$359,SMALL(IF(Table914[Job]=$I$3,ROW(Table914[Job])),ROW(BA188))))</f>
        <v/>
      </c>
      <c r="BJ189" s="72" t="str">
        <f t="array" ref="BJ189">IF(COUNTIF(Table914[Job],$I$3)&lt;ROWS($BJ$2:BJ189),"",INDEX(TimeSheets!$Z$1:$Z$359,SMALL(IF(Table914[Job]=$I$3,ROW(Table914[Job])),ROW(BA188))))</f>
        <v/>
      </c>
      <c r="BK189" s="72" t="str">
        <f t="array" ref="BK189">IF(COUNTIF(Table91641[Job],$I$3)&lt;ROWS($BK$2:BK189),"",INDEX(TimeSheets!$AC$1:$AC$359,SMALL(IF(Table91641[Job]=$I$3,ROW(Table91641[Job])),ROW(BA188))))</f>
        <v/>
      </c>
      <c r="BL189" s="72" t="str">
        <f t="array" ref="BL189">IF(COUNTIF(Table91641[Job],$I$3)&lt;ROWS($BL$2:BL189),"",INDEX(TimeSheets!$AI$1:$AI$359,SMALL(IF(Table91641[Job]=$I$3,ROW(Table91641[Job])),ROW(BB188))))</f>
        <v/>
      </c>
    </row>
    <row r="190" spans="50:64" x14ac:dyDescent="0.25">
      <c r="BE190" s="72" t="str">
        <f t="array" ref="BE190">IF(COUNTIF(Table911[Job],$I$3)&lt;ROWS($BE$2:BE190),"",INDEX(TimeSheets!$B$1:$B$359,SMALL(IF(Table911[Job]=$I$3,ROW(Table911[Job])),ROW(BA189))))</f>
        <v/>
      </c>
      <c r="BF190" s="72" t="str">
        <f t="array" ref="BF190">IF(COUNTIF(Table911[Job],$I$3)&lt;ROWS($BD$2:BD190),"",INDEX(TimeSheets!$H$1:$H$359,SMALL(IF(Table911[Job]=$I$3,ROW(Table911[Job])),ROW(BA189))))</f>
        <v/>
      </c>
      <c r="BG190" s="72" t="str">
        <f t="array" ref="BG190">IF(COUNTIF(Table912[Job],$I$3)&lt;ROWS($BG$2:BG190),"",INDEX(TimeSheets!$K$1:$K$359,SMALL(IF(Table912[Job]=$I$3,ROW(Table912[Job])),ROW(BA189))))</f>
        <v/>
      </c>
      <c r="BH190" s="72" t="str">
        <f t="array" ref="BH190">IF(COUNTIF(Table912[Job],$I$3)&lt;ROWS($BH$2:BH190),"",INDEX(TimeSheets!$Q$1:$Q$359,SMALL(IF(Table912[Job]=$I$3,ROW(Table912[Job])),ROW(BA189))))</f>
        <v/>
      </c>
      <c r="BI190" s="73" t="str">
        <f t="array" ref="BI190">IF(COUNTIF(Table914[Job],$I$3)&lt;ROWS($BI$2:BI190),"",INDEX(TimeSheets!$T$1:$T$359,SMALL(IF(Table914[Job]=$I$3,ROW(Table914[Job])),ROW(BA189))))</f>
        <v/>
      </c>
      <c r="BJ190" s="72" t="str">
        <f t="array" ref="BJ190">IF(COUNTIF(Table914[Job],$I$3)&lt;ROWS($BJ$2:BJ190),"",INDEX(TimeSheets!$Z$1:$Z$359,SMALL(IF(Table914[Job]=$I$3,ROW(Table914[Job])),ROW(BA189))))</f>
        <v/>
      </c>
      <c r="BK190" s="72" t="str">
        <f t="array" ref="BK190">IF(COUNTIF(Table91641[Job],$I$3)&lt;ROWS($BK$2:BK190),"",INDEX(TimeSheets!$AC$1:$AC$359,SMALL(IF(Table91641[Job]=$I$3,ROW(Table91641[Job])),ROW(BA189))))</f>
        <v/>
      </c>
      <c r="BL190" s="72" t="str">
        <f t="array" ref="BL190">IF(COUNTIF(Table91641[Job],$I$3)&lt;ROWS($BL$2:BL190),"",INDEX(TimeSheets!$AI$1:$AI$359,SMALL(IF(Table91641[Job]=$I$3,ROW(Table91641[Job])),ROW(BB189))))</f>
        <v/>
      </c>
    </row>
    <row r="191" spans="50:64" x14ac:dyDescent="0.25">
      <c r="BE191" s="72" t="str">
        <f t="array" ref="BE191">IF(COUNTIF(Table911[Job],$I$3)&lt;ROWS($BE$2:BE191),"",INDEX(TimeSheets!$B$1:$B$359,SMALL(IF(Table911[Job]=$I$3,ROW(Table911[Job])),ROW(BA190))))</f>
        <v/>
      </c>
      <c r="BF191" s="72" t="str">
        <f t="array" ref="BF191">IF(COUNTIF(Table911[Job],$I$3)&lt;ROWS($BD$2:BD191),"",INDEX(TimeSheets!$H$1:$H$359,SMALL(IF(Table911[Job]=$I$3,ROW(Table911[Job])),ROW(BA190))))</f>
        <v/>
      </c>
      <c r="BG191" s="72" t="str">
        <f t="array" ref="BG191">IF(COUNTIF(Table912[Job],$I$3)&lt;ROWS($BG$2:BG191),"",INDEX(TimeSheets!$K$1:$K$359,SMALL(IF(Table912[Job]=$I$3,ROW(Table912[Job])),ROW(BA190))))</f>
        <v/>
      </c>
      <c r="BH191" s="72" t="str">
        <f t="array" ref="BH191">IF(COUNTIF(Table912[Job],$I$3)&lt;ROWS($BH$2:BH191),"",INDEX(TimeSheets!$Q$1:$Q$359,SMALL(IF(Table912[Job]=$I$3,ROW(Table912[Job])),ROW(BA190))))</f>
        <v/>
      </c>
      <c r="BI191" s="73" t="str">
        <f t="array" ref="BI191">IF(COUNTIF(Table914[Job],$I$3)&lt;ROWS($BI$2:BI191),"",INDEX(TimeSheets!$T$1:$T$359,SMALL(IF(Table914[Job]=$I$3,ROW(Table914[Job])),ROW(BA190))))</f>
        <v/>
      </c>
      <c r="BJ191" s="72" t="str">
        <f t="array" ref="BJ191">IF(COUNTIF(Table914[Job],$I$3)&lt;ROWS($BJ$2:BJ191),"",INDEX(TimeSheets!$Z$1:$Z$359,SMALL(IF(Table914[Job]=$I$3,ROW(Table914[Job])),ROW(BA190))))</f>
        <v/>
      </c>
      <c r="BK191" s="72" t="str">
        <f t="array" ref="BK191">IF(COUNTIF(Table91641[Job],$I$3)&lt;ROWS($BK$2:BK191),"",INDEX(TimeSheets!$AC$1:$AC$359,SMALL(IF(Table91641[Job]=$I$3,ROW(Table91641[Job])),ROW(BA190))))</f>
        <v/>
      </c>
      <c r="BL191" s="72" t="str">
        <f t="array" ref="BL191">IF(COUNTIF(Table91641[Job],$I$3)&lt;ROWS($BL$2:BL191),"",INDEX(TimeSheets!$AI$1:$AI$359,SMALL(IF(Table91641[Job]=$I$3,ROW(Table91641[Job])),ROW(BB190))))</f>
        <v/>
      </c>
    </row>
    <row r="192" spans="50:64" x14ac:dyDescent="0.25">
      <c r="BH192" s="47" t="str">
        <f t="array" ref="BH192">IF(COUNTIF(Table912[Job],$I$3)&lt;ROWS($BH$2:BH192),"",INDEX(TimeSheets!$Q$1:$Q$359,SMALL(IF(Table912[Job]=$I$3,ROW(Table912[Job])),ROW(BA191))))</f>
        <v/>
      </c>
      <c r="BI192" s="56" t="str">
        <f t="array" ref="BI192">IF(COUNTIF(Table914[Job],$I$3)&lt;ROWS($BI$2:BI192),"",INDEX(TimeSheets!$T$1:$T$359,SMALL(IF(Table914[Job]=$I$3,ROW(Table914[Job])),ROW(BA191))))</f>
        <v/>
      </c>
    </row>
  </sheetData>
  <mergeCells count="75">
    <mergeCell ref="I3:S3"/>
    <mergeCell ref="Y3:AF3"/>
    <mergeCell ref="AO3:AU3"/>
    <mergeCell ref="AY3:AZ3"/>
    <mergeCell ref="BA3:BB3"/>
    <mergeCell ref="I2:S2"/>
    <mergeCell ref="Y2:AA2"/>
    <mergeCell ref="AD2:AF2"/>
    <mergeCell ref="AO2:AU2"/>
    <mergeCell ref="AY2:BB2"/>
    <mergeCell ref="I5:S5"/>
    <mergeCell ref="Y5:AF5"/>
    <mergeCell ref="AO5:AU5"/>
    <mergeCell ref="AY5:AZ5"/>
    <mergeCell ref="BA5:BB5"/>
    <mergeCell ref="I4:S4"/>
    <mergeCell ref="Y4:AF4"/>
    <mergeCell ref="AO4:AU4"/>
    <mergeCell ref="AY4:AZ4"/>
    <mergeCell ref="BA4:BB4"/>
    <mergeCell ref="AY6:AZ6"/>
    <mergeCell ref="BA6:BB6"/>
    <mergeCell ref="C7:D7"/>
    <mergeCell ref="J7:K7"/>
    <mergeCell ref="Q7:R7"/>
    <mergeCell ref="X7:Y7"/>
    <mergeCell ref="AE7:AF7"/>
    <mergeCell ref="AL7:AM7"/>
    <mergeCell ref="AS7:AT7"/>
    <mergeCell ref="AY12:AZ12"/>
    <mergeCell ref="BA12:BB12"/>
    <mergeCell ref="AS8:AV8"/>
    <mergeCell ref="A9:F9"/>
    <mergeCell ref="H9:M9"/>
    <mergeCell ref="O9:T9"/>
    <mergeCell ref="V9:AA9"/>
    <mergeCell ref="AC9:AH9"/>
    <mergeCell ref="AJ9:AO9"/>
    <mergeCell ref="AQ9:AV9"/>
    <mergeCell ref="C8:F8"/>
    <mergeCell ref="J8:M8"/>
    <mergeCell ref="Q8:T8"/>
    <mergeCell ref="X8:AA8"/>
    <mergeCell ref="AE8:AH8"/>
    <mergeCell ref="AL8:AO8"/>
    <mergeCell ref="AY9:BB9"/>
    <mergeCell ref="AY10:AZ10"/>
    <mergeCell ref="BA10:BB10"/>
    <mergeCell ref="AY11:AZ11"/>
    <mergeCell ref="BA11:BB11"/>
    <mergeCell ref="AY13:AZ13"/>
    <mergeCell ref="BA13:BB13"/>
    <mergeCell ref="AY14:AZ14"/>
    <mergeCell ref="BA14:BB14"/>
    <mergeCell ref="AY15:AZ15"/>
    <mergeCell ref="BA15:BB15"/>
    <mergeCell ref="AY16:AZ16"/>
    <mergeCell ref="BA16:BB16"/>
    <mergeCell ref="AY17:AZ17"/>
    <mergeCell ref="BA17:BB17"/>
    <mergeCell ref="AY18:AZ18"/>
    <mergeCell ref="BA18:BB18"/>
    <mergeCell ref="AY40:AZ40"/>
    <mergeCell ref="BA40:BB40"/>
    <mergeCell ref="AY19:AZ19"/>
    <mergeCell ref="BA19:BB19"/>
    <mergeCell ref="AY20:AZ20"/>
    <mergeCell ref="BA20:BB20"/>
    <mergeCell ref="AY21:AZ21"/>
    <mergeCell ref="BA21:BB21"/>
    <mergeCell ref="AY22:AZ22"/>
    <mergeCell ref="BA22:BB22"/>
    <mergeCell ref="AY24:BB24"/>
    <mergeCell ref="AY25:AZ25"/>
    <mergeCell ref="BA25:BB25"/>
  </mergeCells>
  <pageMargins left="0.7" right="0.7" top="0.75" bottom="0.75" header="0.3" footer="0.3"/>
  <pageSetup scale="40" orientation="landscape" r:id="rId1"/>
  <rowBreaks count="1" manualBreakCount="1">
    <brk id="60" max="16383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F00FCD-C019-4112-A21C-7DA8241F4112}">
          <x14:formula1>
            <xm:f>'All Jobs'!$B$2:$B$11</xm:f>
          </x14:formula1>
          <xm:sqref>I3:S3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6672-5B74-4424-8478-DC62AB13DAC2}">
  <sheetPr>
    <pageSetUpPr fitToPage="1"/>
  </sheetPr>
  <dimension ref="A1:BW192"/>
  <sheetViews>
    <sheetView zoomScale="60" zoomScaleNormal="60" workbookViewId="0">
      <selection activeCell="A9" sqref="A9:AV9"/>
    </sheetView>
  </sheetViews>
  <sheetFormatPr defaultRowHeight="15" x14ac:dyDescent="0.25"/>
  <cols>
    <col min="1" max="1" width="8.7109375" customWidth="1"/>
    <col min="2" max="2" width="3.42578125" customWidth="1"/>
    <col min="3" max="3" width="8.7109375" customWidth="1"/>
    <col min="4" max="4" width="3.42578125" customWidth="1"/>
    <col min="5" max="5" width="8.7109375" customWidth="1"/>
    <col min="6" max="6" width="3.42578125" customWidth="1"/>
    <col min="7" max="7" width="6.28515625" customWidth="1"/>
    <col min="8" max="8" width="10.5703125" bestFit="1" customWidth="1"/>
    <col min="9" max="9" width="3.42578125" customWidth="1"/>
    <col min="10" max="10" width="8.7109375" customWidth="1"/>
    <col min="11" max="11" width="3.42578125" customWidth="1"/>
    <col min="12" max="12" width="8.7109375" customWidth="1"/>
    <col min="13" max="13" width="3.42578125" customWidth="1"/>
    <col min="14" max="14" width="6.28515625" customWidth="1"/>
    <col min="15" max="15" width="10.5703125" bestFit="1" customWidth="1"/>
    <col min="16" max="16" width="3.42578125" customWidth="1"/>
    <col min="17" max="17" width="8.7109375" customWidth="1"/>
    <col min="18" max="18" width="3.42578125" customWidth="1"/>
    <col min="19" max="19" width="8.7109375" customWidth="1"/>
    <col min="20" max="20" width="3.42578125" customWidth="1"/>
    <col min="21" max="21" width="6.28515625" customWidth="1"/>
    <col min="22" max="22" width="8.7109375" customWidth="1"/>
    <col min="23" max="23" width="3.42578125" customWidth="1"/>
    <col min="24" max="24" width="8.7109375" customWidth="1"/>
    <col min="25" max="25" width="3.42578125" customWidth="1"/>
    <col min="26" max="26" width="8.7109375" customWidth="1"/>
    <col min="27" max="27" width="3.42578125" customWidth="1"/>
    <col min="28" max="28" width="6.28515625" customWidth="1"/>
    <col min="29" max="29" width="8.7109375" customWidth="1"/>
    <col min="30" max="30" width="3.42578125" customWidth="1"/>
    <col min="31" max="31" width="8.7109375" customWidth="1"/>
    <col min="32" max="32" width="3.42578125" customWidth="1"/>
    <col min="33" max="33" width="8.7109375" customWidth="1"/>
    <col min="34" max="34" width="3.42578125" customWidth="1"/>
    <col min="35" max="35" width="6.28515625" customWidth="1"/>
    <col min="36" max="36" width="8.7109375" customWidth="1"/>
    <col min="37" max="37" width="3.42578125" customWidth="1"/>
    <col min="38" max="38" width="8.7109375" customWidth="1"/>
    <col min="39" max="39" width="3.42578125" customWidth="1"/>
    <col min="40" max="40" width="8.7109375" customWidth="1"/>
    <col min="41" max="41" width="3.42578125" customWidth="1"/>
    <col min="42" max="42" width="6.28515625" customWidth="1"/>
    <col min="43" max="43" width="8.7109375" customWidth="1"/>
    <col min="44" max="44" width="3.42578125" customWidth="1"/>
    <col min="45" max="45" width="8.7109375" customWidth="1"/>
    <col min="46" max="46" width="3.42578125" customWidth="1"/>
    <col min="47" max="47" width="8.7109375" customWidth="1"/>
    <col min="48" max="48" width="3.42578125" customWidth="1"/>
    <col min="49" max="49" width="6.28515625" customWidth="1"/>
    <col min="50" max="50" width="4" customWidth="1"/>
    <col min="51" max="51" width="10.28515625" customWidth="1"/>
    <col min="52" max="52" width="14.42578125" customWidth="1"/>
    <col min="54" max="54" width="14.42578125" customWidth="1"/>
    <col min="55" max="55" width="9.7109375" style="47" customWidth="1"/>
    <col min="56" max="56" width="4.5703125" style="47" customWidth="1"/>
    <col min="57" max="57" width="7.28515625" style="47" customWidth="1"/>
    <col min="58" max="58" width="5.42578125" style="47" customWidth="1"/>
    <col min="59" max="59" width="7.5703125" style="47" customWidth="1"/>
    <col min="60" max="60" width="5" style="47" customWidth="1"/>
    <col min="61" max="61" width="8.7109375" style="47" bestFit="1" customWidth="1"/>
    <col min="62" max="62" width="5.140625" style="47" customWidth="1"/>
    <col min="63" max="64" width="9.140625" style="47"/>
    <col min="65" max="65" width="9" style="47" customWidth="1"/>
    <col min="66" max="66" width="8.85546875" style="47" customWidth="1"/>
    <col min="67" max="67" width="9.140625" style="47"/>
  </cols>
  <sheetData>
    <row r="1" spans="1:75" ht="15.75" thickBot="1" x14ac:dyDescent="0.3">
      <c r="AX1" s="47"/>
      <c r="AY1" s="47"/>
      <c r="AZ1" s="47"/>
      <c r="BA1" s="47"/>
      <c r="BB1" s="47"/>
      <c r="BE1" s="47" t="s">
        <v>27</v>
      </c>
      <c r="BG1" s="47" t="s">
        <v>25</v>
      </c>
      <c r="BI1" s="47" t="s">
        <v>24</v>
      </c>
      <c r="BK1" s="47" t="s">
        <v>28</v>
      </c>
      <c r="BO1" s="48"/>
      <c r="BP1" s="48"/>
      <c r="BQ1" s="48"/>
      <c r="BR1" s="49"/>
      <c r="BS1" s="49"/>
      <c r="BT1" s="49"/>
      <c r="BU1" s="49"/>
      <c r="BV1" s="49"/>
      <c r="BW1" s="49"/>
    </row>
    <row r="2" spans="1:75" ht="27" thickBot="1" x14ac:dyDescent="0.45">
      <c r="D2" s="50" t="s">
        <v>29</v>
      </c>
      <c r="I2" s="120" t="str">
        <f ca="1">INDIRECT(ADDRESS((MATCH(I3,'All Jobs'!B2:B11,0))+1,1,4,1,"All Jobs"))</f>
        <v>21-108</v>
      </c>
      <c r="J2" s="120"/>
      <c r="K2" s="120"/>
      <c r="L2" s="120"/>
      <c r="M2" s="120"/>
      <c r="N2" s="120"/>
      <c r="O2" s="120"/>
      <c r="P2" s="120"/>
      <c r="Q2" s="120"/>
      <c r="R2" s="120"/>
      <c r="S2" s="120"/>
      <c r="V2" s="50" t="s">
        <v>30</v>
      </c>
      <c r="W2" s="51"/>
      <c r="X2" s="52"/>
      <c r="Y2" s="120">
        <f>SUM(C7,J7,Q7,X7,AE7,AL7,AS7)</f>
        <v>464</v>
      </c>
      <c r="Z2" s="120"/>
      <c r="AA2" s="120"/>
      <c r="AB2" s="53" t="s">
        <v>31</v>
      </c>
      <c r="AC2" s="54"/>
      <c r="AD2" s="120">
        <f>SUM(Y2/8)</f>
        <v>58</v>
      </c>
      <c r="AE2" s="120"/>
      <c r="AF2" s="120"/>
      <c r="AK2" s="50" t="s">
        <v>32</v>
      </c>
      <c r="AN2" s="55"/>
      <c r="AO2" s="121">
        <f>IF(BA22 &gt; 0, BA22, AY40)</f>
        <v>48100</v>
      </c>
      <c r="AP2" s="121"/>
      <c r="AQ2" s="121"/>
      <c r="AR2" s="121"/>
      <c r="AS2" s="121"/>
      <c r="AT2" s="121"/>
      <c r="AU2" s="121"/>
      <c r="AY2" s="122" t="s">
        <v>33</v>
      </c>
      <c r="AZ2" s="123"/>
      <c r="BA2" s="123"/>
      <c r="BB2" s="124"/>
      <c r="BE2" s="47">
        <f t="array" ref="BE2">IF(COUNTIF(Table911[Job],$I$3)&lt;ROWS($BE$2:BE2),"",INDEX(TimeSheets!$B$1:$B$359,SMALL(IF(Table911[Job]=$I$3,ROW(Table911[Job])),ROW(BA1))))</f>
        <v>44277</v>
      </c>
      <c r="BF2" s="47">
        <f t="array" ref="BF2">IF(COUNTIF(Table911[Job],$I$3)&lt;ROWS($BD$2:BD2),"",INDEX(TimeSheets!$H$1:$H$359,SMALL(IF(Table911[Job]=$I$3,ROW(Table911[Job])),ROW(BA1))))</f>
        <v>8</v>
      </c>
      <c r="BG2" s="47">
        <f t="array" ref="BG2">IF(COUNTIF(Table912[Job],$I$3)&lt;ROWS($BG$2:BG2),"",INDEX(TimeSheets!$K$1:$K$359,SMALL(IF(Table912[Job]=$I$3,ROW(Table912[Job])),ROW(BA1))))</f>
        <v>44377</v>
      </c>
      <c r="BH2" s="47">
        <f t="array" ref="BH2">IF(COUNTIF(Table912[Job],$I$3)&lt;ROWS($BH$2:BH2),"",INDEX(TimeSheets!$Q$1:$Q$359,SMALL(IF(Table912[Job]=$I$3,ROW(Table912[Job])),ROW(BA1))))</f>
        <v>8</v>
      </c>
      <c r="BI2" s="56">
        <f t="array" ref="BI2">IF(COUNTIF(Table914[Job],$I$3)&lt;ROWS($BI$2:BI2),"",INDEX(TimeSheets!$T$1:$T$359,SMALL(IF(Table914[Job]=$I$3,ROW(Table914[Job])),ROW(BA1))))</f>
        <v>44300</v>
      </c>
      <c r="BJ2" s="47">
        <f t="array" ref="BJ2">IF(COUNTIF(Table914[Job],$I$3)&lt;ROWS($BJ$2:BJ2),"",INDEX(TimeSheets!$Z$1:$Z$359,SMALL(IF(Table914[Job]=$I$3,ROW(Table914[Job])),ROW(BA1))))</f>
        <v>8</v>
      </c>
      <c r="BK2" s="47">
        <f t="array" ref="BK2">IF(COUNTIF(Table91641[Job],$I$3)&lt;ROWS($BK$2:BK2),"",INDEX(TimeSheets!$AC$1:$AC$359,SMALL(IF(Table91641[Job]=$I$3,ROW(Table91641[Job])),ROW(BA1))))</f>
        <v>44292</v>
      </c>
      <c r="BL2" s="47">
        <f t="array" ref="BL2">IF(COUNTIF(Table91641[Job],$I$3)&lt;ROWS($BL$2:BL2),"",INDEX(TimeSheets!$AI$1:$AI$359,SMALL(IF(Table91641[Job]=$I$3,ROW(Table91641[Job])),ROW(BB1))))</f>
        <v>8</v>
      </c>
      <c r="BO2" s="48"/>
      <c r="BP2" s="48"/>
      <c r="BQ2" s="48"/>
      <c r="BR2" s="49"/>
      <c r="BS2" s="49"/>
      <c r="BT2" s="49"/>
      <c r="BU2" s="49"/>
      <c r="BV2" s="49"/>
      <c r="BW2" s="49"/>
    </row>
    <row r="3" spans="1:75" ht="26.25" x14ac:dyDescent="0.4">
      <c r="B3" s="57"/>
      <c r="D3" s="50" t="s">
        <v>34</v>
      </c>
      <c r="E3" s="58"/>
      <c r="F3" s="59"/>
      <c r="G3" s="60"/>
      <c r="H3" s="61"/>
      <c r="I3" s="112" t="s">
        <v>100</v>
      </c>
      <c r="J3" s="112"/>
      <c r="K3" s="112"/>
      <c r="L3" s="112"/>
      <c r="M3" s="112"/>
      <c r="N3" s="112"/>
      <c r="O3" s="112"/>
      <c r="P3" s="112"/>
      <c r="Q3" s="112"/>
      <c r="R3" s="112"/>
      <c r="S3" s="112"/>
      <c r="V3" s="50" t="s">
        <v>35</v>
      </c>
      <c r="W3" s="51"/>
      <c r="X3" s="52"/>
      <c r="Y3" s="121">
        <f>SUM(C8,J8,Q8,X8,AE8,AL8,AS8)</f>
        <v>17776</v>
      </c>
      <c r="Z3" s="125"/>
      <c r="AA3" s="125"/>
      <c r="AB3" s="125"/>
      <c r="AC3" s="125"/>
      <c r="AD3" s="125"/>
      <c r="AE3" s="125"/>
      <c r="AF3" s="125"/>
      <c r="AK3" s="50" t="s">
        <v>36</v>
      </c>
      <c r="AO3" s="126">
        <f ca="1">INDIRECT(ADDRESS((MATCH(I3,'All Jobs'!B2:B11,0))+1,9,4,1,"All Jobs"))</f>
        <v>9620</v>
      </c>
      <c r="AP3" s="126"/>
      <c r="AQ3" s="126"/>
      <c r="AR3" s="126"/>
      <c r="AS3" s="126"/>
      <c r="AT3" s="126"/>
      <c r="AU3" s="126"/>
      <c r="AY3" s="127" t="s">
        <v>37</v>
      </c>
      <c r="AZ3" s="127"/>
      <c r="BA3" s="128"/>
      <c r="BB3" s="128"/>
      <c r="BE3" s="47">
        <f t="array" ref="BE3">IF(COUNTIF(Table911[Job],$I$3)&lt;ROWS($BE$2:BE3),"",INDEX(TimeSheets!$B$1:$B$359,SMALL(IF(Table911[Job]=$I$3,ROW(Table911[Job])),ROW(BA2))))</f>
        <v>44278</v>
      </c>
      <c r="BF3" s="47">
        <f t="array" ref="BF3">IF(COUNTIF(Table911[Job],$I$3)&lt;ROWS($BD$2:BD3),"",INDEX(TimeSheets!$H$1:$H$359,SMALL(IF(Table911[Job]=$I$3,ROW(Table911[Job])),ROW(BA2))))</f>
        <v>8</v>
      </c>
      <c r="BG3" s="47">
        <f t="array" ref="BG3">IF(COUNTIF(Table912[Job],$I$3)&lt;ROWS($BG$2:BG3),"",INDEX(TimeSheets!$K$1:$K$359,SMALL(IF(Table912[Job]=$I$3,ROW(Table912[Job])),ROW(BA2))))</f>
        <v>44378</v>
      </c>
      <c r="BH3" s="47">
        <f t="array" ref="BH3">IF(COUNTIF(Table912[Job],$I$3)&lt;ROWS($BH$2:BH3),"",INDEX(TimeSheets!$Q$1:$Q$359,SMALL(IF(Table912[Job]=$I$3,ROW(Table912[Job])),ROW(BA2))))</f>
        <v>8</v>
      </c>
      <c r="BI3" s="56">
        <f t="array" ref="BI3">IF(COUNTIF(Table914[Job],$I$3)&lt;ROWS($BI$2:BI3),"",INDEX(TimeSheets!$T$1:$T$359,SMALL(IF(Table914[Job]=$I$3,ROW(Table914[Job])),ROW(BA2))))</f>
        <v>44301</v>
      </c>
      <c r="BJ3" s="47">
        <f t="array" ref="BJ3">IF(COUNTIF(Table914[Job],$I$3)&lt;ROWS($BJ$2:BJ3),"",INDEX(TimeSheets!$Z$1:$Z$359,SMALL(IF(Table914[Job]=$I$3,ROW(Table914[Job])),ROW(BA2))))</f>
        <v>8</v>
      </c>
      <c r="BK3" s="47">
        <f t="array" ref="BK3">IF(COUNTIF(Table91641[Job],$I$3)&lt;ROWS($BK$2:BK3),"",INDEX(TimeSheets!$AC$1:$AC$359,SMALL(IF(Table91641[Job]=$I$3,ROW(Table91641[Job])),ROW(BA2))))</f>
        <v>44293</v>
      </c>
      <c r="BL3" s="47">
        <f t="array" ref="BL3">IF(COUNTIF(Table91641[Job],$I$3)&lt;ROWS($BL$2:BL3),"",INDEX(TimeSheets!$AI$1:$AI$359,SMALL(IF(Table91641[Job]=$I$3,ROW(Table91641[Job])),ROW(BB2))))</f>
        <v>8</v>
      </c>
      <c r="BO3" s="48"/>
      <c r="BP3" s="48"/>
      <c r="BQ3" s="48"/>
      <c r="BR3" s="49"/>
      <c r="BS3" s="49"/>
      <c r="BT3" s="49"/>
      <c r="BU3" s="49"/>
      <c r="BV3" s="49"/>
      <c r="BW3" s="49"/>
    </row>
    <row r="4" spans="1:75" ht="26.25" x14ac:dyDescent="0.4">
      <c r="B4" s="57"/>
      <c r="D4" s="50" t="s">
        <v>38</v>
      </c>
      <c r="E4" s="58"/>
      <c r="F4" s="59"/>
      <c r="G4" s="60"/>
      <c r="H4" s="60"/>
      <c r="I4" s="111" t="str">
        <f ca="1">INDIRECT(ADDRESS((MATCH(I3,'All Jobs'!B3:B11,0))+2,5,4,1,"All Jobs"))</f>
        <v>Customer 6</v>
      </c>
      <c r="J4" s="112"/>
      <c r="K4" s="112"/>
      <c r="L4" s="112"/>
      <c r="M4" s="112"/>
      <c r="N4" s="112"/>
      <c r="O4" s="112"/>
      <c r="P4" s="112"/>
      <c r="Q4" s="113"/>
      <c r="R4" s="113"/>
      <c r="S4" s="113"/>
      <c r="V4" s="50" t="s">
        <v>39</v>
      </c>
      <c r="W4" s="51"/>
      <c r="X4" s="52"/>
      <c r="Y4" s="114">
        <v>11457.64</v>
      </c>
      <c r="Z4" s="114"/>
      <c r="AA4" s="114"/>
      <c r="AB4" s="114"/>
      <c r="AC4" s="114"/>
      <c r="AD4" s="114"/>
      <c r="AE4" s="114"/>
      <c r="AF4" s="114"/>
      <c r="AK4" s="50" t="s">
        <v>40</v>
      </c>
      <c r="AN4" s="61"/>
      <c r="AO4" s="111">
        <f>IF(Y4=0,0,SUM(AO2-Y5))</f>
        <v>18866.36</v>
      </c>
      <c r="AP4" s="111"/>
      <c r="AQ4" s="111"/>
      <c r="AR4" s="111"/>
      <c r="AS4" s="111"/>
      <c r="AT4" s="111"/>
      <c r="AU4" s="111"/>
      <c r="AY4" s="107" t="s">
        <v>41</v>
      </c>
      <c r="AZ4" s="107"/>
      <c r="BA4" s="115">
        <f>IF(Y4=0,"-",SUM(BA3-Y4))</f>
        <v>-11457.64</v>
      </c>
      <c r="BB4" s="115"/>
      <c r="BE4" s="47">
        <f t="array" ref="BE4">IF(COUNTIF(Table911[Job],$I$3)&lt;ROWS($BE$2:BE4),"",INDEX(TimeSheets!$B$1:$B$359,SMALL(IF(Table911[Job]=$I$3,ROW(Table911[Job])),ROW(BA3))))</f>
        <v>44279</v>
      </c>
      <c r="BF4" s="47">
        <f t="array" ref="BF4">IF(COUNTIF(Table911[Job],$I$3)&lt;ROWS($BD$2:BD4),"",INDEX(TimeSheets!$H$1:$H$359,SMALL(IF(Table911[Job]=$I$3,ROW(Table911[Job])),ROW(BA3))))</f>
        <v>8</v>
      </c>
      <c r="BG4" s="47">
        <f t="array" ref="BG4">IF(COUNTIF(Table912[Job],$I$3)&lt;ROWS($BG$2:BG4),"",INDEX(TimeSheets!$K$1:$K$359,SMALL(IF(Table912[Job]=$I$3,ROW(Table912[Job])),ROW(BA3))))</f>
        <v>44379</v>
      </c>
      <c r="BH4" s="47">
        <f t="array" ref="BH4">IF(COUNTIF(Table912[Job],$I$3)&lt;ROWS($BH$2:BH4),"",INDEX(TimeSheets!$Q$1:$Q$359,SMALL(IF(Table912[Job]=$I$3,ROW(Table912[Job])),ROW(BA3))))</f>
        <v>8</v>
      </c>
      <c r="BI4" s="56" t="str">
        <f t="array" ref="BI4">IF(COUNTIF(Table914[Job],$I$3)&lt;ROWS($BI$2:BI4),"",INDEX(TimeSheets!$T$1:$T$359,SMALL(IF(Table914[Job]=$I$3,ROW(Table914[Job])),ROW(BA3))))</f>
        <v/>
      </c>
      <c r="BJ4" s="47" t="str">
        <f t="array" ref="BJ4">IF(COUNTIF(Table914[Job],$I$3)&lt;ROWS($BJ$2:BJ4),"",INDEX(TimeSheets!$Z$1:$Z$359,SMALL(IF(Table914[Job]=$I$3,ROW(Table914[Job])),ROW(BA3))))</f>
        <v/>
      </c>
      <c r="BK4" s="47">
        <f t="array" ref="BK4">IF(COUNTIF(Table91641[Job],$I$3)&lt;ROWS($BK$2:BK4),"",INDEX(TimeSheets!$AC$1:$AC$359,SMALL(IF(Table91641[Job]=$I$3,ROW(Table91641[Job])),ROW(BA3))))</f>
        <v>44300</v>
      </c>
      <c r="BL4" s="47">
        <f t="array" ref="BL4">IF(COUNTIF(Table91641[Job],$I$3)&lt;ROWS($BL$2:BL4),"",INDEX(TimeSheets!$AI$1:$AI$359,SMALL(IF(Table91641[Job]=$I$3,ROW(Table91641[Job])),ROW(BB3))))</f>
        <v>8</v>
      </c>
      <c r="BO4" s="48"/>
      <c r="BP4" s="48"/>
      <c r="BQ4" s="48"/>
      <c r="BR4" s="49"/>
      <c r="BS4" s="49"/>
      <c r="BT4" s="49"/>
      <c r="BU4" s="49"/>
      <c r="BV4" s="49"/>
      <c r="BW4" s="49"/>
    </row>
    <row r="5" spans="1:75" ht="26.25" x14ac:dyDescent="0.4">
      <c r="B5" s="57"/>
      <c r="D5" s="50" t="s">
        <v>42</v>
      </c>
      <c r="E5" s="58"/>
      <c r="F5" s="59"/>
      <c r="G5" s="61"/>
      <c r="H5" s="62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V5" s="50" t="s">
        <v>43</v>
      </c>
      <c r="Y5" s="114">
        <f>IF(Y4=0,0,SUM(Y3,Y4))</f>
        <v>29233.64</v>
      </c>
      <c r="Z5" s="114"/>
      <c r="AA5" s="114"/>
      <c r="AB5" s="114"/>
      <c r="AC5" s="114"/>
      <c r="AD5" s="114"/>
      <c r="AE5" s="114"/>
      <c r="AF5" s="114"/>
      <c r="AK5" s="50" t="s">
        <v>44</v>
      </c>
      <c r="AO5" s="117">
        <f ca="1">IF(Y4 = 0,0,SUM(AO4-AO3))</f>
        <v>9246.36</v>
      </c>
      <c r="AP5" s="117"/>
      <c r="AQ5" s="117"/>
      <c r="AR5" s="117"/>
      <c r="AS5" s="117"/>
      <c r="AT5" s="117"/>
      <c r="AU5" s="117"/>
      <c r="AY5" s="118" t="s">
        <v>35</v>
      </c>
      <c r="AZ5" s="118"/>
      <c r="BA5" s="119"/>
      <c r="BB5" s="119"/>
      <c r="BE5" s="47">
        <f t="array" ref="BE5">IF(COUNTIF(Table911[Job],$I$3)&lt;ROWS($BE$2:BE5),"",INDEX(TimeSheets!$B$1:$B$359,SMALL(IF(Table911[Job]=$I$3,ROW(Table911[Job])),ROW(BA4))))</f>
        <v>44291</v>
      </c>
      <c r="BF5" s="47">
        <f t="array" ref="BF5">IF(COUNTIF(Table911[Job],$I$3)&lt;ROWS($BD$2:BD5),"",INDEX(TimeSheets!$H$1:$H$359,SMALL(IF(Table911[Job]=$I$3,ROW(Table911[Job])),ROW(BA4))))</f>
        <v>8</v>
      </c>
      <c r="BG5" s="47" t="str">
        <f t="array" ref="BG5">IF(COUNTIF(Table912[Job],$I$3)&lt;ROWS($BG$2:BG5),"",INDEX(TimeSheets!$K$1:$K$359,SMALL(IF(Table912[Job]=$I$3,ROW(Table912[Job])),ROW(BA4))))</f>
        <v/>
      </c>
      <c r="BH5" s="47" t="str">
        <f t="array" ref="BH5">IF(COUNTIF(Table912[Job],$I$3)&lt;ROWS($BH$2:BH5),"",INDEX(TimeSheets!$Q$1:$Q$359,SMALL(IF(Table912[Job]=$I$3,ROW(Table912[Job])),ROW(BA4))))</f>
        <v/>
      </c>
      <c r="BI5" s="56" t="str">
        <f t="array" ref="BI5">IF(COUNTIF(Table914[Job],$I$3)&lt;ROWS($BI$2:BI5),"",INDEX(TimeSheets!$T$1:$T$359,SMALL(IF(Table914[Job]=$I$3,ROW(Table914[Job])),ROW(BA4))))</f>
        <v/>
      </c>
      <c r="BJ5" s="47" t="str">
        <f t="array" ref="BJ5">IF(COUNTIF(Table914[Job],$I$3)&lt;ROWS($BJ$2:BJ5),"",INDEX(TimeSheets!$Z$1:$Z$359,SMALL(IF(Table914[Job]=$I$3,ROW(Table914[Job])),ROW(BA4))))</f>
        <v/>
      </c>
      <c r="BK5" s="47">
        <f t="array" ref="BK5">IF(COUNTIF(Table91641[Job],$I$3)&lt;ROWS($BK$2:BK5),"",INDEX(TimeSheets!$AC$1:$AC$359,SMALL(IF(Table91641[Job]=$I$3,ROW(Table91641[Job])),ROW(BA4))))</f>
        <v>44301</v>
      </c>
      <c r="BL5" s="47">
        <f t="array" ref="BL5">IF(COUNTIF(Table91641[Job],$I$3)&lt;ROWS($BL$2:BL5),"",INDEX(TimeSheets!$AI$1:$AI$359,SMALL(IF(Table91641[Job]=$I$3,ROW(Table91641[Job])),ROW(BB4))))</f>
        <v>8</v>
      </c>
      <c r="BO5" s="48"/>
      <c r="BP5" s="48"/>
      <c r="BQ5" s="48"/>
      <c r="BR5" s="49"/>
      <c r="BS5" s="49"/>
      <c r="BT5" s="49"/>
      <c r="BU5" s="49"/>
      <c r="BV5" s="49"/>
      <c r="BW5" s="49"/>
    </row>
    <row r="6" spans="1:75" ht="26.25" x14ac:dyDescent="0.4">
      <c r="B6" s="57"/>
      <c r="E6" s="60"/>
      <c r="F6" s="60"/>
      <c r="G6" s="60"/>
      <c r="H6" s="63"/>
      <c r="I6" s="60"/>
      <c r="K6" s="50"/>
      <c r="L6" s="58"/>
      <c r="M6" s="59"/>
      <c r="N6" s="60"/>
      <c r="AG6" s="52"/>
      <c r="AY6" s="107" t="s">
        <v>41</v>
      </c>
      <c r="AZ6" s="107"/>
      <c r="BA6" s="108">
        <f>IF(Y4=0,"-",SUM(BA5-AD2))</f>
        <v>-58</v>
      </c>
      <c r="BB6" s="109"/>
      <c r="BE6" s="47">
        <f t="array" ref="BE6">IF(COUNTIF(Table911[Job],$I$3)&lt;ROWS($BE$2:BE6),"",INDEX(TimeSheets!$B$1:$B$359,SMALL(IF(Table911[Job]=$I$3,ROW(Table911[Job])),ROW(BA5))))</f>
        <v>44292</v>
      </c>
      <c r="BF6" s="47">
        <f t="array" ref="BF6">IF(COUNTIF(Table911[Job],$I$3)&lt;ROWS($BD$2:BD6),"",INDEX(TimeSheets!$H$1:$H$359,SMALL(IF(Table911[Job]=$I$3,ROW(Table911[Job])),ROW(BA5))))</f>
        <v>8</v>
      </c>
      <c r="BG6" s="47" t="str">
        <f t="array" ref="BG6">IF(COUNTIF(Table912[Job],$I$3)&lt;ROWS($BG$2:BG6),"",INDEX(TimeSheets!$K$1:$K$359,SMALL(IF(Table912[Job]=$I$3,ROW(Table912[Job])),ROW(BA5))))</f>
        <v/>
      </c>
      <c r="BH6" s="47" t="str">
        <f t="array" ref="BH6">IF(COUNTIF(Table912[Job],$I$3)&lt;ROWS($BH$2:BH6),"",INDEX(TimeSheets!$Q$1:$Q$359,SMALL(IF(Table912[Job]=$I$3,ROW(Table912[Job])),ROW(BA5))))</f>
        <v/>
      </c>
      <c r="BI6" s="56" t="str">
        <f t="array" ref="BI6">IF(COUNTIF(Table914[Job],$I$3)&lt;ROWS($BI$2:BI6),"",INDEX(TimeSheets!$T$1:$T$359,SMALL(IF(Table914[Job]=$I$3,ROW(Table914[Job])),ROW(BA5))))</f>
        <v/>
      </c>
      <c r="BJ6" s="47" t="str">
        <f t="array" ref="BJ6">IF(COUNTIF(Table914[Job],$I$3)&lt;ROWS($BJ$2:BJ6),"",INDEX(TimeSheets!$Z$1:$Z$359,SMALL(IF(Table914[Job]=$I$3,ROW(Table914[Job])),ROW(BA5))))</f>
        <v/>
      </c>
      <c r="BK6" s="47">
        <f t="array" ref="BK6">IF(COUNTIF(Table91641[Job],$I$3)&lt;ROWS($BK$2:BK6),"",INDEX(TimeSheets!$AC$1:$AC$359,SMALL(IF(Table91641[Job]=$I$3,ROW(Table91641[Job])),ROW(BA5))))</f>
        <v>44302</v>
      </c>
      <c r="BL6" s="47">
        <f t="array" ref="BL6">IF(COUNTIF(Table91641[Job],$I$3)&lt;ROWS($BL$2:BL6),"",INDEX(TimeSheets!$AI$1:$AI$359,SMALL(IF(Table91641[Job]=$I$3,ROW(Table91641[Job])),ROW(BB5))))</f>
        <v>8</v>
      </c>
      <c r="BO6" s="48"/>
      <c r="BP6" s="48"/>
      <c r="BQ6" s="48"/>
      <c r="BR6" s="49"/>
      <c r="BS6" s="49"/>
      <c r="BT6" s="49"/>
      <c r="BU6" s="49"/>
      <c r="BV6" s="49"/>
      <c r="BW6" s="49"/>
    </row>
    <row r="7" spans="1:75" ht="18.75" x14ac:dyDescent="0.3">
      <c r="A7" t="s">
        <v>30</v>
      </c>
      <c r="B7" s="57"/>
      <c r="C7" s="110">
        <f>SUM(B10:B59,D10:D59,F10:F59)</f>
        <v>0</v>
      </c>
      <c r="D7" s="110"/>
      <c r="E7" s="60"/>
      <c r="F7" s="60"/>
      <c r="G7" s="60"/>
      <c r="H7" t="s">
        <v>30</v>
      </c>
      <c r="I7" s="57"/>
      <c r="J7" s="110">
        <f>SUM(I10:I59,K10:K59,M10:M59)</f>
        <v>0</v>
      </c>
      <c r="K7" s="110"/>
      <c r="L7" s="60"/>
      <c r="M7" s="60"/>
      <c r="N7" s="57"/>
      <c r="O7" t="s">
        <v>30</v>
      </c>
      <c r="P7" s="57"/>
      <c r="Q7" s="110">
        <f>SUM(P10:P59,R10:R59,T10:T59)</f>
        <v>0</v>
      </c>
      <c r="R7" s="110"/>
      <c r="S7" s="60"/>
      <c r="T7" s="60"/>
      <c r="V7" t="s">
        <v>30</v>
      </c>
      <c r="W7" s="57"/>
      <c r="X7" s="110">
        <f>SUM(W10:W59,Y10:Y59,AA10:AA59)</f>
        <v>96</v>
      </c>
      <c r="Y7" s="110"/>
      <c r="Z7" s="60"/>
      <c r="AA7" s="60"/>
      <c r="AB7" s="52"/>
      <c r="AC7" t="s">
        <v>30</v>
      </c>
      <c r="AD7" s="57"/>
      <c r="AE7" s="110">
        <f>SUM(AD10:AD59,AF10:AF59,AH10:AH59)</f>
        <v>328</v>
      </c>
      <c r="AF7" s="110"/>
      <c r="AG7" s="60"/>
      <c r="AH7" s="60"/>
      <c r="AI7" s="52"/>
      <c r="AJ7" t="s">
        <v>30</v>
      </c>
      <c r="AK7" s="57"/>
      <c r="AL7" s="110">
        <f>SUM(AK10:AK59,AM10:AM59,AO10:AO59)</f>
        <v>24</v>
      </c>
      <c r="AM7" s="110"/>
      <c r="AN7" s="60"/>
      <c r="AO7" s="60"/>
      <c r="AQ7" t="s">
        <v>30</v>
      </c>
      <c r="AR7" s="57"/>
      <c r="AS7" s="110">
        <f>SUM(AR10:AR59,AT10:AT59,AV10:AV59)</f>
        <v>16</v>
      </c>
      <c r="AT7" s="110"/>
      <c r="AU7" s="60"/>
      <c r="AV7" s="60"/>
      <c r="AX7" s="60"/>
      <c r="AY7" s="60"/>
      <c r="AZ7" s="60"/>
      <c r="BA7" s="49"/>
      <c r="BB7" s="49"/>
      <c r="BE7" s="47">
        <f t="array" ref="BE7">IF(COUNTIF(Table911[Job],$I$3)&lt;ROWS($BE$2:BE7),"",INDEX(TimeSheets!$B$1:$B$359,SMALL(IF(Table911[Job]=$I$3,ROW(Table911[Job])),ROW(BA6))))</f>
        <v>44293</v>
      </c>
      <c r="BF7" s="47">
        <f t="array" ref="BF7">IF(COUNTIF(Table911[Job],$I$3)&lt;ROWS($BD$2:BD7),"",INDEX(TimeSheets!$H$1:$H$359,SMALL(IF(Table911[Job]=$I$3,ROW(Table911[Job])),ROW(BA6))))</f>
        <v>8</v>
      </c>
      <c r="BG7" s="47" t="str">
        <f t="array" ref="BG7">IF(COUNTIF(Table912[Job],$I$3)&lt;ROWS($BG$2:BG7),"",INDEX(TimeSheets!$K$1:$K$359,SMALL(IF(Table912[Job]=$I$3,ROW(Table912[Job])),ROW(BA6))))</f>
        <v/>
      </c>
      <c r="BH7" s="47" t="str">
        <f t="array" ref="BH7">IF(COUNTIF(Table912[Job],$I$3)&lt;ROWS($BH$2:BH7),"",INDEX(TimeSheets!$Q$1:$Q$359,SMALL(IF(Table912[Job]=$I$3,ROW(Table912[Job])),ROW(BA6))))</f>
        <v/>
      </c>
      <c r="BI7" s="56" t="str">
        <f t="array" ref="BI7">IF(COUNTIF(Table914[Job],$I$3)&lt;ROWS($BI$2:BI7),"",INDEX(TimeSheets!$T$1:$T$359,SMALL(IF(Table914[Job]=$I$3,ROW(Table914[Job])),ROW(BA6))))</f>
        <v/>
      </c>
      <c r="BJ7" s="47" t="str">
        <f t="array" ref="BJ7">IF(COUNTIF(Table914[Job],$I$3)&lt;ROWS($BJ$2:BJ7),"",INDEX(TimeSheets!$Z$1:$Z$359,SMALL(IF(Table914[Job]=$I$3,ROW(Table914[Job])),ROW(BA6))))</f>
        <v/>
      </c>
      <c r="BK7" s="47">
        <f t="array" ref="BK7">IF(COUNTIF(Table91641[Job],$I$3)&lt;ROWS($BK$2:BK7),"",INDEX(TimeSheets!$AC$1:$AC$359,SMALL(IF(Table91641[Job]=$I$3,ROW(Table91641[Job])),ROW(BA6))))</f>
        <v>44321</v>
      </c>
      <c r="BL7" s="47">
        <f t="array" ref="BL7">IF(COUNTIF(Table91641[Job],$I$3)&lt;ROWS($BL$2:BL7),"",INDEX(TimeSheets!$AI$1:$AI$359,SMALL(IF(Table91641[Job]=$I$3,ROW(Table91641[Job])),ROW(BB6))))</f>
        <v>8</v>
      </c>
      <c r="BO7" s="48"/>
      <c r="BP7" s="48"/>
      <c r="BQ7" s="48"/>
      <c r="BR7" s="49"/>
      <c r="BS7" s="49"/>
      <c r="BT7" s="49"/>
      <c r="BU7" s="49"/>
      <c r="BV7" s="49"/>
      <c r="BW7" s="49"/>
    </row>
    <row r="8" spans="1:75" ht="16.5" thickBot="1" x14ac:dyDescent="0.3">
      <c r="A8" t="s">
        <v>45</v>
      </c>
      <c r="B8" s="57"/>
      <c r="C8" s="100">
        <f>SUM((C7*33)*1.3)</f>
        <v>0</v>
      </c>
      <c r="D8" s="100"/>
      <c r="E8" s="100"/>
      <c r="F8" s="100"/>
      <c r="G8" s="64"/>
      <c r="H8" t="s">
        <v>45</v>
      </c>
      <c r="I8" s="57"/>
      <c r="J8" s="100">
        <f>IF(I5=0,SUM((J7*21)),SUM((J7*48.06)))</f>
        <v>0</v>
      </c>
      <c r="K8" s="100"/>
      <c r="L8" s="100"/>
      <c r="M8" s="100"/>
      <c r="N8" s="64"/>
      <c r="O8" t="s">
        <v>45</v>
      </c>
      <c r="P8" s="57"/>
      <c r="Q8" s="100">
        <f>IF(I5=0,SUM((Q7*29)),SUM((Q7*I5)))</f>
        <v>0</v>
      </c>
      <c r="R8" s="100"/>
      <c r="S8" s="100"/>
      <c r="T8" s="100"/>
      <c r="U8" s="64"/>
      <c r="V8" t="s">
        <v>45</v>
      </c>
      <c r="W8" s="57"/>
      <c r="X8" s="100">
        <f>IF(I5=0,SUM((X7*33)),SUM((X7*I5)))</f>
        <v>3168</v>
      </c>
      <c r="Y8" s="100"/>
      <c r="Z8" s="100"/>
      <c r="AA8" s="100"/>
      <c r="AB8" s="64"/>
      <c r="AC8" t="s">
        <v>45</v>
      </c>
      <c r="AD8" s="57"/>
      <c r="AE8" s="100">
        <f>SUM((AE7*40))</f>
        <v>13120</v>
      </c>
      <c r="AF8" s="100"/>
      <c r="AG8" s="100"/>
      <c r="AH8" s="100"/>
      <c r="AI8" s="64"/>
      <c r="AJ8" t="s">
        <v>45</v>
      </c>
      <c r="AK8" s="57"/>
      <c r="AL8" s="100">
        <f>SUM((AL7*40))</f>
        <v>960</v>
      </c>
      <c r="AM8" s="100"/>
      <c r="AN8" s="100"/>
      <c r="AO8" s="100"/>
      <c r="AP8" s="64"/>
      <c r="AQ8" t="s">
        <v>45</v>
      </c>
      <c r="AR8" s="57"/>
      <c r="AS8" s="100">
        <f>IF(I5=0,SUM((AS7*33)),SUM((AS7*I5)))</f>
        <v>528</v>
      </c>
      <c r="AT8" s="100"/>
      <c r="AU8" s="100"/>
      <c r="AV8" s="100"/>
      <c r="AW8" s="64"/>
      <c r="AX8" s="65"/>
      <c r="AY8" s="65"/>
      <c r="AZ8" s="65"/>
      <c r="BA8" s="49"/>
      <c r="BB8" s="49"/>
      <c r="BE8" s="47">
        <f t="array" ref="BE8">IF(COUNTIF(Table911[Job],$I$3)&lt;ROWS($BE$2:BE8),"",INDEX(TimeSheets!$B$1:$B$359,SMALL(IF(Table911[Job]=$I$3,ROW(Table911[Job])),ROW(BA7))))</f>
        <v>44299</v>
      </c>
      <c r="BF8" s="47">
        <f t="array" ref="BF8">IF(COUNTIF(Table911[Job],$I$3)&lt;ROWS($BD$2:BD8),"",INDEX(TimeSheets!$H$1:$H$359,SMALL(IF(Table911[Job]=$I$3,ROW(Table911[Job])),ROW(BA7))))</f>
        <v>8</v>
      </c>
      <c r="BG8" s="47" t="str">
        <f t="array" ref="BG8">IF(COUNTIF(Table912[Job],$I$3)&lt;ROWS($BG$2:BG8),"",INDEX(TimeSheets!$K$1:$K$359,SMALL(IF(Table912[Job]=$I$3,ROW(Table912[Job])),ROW(BA7))))</f>
        <v/>
      </c>
      <c r="BH8" s="47" t="str">
        <f t="array" ref="BH8">IF(COUNTIF(Table912[Job],$I$3)&lt;ROWS($BH$2:BH8),"",INDEX(TimeSheets!$Q$1:$Q$359,SMALL(IF(Table912[Job]=$I$3,ROW(Table912[Job])),ROW(BA7))))</f>
        <v/>
      </c>
      <c r="BI8" s="56" t="str">
        <f t="array" ref="BI8">IF(COUNTIF(Table914[Job],$I$3)&lt;ROWS($BI$2:BI8),"",INDEX(TimeSheets!$T$1:$T$359,SMALL(IF(Table914[Job]=$I$3,ROW(Table914[Job])),ROW(BA7))))</f>
        <v/>
      </c>
      <c r="BJ8" s="47" t="str">
        <f t="array" ref="BJ8">IF(COUNTIF(Table914[Job],$I$3)&lt;ROWS($BJ$2:BJ8),"",INDEX(TimeSheets!$Z$1:$Z$359,SMALL(IF(Table914[Job]=$I$3,ROW(Table914[Job])),ROW(BA7))))</f>
        <v/>
      </c>
      <c r="BK8" s="47">
        <f t="array" ref="BK8">IF(COUNTIF(Table91641[Job],$I$3)&lt;ROWS($BK$2:BK8),"",INDEX(TimeSheets!$AC$1:$AC$359,SMALL(IF(Table91641[Job]=$I$3,ROW(Table91641[Job])),ROW(BA7))))</f>
        <v>44322</v>
      </c>
      <c r="BL8" s="47">
        <f t="array" ref="BL8">IF(COUNTIF(Table91641[Job],$I$3)&lt;ROWS($BL$2:BL8),"",INDEX(TimeSheets!$AI$1:$AI$359,SMALL(IF(Table91641[Job]=$I$3,ROW(Table91641[Job])),ROW(BB7))))</f>
        <v>8</v>
      </c>
      <c r="BO8" s="48"/>
      <c r="BP8" s="48"/>
      <c r="BQ8" s="48"/>
      <c r="BR8" s="49"/>
      <c r="BS8" s="49"/>
      <c r="BT8" s="49"/>
      <c r="BU8" s="49"/>
      <c r="BV8" s="49"/>
      <c r="BW8" s="49"/>
    </row>
    <row r="9" spans="1:75" ht="24" thickBot="1" x14ac:dyDescent="0.4">
      <c r="A9" s="101"/>
      <c r="B9" s="102"/>
      <c r="C9" s="102"/>
      <c r="D9" s="102"/>
      <c r="E9" s="102"/>
      <c r="F9" s="103"/>
      <c r="H9" s="104"/>
      <c r="I9" s="105"/>
      <c r="J9" s="105"/>
      <c r="K9" s="105"/>
      <c r="L9" s="105"/>
      <c r="M9" s="106"/>
      <c r="O9" s="104"/>
      <c r="P9" s="105"/>
      <c r="Q9" s="105"/>
      <c r="R9" s="105"/>
      <c r="S9" s="105"/>
      <c r="T9" s="106"/>
      <c r="V9" s="104" t="s">
        <v>82</v>
      </c>
      <c r="W9" s="105"/>
      <c r="X9" s="105"/>
      <c r="Y9" s="105"/>
      <c r="Z9" s="105"/>
      <c r="AA9" s="106"/>
      <c r="AC9" s="104" t="s">
        <v>83</v>
      </c>
      <c r="AD9" s="105"/>
      <c r="AE9" s="105"/>
      <c r="AF9" s="105"/>
      <c r="AG9" s="105"/>
      <c r="AH9" s="106"/>
      <c r="AJ9" s="104" t="s">
        <v>81</v>
      </c>
      <c r="AK9" s="105"/>
      <c r="AL9" s="105"/>
      <c r="AM9" s="105"/>
      <c r="AN9" s="105"/>
      <c r="AO9" s="106"/>
      <c r="AQ9" s="104" t="s">
        <v>84</v>
      </c>
      <c r="AR9" s="105"/>
      <c r="AS9" s="105"/>
      <c r="AT9" s="105"/>
      <c r="AU9" s="105"/>
      <c r="AV9" s="106"/>
      <c r="AX9" s="15"/>
      <c r="AY9" s="87" t="s">
        <v>46</v>
      </c>
      <c r="AZ9" s="88"/>
      <c r="BA9" s="88"/>
      <c r="BB9" s="89"/>
      <c r="BE9" s="47">
        <f t="array" ref="BE9">IF(COUNTIF(Table911[Job],$I$3)&lt;ROWS($BE$2:BE9),"",INDEX(TimeSheets!$B$1:$B$359,SMALL(IF(Table911[Job]=$I$3,ROW(Table911[Job])),ROW(BA8))))</f>
        <v>44300</v>
      </c>
      <c r="BF9" s="47">
        <f t="array" ref="BF9">IF(COUNTIF(Table911[Job],$I$3)&lt;ROWS($BD$2:BD9),"",INDEX(TimeSheets!$H$1:$H$359,SMALL(IF(Table911[Job]=$I$3,ROW(Table911[Job])),ROW(BA8))))</f>
        <v>8</v>
      </c>
      <c r="BG9" s="47" t="str">
        <f t="array" ref="BG9">IF(COUNTIF(Table912[Job],$I$3)&lt;ROWS($BG$2:BG9),"",INDEX(TimeSheets!$K$1:$K$359,SMALL(IF(Table912[Job]=$I$3,ROW(Table912[Job])),ROW(BA8))))</f>
        <v/>
      </c>
      <c r="BH9" s="47" t="str">
        <f t="array" ref="BH9">IF(COUNTIF(Table912[Job],$I$3)&lt;ROWS($BH$2:BH9),"",INDEX(TimeSheets!$Q$1:$Q$359,SMALL(IF(Table912[Job]=$I$3,ROW(Table912[Job])),ROW(BA8))))</f>
        <v/>
      </c>
      <c r="BI9" s="56" t="str">
        <f t="array" ref="BI9">IF(COUNTIF(Table914[Job],$I$3)&lt;ROWS($BI$2:BI9),"",INDEX(TimeSheets!$T$1:$T$359,SMALL(IF(Table914[Job]=$I$3,ROW(Table914[Job])),ROW(BA8))))</f>
        <v/>
      </c>
      <c r="BJ9" s="47" t="str">
        <f t="array" ref="BJ9">IF(COUNTIF(Table914[Job],$I$3)&lt;ROWS($BJ$2:BJ9),"",INDEX(TimeSheets!$Z$1:$Z$359,SMALL(IF(Table914[Job]=$I$3,ROW(Table914[Job])),ROW(BA8))))</f>
        <v/>
      </c>
      <c r="BK9" s="47">
        <f t="array" ref="BK9">IF(COUNTIF(Table91641[Job],$I$3)&lt;ROWS($BK$2:BK9),"",INDEX(TimeSheets!$AC$1:$AC$359,SMALL(IF(Table91641[Job]=$I$3,ROW(Table91641[Job])),ROW(BA8))))</f>
        <v>44323</v>
      </c>
      <c r="BL9" s="47">
        <f t="array" ref="BL9">IF(COUNTIF(Table91641[Job],$I$3)&lt;ROWS($BL$2:BL9),"",INDEX(TimeSheets!$AI$1:$AI$359,SMALL(IF(Table91641[Job]=$I$3,ROW(Table91641[Job])),ROW(BB8))))</f>
        <v>8</v>
      </c>
      <c r="BO9" s="48"/>
      <c r="BP9" s="48"/>
      <c r="BQ9" s="48"/>
      <c r="BR9" s="49"/>
      <c r="BS9" s="49"/>
      <c r="BT9" s="49"/>
      <c r="BU9" s="49"/>
      <c r="BV9" s="49"/>
      <c r="BW9" s="49"/>
    </row>
    <row r="10" spans="1:75" ht="21.95" customHeight="1" thickBot="1" x14ac:dyDescent="0.45">
      <c r="A10" s="66"/>
      <c r="B10" s="67"/>
      <c r="C10" s="66"/>
      <c r="D10" s="67"/>
      <c r="E10" s="66"/>
      <c r="F10" s="67"/>
      <c r="G10" s="15"/>
      <c r="H10" s="66"/>
      <c r="I10" s="67"/>
      <c r="J10" s="66"/>
      <c r="K10" s="67"/>
      <c r="L10" s="66"/>
      <c r="M10" s="67"/>
      <c r="N10" s="15"/>
      <c r="O10" s="66"/>
      <c r="P10" s="67"/>
      <c r="Q10" s="66"/>
      <c r="R10" s="67"/>
      <c r="S10" s="66"/>
      <c r="T10" s="67"/>
      <c r="U10" s="15"/>
      <c r="V10" s="66">
        <f>BK2</f>
        <v>44292</v>
      </c>
      <c r="W10" s="67">
        <f>IF(BL2=0," ",BL2)</f>
        <v>8</v>
      </c>
      <c r="X10" s="66" t="str">
        <f>BK52</f>
        <v/>
      </c>
      <c r="Y10" s="67" t="str">
        <f>IF(BL52=0," ",BL52)</f>
        <v/>
      </c>
      <c r="Z10" s="66" t="str">
        <f>BK102</f>
        <v/>
      </c>
      <c r="AA10" s="67" t="str">
        <f>IF(BL102=0," ",BL102)</f>
        <v/>
      </c>
      <c r="AB10" s="15"/>
      <c r="AC10" s="66">
        <f>BE2</f>
        <v>44277</v>
      </c>
      <c r="AD10" s="67">
        <f>IF(BF2=0," ",BF2)</f>
        <v>8</v>
      </c>
      <c r="AE10" s="66" t="str">
        <f>BE52</f>
        <v/>
      </c>
      <c r="AF10" s="67" t="str">
        <f>IF(BF52=0," ",BF52)</f>
        <v/>
      </c>
      <c r="AG10" s="66" t="str">
        <f>BE102</f>
        <v/>
      </c>
      <c r="AH10" s="67" t="str">
        <f>IF(BF102=0," ",BF102)</f>
        <v/>
      </c>
      <c r="AI10" s="15"/>
      <c r="AJ10" s="66">
        <f>BG2</f>
        <v>44377</v>
      </c>
      <c r="AK10" s="67">
        <f>IF(BH2=0," ",BH2)</f>
        <v>8</v>
      </c>
      <c r="AL10" s="66" t="str">
        <f>BG52</f>
        <v/>
      </c>
      <c r="AM10" s="67" t="str">
        <f>IF(BH52=0," ",BH52)</f>
        <v/>
      </c>
      <c r="AN10" s="66" t="str">
        <f>BG102</f>
        <v/>
      </c>
      <c r="AO10" s="67" t="str">
        <f>IF(BH102=0," ",BH102)</f>
        <v/>
      </c>
      <c r="AP10" s="15"/>
      <c r="AQ10" s="66">
        <f>BI2</f>
        <v>44300</v>
      </c>
      <c r="AR10" s="67">
        <f>IF(BJ2=0," ",BJ2)</f>
        <v>8</v>
      </c>
      <c r="AS10" s="66" t="str">
        <f>BI52</f>
        <v/>
      </c>
      <c r="AT10" s="67" t="str">
        <f>IF(BJ52=0," ",BJ52)</f>
        <v/>
      </c>
      <c r="AU10" s="66" t="str">
        <f>BI102</f>
        <v/>
      </c>
      <c r="AV10" s="67" t="str">
        <f>IF(BJ102=0," ",BJ102)</f>
        <v/>
      </c>
      <c r="AW10" s="15"/>
      <c r="AX10" s="15"/>
      <c r="AY10" s="94" t="s">
        <v>47</v>
      </c>
      <c r="AZ10" s="95"/>
      <c r="BA10" s="96">
        <v>62100</v>
      </c>
      <c r="BB10" s="97"/>
      <c r="BE10" s="47">
        <f t="array" ref="BE10">IF(COUNTIF(Table911[Job],$I$3)&lt;ROWS($BE$2:BE10),"",INDEX(TimeSheets!$B$1:$B$359,SMALL(IF(Table911[Job]=$I$3,ROW(Table911[Job])),ROW(BA9))))</f>
        <v>44301</v>
      </c>
      <c r="BF10" s="47">
        <f t="array" ref="BF10">IF(COUNTIF(Table911[Job],$I$3)&lt;ROWS($BD$2:BD10),"",INDEX(TimeSheets!$H$1:$H$359,SMALL(IF(Table911[Job]=$I$3,ROW(Table911[Job])),ROW(BA9))))</f>
        <v>8</v>
      </c>
      <c r="BG10" s="47" t="str">
        <f t="array" ref="BG10">IF(COUNTIF(Table912[Job],$I$3)&lt;ROWS($BG$2:BG10),"",INDEX(TimeSheets!$K$1:$K$359,SMALL(IF(Table912[Job]=$I$3,ROW(Table912[Job])),ROW(BA9))))</f>
        <v/>
      </c>
      <c r="BH10" s="47" t="str">
        <f t="array" ref="BH10">IF(COUNTIF(Table912[Job],$I$3)&lt;ROWS($BH$2:BH10),"",INDEX(TimeSheets!$Q$1:$Q$359,SMALL(IF(Table912[Job]=$I$3,ROW(Table912[Job])),ROW(BA9))))</f>
        <v/>
      </c>
      <c r="BI10" s="56" t="str">
        <f t="array" ref="BI10">IF(COUNTIF(Table914[Job],$I$3)&lt;ROWS($BI$2:BI10),"",INDEX(TimeSheets!$T$1:$T$359,SMALL(IF(Table914[Job]=$I$3,ROW(Table914[Job])),ROW(BA9))))</f>
        <v/>
      </c>
      <c r="BJ10" s="47" t="str">
        <f t="array" ref="BJ10">IF(COUNTIF(Table914[Job],$I$3)&lt;ROWS($BJ$2:BJ10),"",INDEX(TimeSheets!$Z$1:$Z$359,SMALL(IF(Table914[Job]=$I$3,ROW(Table914[Job])),ROW(BA9))))</f>
        <v/>
      </c>
      <c r="BK10" s="47">
        <f t="array" ref="BK10">IF(COUNTIF(Table91641[Job],$I$3)&lt;ROWS($BK$2:BK10),"",INDEX(TimeSheets!$AC$1:$AC$359,SMALL(IF(Table91641[Job]=$I$3,ROW(Table91641[Job])),ROW(BA9))))</f>
        <v>44326</v>
      </c>
      <c r="BL10" s="47">
        <f t="array" ref="BL10">IF(COUNTIF(Table91641[Job],$I$3)&lt;ROWS($BL$2:BL10),"",INDEX(TimeSheets!$AI$1:$AI$359,SMALL(IF(Table91641[Job]=$I$3,ROW(Table91641[Job])),ROW(BB9))))</f>
        <v>8</v>
      </c>
      <c r="BO10" s="48"/>
      <c r="BP10" s="48"/>
      <c r="BQ10" s="48"/>
      <c r="BR10" s="49"/>
      <c r="BS10" s="49"/>
      <c r="BT10" s="49"/>
      <c r="BU10" s="49"/>
      <c r="BV10" s="49"/>
      <c r="BW10" s="49"/>
    </row>
    <row r="11" spans="1:75" ht="21.95" customHeight="1" x14ac:dyDescent="0.25">
      <c r="A11" s="66"/>
      <c r="B11" s="67"/>
      <c r="C11" s="66"/>
      <c r="D11" s="67"/>
      <c r="E11" s="66"/>
      <c r="F11" s="67"/>
      <c r="G11" s="15"/>
      <c r="H11" s="66"/>
      <c r="I11" s="67"/>
      <c r="J11" s="66"/>
      <c r="K11" s="67"/>
      <c r="L11" s="66"/>
      <c r="M11" s="67"/>
      <c r="N11" s="15"/>
      <c r="O11" s="66"/>
      <c r="P11" s="67"/>
      <c r="Q11" s="66"/>
      <c r="R11" s="67"/>
      <c r="S11" s="66"/>
      <c r="T11" s="67"/>
      <c r="U11" s="15"/>
      <c r="V11" s="66">
        <f t="shared" ref="V11:V59" si="0">BK3</f>
        <v>44293</v>
      </c>
      <c r="W11" s="67">
        <f t="shared" ref="W11:W59" si="1">IF(BL3=0," ",BL3)</f>
        <v>8</v>
      </c>
      <c r="X11" s="66" t="str">
        <f t="shared" ref="X11:X59" si="2">BK53</f>
        <v/>
      </c>
      <c r="Y11" s="67" t="str">
        <f t="shared" ref="Y11:Y59" si="3">IF(BL53=0," ",BL53)</f>
        <v/>
      </c>
      <c r="Z11" s="66" t="str">
        <f t="shared" ref="Z11:Z59" si="4">BK103</f>
        <v/>
      </c>
      <c r="AA11" s="67" t="str">
        <f t="shared" ref="AA11:AA59" si="5">IF(BL103=0," ",BL103)</f>
        <v/>
      </c>
      <c r="AB11" s="15"/>
      <c r="AC11" s="66">
        <f t="shared" ref="AC11:AC59" si="6">BE3</f>
        <v>44278</v>
      </c>
      <c r="AD11" s="67">
        <f>IF(BF3=0," ",BF3)</f>
        <v>8</v>
      </c>
      <c r="AE11" s="66" t="str">
        <f t="shared" ref="AE11:AE59" si="7">BE53</f>
        <v/>
      </c>
      <c r="AF11" s="67" t="str">
        <f t="shared" ref="AF11:AF59" si="8">IF(BF53=0," ",BF53)</f>
        <v/>
      </c>
      <c r="AG11" s="66" t="str">
        <f t="shared" ref="AG11:AG59" si="9">BE103</f>
        <v/>
      </c>
      <c r="AH11" s="67" t="str">
        <f t="shared" ref="AH11:AH59" si="10">IF(BF103=0," ",BF103)</f>
        <v/>
      </c>
      <c r="AI11" s="15"/>
      <c r="AJ11" s="66">
        <f>BG3</f>
        <v>44378</v>
      </c>
      <c r="AK11" s="67">
        <f>IF(BH3=0," ",BH3)</f>
        <v>8</v>
      </c>
      <c r="AL11" s="66" t="str">
        <f t="shared" ref="AL11:AL59" si="11">BG53</f>
        <v/>
      </c>
      <c r="AM11" s="67" t="str">
        <f t="shared" ref="AM11:AM59" si="12">IF(BH53=0," ",BH53)</f>
        <v/>
      </c>
      <c r="AN11" s="66" t="str">
        <f t="shared" ref="AN11:AN59" si="13">BG103</f>
        <v/>
      </c>
      <c r="AO11" s="67" t="str">
        <f t="shared" ref="AO11:AO59" si="14">IF(BH103=0," ",BH103)</f>
        <v/>
      </c>
      <c r="AP11" s="15"/>
      <c r="AQ11" s="66">
        <f>BI3</f>
        <v>44301</v>
      </c>
      <c r="AR11" s="67">
        <f t="shared" ref="AR11:AR59" si="15">IF(BJ3=0," ",BJ3)</f>
        <v>8</v>
      </c>
      <c r="AS11" s="66" t="str">
        <f t="shared" ref="AS11:AS59" si="16">BI53</f>
        <v/>
      </c>
      <c r="AT11" s="67" t="str">
        <f t="shared" ref="AT11:AT59" si="17">IF(BJ53=0," ",BJ53)</f>
        <v/>
      </c>
      <c r="AU11" s="66" t="str">
        <f t="shared" ref="AU11:AU59" si="18">BI103</f>
        <v/>
      </c>
      <c r="AV11" s="67" t="str">
        <f t="shared" ref="AV11:AV59" si="19">IF(BJ103=0," ",BJ103)</f>
        <v/>
      </c>
      <c r="AW11" s="15"/>
      <c r="AX11" s="15"/>
      <c r="AY11" s="78" t="s">
        <v>46</v>
      </c>
      <c r="AZ11" s="78"/>
      <c r="BA11" s="98">
        <v>-14000</v>
      </c>
      <c r="BB11" s="99"/>
      <c r="BE11" s="47">
        <f t="array" ref="BE11">IF(COUNTIF(Table911[Job],$I$3)&lt;ROWS($BE$2:BE11),"",INDEX(TimeSheets!$B$1:$B$359,SMALL(IF(Table911[Job]=$I$3,ROW(Table911[Job])),ROW(BA10))))</f>
        <v>44302</v>
      </c>
      <c r="BF11" s="47">
        <f t="array" ref="BF11">IF(COUNTIF(Table911[Job],$I$3)&lt;ROWS($BD$2:BD11),"",INDEX(TimeSheets!$H$1:$H$359,SMALL(IF(Table911[Job]=$I$3,ROW(Table911[Job])),ROW(BA10))))</f>
        <v>8</v>
      </c>
      <c r="BG11" s="47" t="str">
        <f t="array" ref="BG11">IF(COUNTIF(Table912[Job],$I$3)&lt;ROWS($BG$2:BG11),"",INDEX(TimeSheets!$K$1:$K$359,SMALL(IF(Table912[Job]=$I$3,ROW(Table912[Job])),ROW(BA10))))</f>
        <v/>
      </c>
      <c r="BH11" s="47" t="str">
        <f t="array" ref="BH11">IF(COUNTIF(Table912[Job],$I$3)&lt;ROWS($BH$2:BH11),"",INDEX(TimeSheets!$Q$1:$Q$359,SMALL(IF(Table912[Job]=$I$3,ROW(Table912[Job])),ROW(BA10))))</f>
        <v/>
      </c>
      <c r="BI11" s="56" t="str">
        <f t="array" ref="BI11">IF(COUNTIF(Table914[Job],$I$3)&lt;ROWS($BI$2:BI11),"",INDEX(TimeSheets!$T$1:$T$359,SMALL(IF(Table914[Job]=$I$3,ROW(Table914[Job])),ROW(BA10))))</f>
        <v/>
      </c>
      <c r="BJ11" s="47" t="str">
        <f t="array" ref="BJ11">IF(COUNTIF(Table914[Job],$I$3)&lt;ROWS($BJ$2:BJ11),"",INDEX(TimeSheets!$Z$1:$Z$359,SMALL(IF(Table914[Job]=$I$3,ROW(Table914[Job])),ROW(BA10))))</f>
        <v/>
      </c>
      <c r="BK11" s="47">
        <f t="array" ref="BK11">IF(COUNTIF(Table91641[Job],$I$3)&lt;ROWS($BK$2:BK11),"",INDEX(TimeSheets!$AC$1:$AC$359,SMALL(IF(Table91641[Job]=$I$3,ROW(Table91641[Job])),ROW(BA10))))</f>
        <v>44327</v>
      </c>
      <c r="BL11" s="47">
        <f t="array" ref="BL11">IF(COUNTIF(Table91641[Job],$I$3)&lt;ROWS($BL$2:BL11),"",INDEX(TimeSheets!$AI$1:$AI$359,SMALL(IF(Table91641[Job]=$I$3,ROW(Table91641[Job])),ROW(BB10))))</f>
        <v>8</v>
      </c>
      <c r="BO11" s="48"/>
      <c r="BP11" s="48"/>
      <c r="BQ11" s="48"/>
      <c r="BR11" s="49"/>
      <c r="BS11" s="49"/>
      <c r="BT11" s="49"/>
      <c r="BU11" s="49"/>
      <c r="BV11" s="49"/>
      <c r="BW11" s="49"/>
    </row>
    <row r="12" spans="1:75" ht="21.95" customHeight="1" x14ac:dyDescent="0.25">
      <c r="A12" s="66"/>
      <c r="B12" s="67"/>
      <c r="C12" s="66"/>
      <c r="D12" s="67"/>
      <c r="E12" s="66"/>
      <c r="F12" s="67"/>
      <c r="G12" s="15"/>
      <c r="H12" s="66"/>
      <c r="I12" s="67"/>
      <c r="J12" s="66"/>
      <c r="K12" s="67"/>
      <c r="L12" s="66"/>
      <c r="M12" s="67"/>
      <c r="N12" s="15"/>
      <c r="O12" s="66"/>
      <c r="P12" s="67"/>
      <c r="Q12" s="66"/>
      <c r="R12" s="67"/>
      <c r="S12" s="66"/>
      <c r="T12" s="67"/>
      <c r="U12" s="15"/>
      <c r="V12" s="66">
        <f t="shared" si="0"/>
        <v>44300</v>
      </c>
      <c r="W12" s="67">
        <f t="shared" si="1"/>
        <v>8</v>
      </c>
      <c r="X12" s="66" t="str">
        <f t="shared" si="2"/>
        <v/>
      </c>
      <c r="Y12" s="67" t="str">
        <f t="shared" si="3"/>
        <v/>
      </c>
      <c r="Z12" s="66" t="str">
        <f t="shared" si="4"/>
        <v/>
      </c>
      <c r="AA12" s="67" t="str">
        <f t="shared" si="5"/>
        <v/>
      </c>
      <c r="AB12" s="15"/>
      <c r="AC12" s="66">
        <f t="shared" si="6"/>
        <v>44279</v>
      </c>
      <c r="AD12" s="67">
        <f>IF(BF4=0," ",BF4)</f>
        <v>8</v>
      </c>
      <c r="AE12" s="66" t="str">
        <f t="shared" si="7"/>
        <v/>
      </c>
      <c r="AF12" s="67" t="str">
        <f t="shared" si="8"/>
        <v/>
      </c>
      <c r="AG12" s="66" t="str">
        <f t="shared" si="9"/>
        <v/>
      </c>
      <c r="AH12" s="67" t="str">
        <f t="shared" si="10"/>
        <v/>
      </c>
      <c r="AI12" s="15"/>
      <c r="AJ12" s="66">
        <f>BG4</f>
        <v>44379</v>
      </c>
      <c r="AK12" s="67">
        <f>IF(BH4=0," ",BH4)</f>
        <v>8</v>
      </c>
      <c r="AL12" s="66" t="str">
        <f t="shared" si="11"/>
        <v/>
      </c>
      <c r="AM12" s="67" t="str">
        <f t="shared" si="12"/>
        <v/>
      </c>
      <c r="AN12" s="66" t="str">
        <f t="shared" si="13"/>
        <v/>
      </c>
      <c r="AO12" s="67" t="str">
        <f t="shared" si="14"/>
        <v/>
      </c>
      <c r="AP12" s="15"/>
      <c r="AQ12" s="66" t="str">
        <f>BI4</f>
        <v/>
      </c>
      <c r="AR12" s="67" t="str">
        <f t="shared" si="15"/>
        <v/>
      </c>
      <c r="AS12" s="66" t="str">
        <f t="shared" si="16"/>
        <v/>
      </c>
      <c r="AT12" s="67" t="str">
        <f t="shared" si="17"/>
        <v/>
      </c>
      <c r="AU12" s="66" t="str">
        <f t="shared" si="18"/>
        <v/>
      </c>
      <c r="AV12" s="67" t="str">
        <f t="shared" si="19"/>
        <v/>
      </c>
      <c r="AW12" s="15"/>
      <c r="AX12" s="15"/>
      <c r="AY12" s="78"/>
      <c r="AZ12" s="78"/>
      <c r="BA12" s="79"/>
      <c r="BB12" s="80"/>
      <c r="BE12" s="47">
        <f t="array" ref="BE12">IF(COUNTIF(Table911[Job],$I$3)&lt;ROWS($BE$2:BE12),"",INDEX(TimeSheets!$B$1:$B$359,SMALL(IF(Table911[Job]=$I$3,ROW(Table911[Job])),ROW(BA11))))</f>
        <v>44306</v>
      </c>
      <c r="BF12" s="47">
        <f t="array" ref="BF12">IF(COUNTIF(Table911[Job],$I$3)&lt;ROWS($BD$2:BD12),"",INDEX(TimeSheets!$H$1:$H$359,SMALL(IF(Table911[Job]=$I$3,ROW(Table911[Job])),ROW(BA11))))</f>
        <v>8</v>
      </c>
      <c r="BG12" s="47" t="str">
        <f t="array" ref="BG12">IF(COUNTIF(Table912[Job],$I$3)&lt;ROWS($BG$2:BG12),"",INDEX(TimeSheets!$K$1:$K$359,SMALL(IF(Table912[Job]=$I$3,ROW(Table912[Job])),ROW(BA11))))</f>
        <v/>
      </c>
      <c r="BH12" s="47" t="str">
        <f t="array" ref="BH12">IF(COUNTIF(Table912[Job],$I$3)&lt;ROWS($BH$2:BH12),"",INDEX(TimeSheets!$Q$1:$Q$359,SMALL(IF(Table912[Job]=$I$3,ROW(Table912[Job])),ROW(BA11))))</f>
        <v/>
      </c>
      <c r="BI12" s="56" t="str">
        <f t="array" ref="BI12">IF(COUNTIF(Table914[Job],$I$3)&lt;ROWS($BI$2:BI12),"",INDEX(TimeSheets!$T$1:$T$359,SMALL(IF(Table914[Job]=$I$3,ROW(Table914[Job])),ROW(BA11))))</f>
        <v/>
      </c>
      <c r="BJ12" s="47" t="str">
        <f t="array" ref="BJ12">IF(COUNTIF(Table914[Job],$I$3)&lt;ROWS($BJ$2:BJ12),"",INDEX(TimeSheets!$Z$1:$Z$359,SMALL(IF(Table914[Job]=$I$3,ROW(Table914[Job])),ROW(BA11))))</f>
        <v/>
      </c>
      <c r="BK12" s="47">
        <f t="array" ref="BK12">IF(COUNTIF(Table91641[Job],$I$3)&lt;ROWS($BK$2:BK12),"",INDEX(TimeSheets!$AC$1:$AC$359,SMALL(IF(Table91641[Job]=$I$3,ROW(Table91641[Job])),ROW(BA11))))</f>
        <v>44377</v>
      </c>
      <c r="BL12" s="47">
        <f t="array" ref="BL12">IF(COUNTIF(Table91641[Job],$I$3)&lt;ROWS($BL$2:BL12),"",INDEX(TimeSheets!$AI$1:$AI$359,SMALL(IF(Table91641[Job]=$I$3,ROW(Table91641[Job])),ROW(BB11))))</f>
        <v>8</v>
      </c>
      <c r="BO12" s="48"/>
      <c r="BP12" s="48"/>
      <c r="BQ12" s="48"/>
      <c r="BR12" s="49"/>
      <c r="BS12" s="49"/>
      <c r="BT12" s="49"/>
      <c r="BU12" s="49"/>
      <c r="BV12" s="49"/>
      <c r="BW12" s="49"/>
    </row>
    <row r="13" spans="1:75" ht="21.95" customHeight="1" x14ac:dyDescent="0.25">
      <c r="A13" s="66"/>
      <c r="B13" s="67"/>
      <c r="C13" s="66"/>
      <c r="D13" s="67"/>
      <c r="E13" s="66"/>
      <c r="F13" s="67"/>
      <c r="G13" s="15"/>
      <c r="H13" s="66"/>
      <c r="I13" s="67"/>
      <c r="J13" s="66"/>
      <c r="K13" s="67"/>
      <c r="L13" s="66"/>
      <c r="M13" s="67"/>
      <c r="N13" s="15"/>
      <c r="O13" s="66"/>
      <c r="P13" s="67"/>
      <c r="Q13" s="66"/>
      <c r="R13" s="67"/>
      <c r="S13" s="66"/>
      <c r="T13" s="67"/>
      <c r="U13" s="15"/>
      <c r="V13" s="66">
        <f t="shared" si="0"/>
        <v>44301</v>
      </c>
      <c r="W13" s="67">
        <f t="shared" si="1"/>
        <v>8</v>
      </c>
      <c r="X13" s="66" t="str">
        <f t="shared" si="2"/>
        <v/>
      </c>
      <c r="Y13" s="67" t="str">
        <f t="shared" si="3"/>
        <v/>
      </c>
      <c r="Z13" s="66" t="str">
        <f t="shared" si="4"/>
        <v/>
      </c>
      <c r="AA13" s="67" t="str">
        <f t="shared" si="5"/>
        <v/>
      </c>
      <c r="AB13" s="15"/>
      <c r="AC13" s="66">
        <f t="shared" si="6"/>
        <v>44291</v>
      </c>
      <c r="AD13" s="67">
        <f>IF(BF5=0," ",BF5)</f>
        <v>8</v>
      </c>
      <c r="AE13" s="66" t="str">
        <f t="shared" si="7"/>
        <v/>
      </c>
      <c r="AF13" s="67" t="str">
        <f t="shared" si="8"/>
        <v/>
      </c>
      <c r="AG13" s="66" t="str">
        <f t="shared" si="9"/>
        <v/>
      </c>
      <c r="AH13" s="67" t="str">
        <f t="shared" si="10"/>
        <v/>
      </c>
      <c r="AI13" s="15"/>
      <c r="AJ13" s="66" t="str">
        <f>BG5</f>
        <v/>
      </c>
      <c r="AK13" s="67" t="str">
        <f>IF(BH5=0," ",BH5)</f>
        <v/>
      </c>
      <c r="AL13" s="66" t="str">
        <f t="shared" si="11"/>
        <v/>
      </c>
      <c r="AM13" s="67" t="str">
        <f t="shared" si="12"/>
        <v/>
      </c>
      <c r="AN13" s="66" t="str">
        <f t="shared" si="13"/>
        <v/>
      </c>
      <c r="AO13" s="67" t="str">
        <f t="shared" si="14"/>
        <v/>
      </c>
      <c r="AP13" s="15"/>
      <c r="AQ13" s="66" t="str">
        <f>BI5</f>
        <v/>
      </c>
      <c r="AR13" s="67" t="str">
        <f t="shared" si="15"/>
        <v/>
      </c>
      <c r="AS13" s="66" t="str">
        <f t="shared" si="16"/>
        <v/>
      </c>
      <c r="AT13" s="67" t="str">
        <f t="shared" si="17"/>
        <v/>
      </c>
      <c r="AU13" s="66" t="str">
        <f t="shared" si="18"/>
        <v/>
      </c>
      <c r="AV13" s="67" t="str">
        <f t="shared" si="19"/>
        <v/>
      </c>
      <c r="AW13" s="15"/>
      <c r="AX13" s="15"/>
      <c r="AY13" s="78"/>
      <c r="AZ13" s="78"/>
      <c r="BA13" s="79"/>
      <c r="BB13" s="80"/>
      <c r="BE13" s="47">
        <f t="array" ref="BE13">IF(COUNTIF(Table911[Job],$I$3)&lt;ROWS($BE$2:BE13),"",INDEX(TimeSheets!$B$1:$B$359,SMALL(IF(Table911[Job]=$I$3,ROW(Table911[Job])),ROW(BA12))))</f>
        <v>44307</v>
      </c>
      <c r="BF13" s="47">
        <f t="array" ref="BF13">IF(COUNTIF(Table911[Job],$I$3)&lt;ROWS($BD$2:BD13),"",INDEX(TimeSheets!$H$1:$H$359,SMALL(IF(Table911[Job]=$I$3,ROW(Table911[Job])),ROW(BA12))))</f>
        <v>8</v>
      </c>
      <c r="BG13" s="47" t="str">
        <f t="array" ref="BG13">IF(COUNTIF(Table912[Job],$I$3)&lt;ROWS($BG$2:BG13),"",INDEX(TimeSheets!$K$1:$K$359,SMALL(IF(Table912[Job]=$I$3,ROW(Table912[Job])),ROW(BA12))))</f>
        <v/>
      </c>
      <c r="BH13" s="47" t="str">
        <f t="array" ref="BH13">IF(COUNTIF(Table912[Job],$I$3)&lt;ROWS($BH$2:BH13),"",INDEX(TimeSheets!$Q$1:$Q$359,SMALL(IF(Table912[Job]=$I$3,ROW(Table912[Job])),ROW(BA12))))</f>
        <v/>
      </c>
      <c r="BI13" s="56" t="str">
        <f t="array" ref="BI13">IF(COUNTIF(Table914[Job],$I$3)&lt;ROWS($BI$2:BI13),"",INDEX(TimeSheets!$T$1:$T$359,SMALL(IF(Table914[Job]=$I$3,ROW(Table914[Job])),ROW(BA12))))</f>
        <v/>
      </c>
      <c r="BJ13" s="47" t="str">
        <f t="array" ref="BJ13">IF(COUNTIF(Table914[Job],$I$3)&lt;ROWS($BJ$2:BJ13),"",INDEX(TimeSheets!$Z$1:$Z$359,SMALL(IF(Table914[Job]=$I$3,ROW(Table914[Job])),ROW(BA12))))</f>
        <v/>
      </c>
      <c r="BK13" s="47">
        <f t="array" ref="BK13">IF(COUNTIF(Table91641[Job],$I$3)&lt;ROWS($BK$2:BK13),"",INDEX(TimeSheets!$AC$1:$AC$359,SMALL(IF(Table91641[Job]=$I$3,ROW(Table91641[Job])),ROW(BA12))))</f>
        <v>44378</v>
      </c>
      <c r="BL13" s="47">
        <f t="array" ref="BL13">IF(COUNTIF(Table91641[Job],$I$3)&lt;ROWS($BL$2:BL13),"",INDEX(TimeSheets!$AI$1:$AI$359,SMALL(IF(Table91641[Job]=$I$3,ROW(Table91641[Job])),ROW(BB12))))</f>
        <v>8</v>
      </c>
      <c r="BP13" s="49"/>
      <c r="BQ13" s="49"/>
      <c r="BR13" s="49"/>
      <c r="BS13" s="49"/>
      <c r="BT13" s="49"/>
      <c r="BU13" s="49"/>
      <c r="BV13" s="49"/>
      <c r="BW13" s="49"/>
    </row>
    <row r="14" spans="1:75" ht="21.95" customHeight="1" x14ac:dyDescent="0.25">
      <c r="A14" s="66"/>
      <c r="B14" s="67"/>
      <c r="C14" s="66"/>
      <c r="D14" s="67"/>
      <c r="E14" s="66"/>
      <c r="F14" s="67"/>
      <c r="G14" s="15"/>
      <c r="H14" s="66"/>
      <c r="I14" s="67"/>
      <c r="J14" s="66"/>
      <c r="K14" s="67"/>
      <c r="L14" s="66"/>
      <c r="M14" s="67"/>
      <c r="N14" s="15"/>
      <c r="O14" s="66"/>
      <c r="P14" s="67"/>
      <c r="Q14" s="66"/>
      <c r="R14" s="67"/>
      <c r="S14" s="66"/>
      <c r="T14" s="67"/>
      <c r="U14" s="15"/>
      <c r="V14" s="66">
        <f t="shared" si="0"/>
        <v>44302</v>
      </c>
      <c r="W14" s="67">
        <f t="shared" si="1"/>
        <v>8</v>
      </c>
      <c r="X14" s="66" t="str">
        <f t="shared" si="2"/>
        <v/>
      </c>
      <c r="Y14" s="67" t="str">
        <f t="shared" si="3"/>
        <v/>
      </c>
      <c r="Z14" s="66" t="str">
        <f t="shared" si="4"/>
        <v/>
      </c>
      <c r="AA14" s="67" t="str">
        <f t="shared" si="5"/>
        <v/>
      </c>
      <c r="AB14" s="15"/>
      <c r="AC14" s="66">
        <f t="shared" si="6"/>
        <v>44292</v>
      </c>
      <c r="AD14" s="67">
        <f>IF(BF6=0," ",BF6)</f>
        <v>8</v>
      </c>
      <c r="AE14" s="66" t="str">
        <f t="shared" si="7"/>
        <v/>
      </c>
      <c r="AF14" s="67" t="str">
        <f t="shared" si="8"/>
        <v/>
      </c>
      <c r="AG14" s="66" t="str">
        <f t="shared" si="9"/>
        <v/>
      </c>
      <c r="AH14" s="67" t="str">
        <f t="shared" si="10"/>
        <v/>
      </c>
      <c r="AI14" s="15"/>
      <c r="AJ14" s="66" t="str">
        <f>BG6</f>
        <v/>
      </c>
      <c r="AK14" s="67" t="str">
        <f>IF(BH6=0," ",BH6)</f>
        <v/>
      </c>
      <c r="AL14" s="66" t="str">
        <f t="shared" si="11"/>
        <v/>
      </c>
      <c r="AM14" s="67" t="str">
        <f t="shared" si="12"/>
        <v/>
      </c>
      <c r="AN14" s="66" t="str">
        <f t="shared" si="13"/>
        <v/>
      </c>
      <c r="AO14" s="67" t="str">
        <f t="shared" si="14"/>
        <v/>
      </c>
      <c r="AP14" s="15"/>
      <c r="AQ14" s="66" t="str">
        <f>BI6</f>
        <v/>
      </c>
      <c r="AR14" s="67" t="str">
        <f t="shared" si="15"/>
        <v/>
      </c>
      <c r="AS14" s="66" t="str">
        <f t="shared" si="16"/>
        <v/>
      </c>
      <c r="AT14" s="67" t="str">
        <f t="shared" si="17"/>
        <v/>
      </c>
      <c r="AU14" s="66" t="str">
        <f t="shared" si="18"/>
        <v/>
      </c>
      <c r="AV14" s="67" t="str">
        <f t="shared" si="19"/>
        <v/>
      </c>
      <c r="AW14" s="15"/>
      <c r="AX14" s="15"/>
      <c r="AY14" s="78"/>
      <c r="AZ14" s="78"/>
      <c r="BA14" s="79"/>
      <c r="BB14" s="80"/>
      <c r="BE14" s="47">
        <f t="array" ref="BE14">IF(COUNTIF(Table911[Job],$I$3)&lt;ROWS($BE$2:BE14),"",INDEX(TimeSheets!$B$1:$B$359,SMALL(IF(Table911[Job]=$I$3,ROW(Table911[Job])),ROW(BA13))))</f>
        <v>44308</v>
      </c>
      <c r="BF14" s="47">
        <f t="array" ref="BF14">IF(COUNTIF(Table911[Job],$I$3)&lt;ROWS($BD$2:BD14),"",INDEX(TimeSheets!$H$1:$H$359,SMALL(IF(Table911[Job]=$I$3,ROW(Table911[Job])),ROW(BA13))))</f>
        <v>8</v>
      </c>
      <c r="BG14" s="47" t="str">
        <f t="array" ref="BG14">IF(COUNTIF(Table912[Job],$I$3)&lt;ROWS($BG$2:BG14),"",INDEX(TimeSheets!$K$1:$K$359,SMALL(IF(Table912[Job]=$I$3,ROW(Table912[Job])),ROW(BA13))))</f>
        <v/>
      </c>
      <c r="BH14" s="47" t="str">
        <f t="array" ref="BH14">IF(COUNTIF(Table912[Job],$I$3)&lt;ROWS($BH$2:BH14),"",INDEX(TimeSheets!$Q$1:$Q$359,SMALL(IF(Table912[Job]=$I$3,ROW(Table912[Job])),ROW(BA13))))</f>
        <v/>
      </c>
      <c r="BI14" s="56" t="str">
        <f t="array" ref="BI14">IF(COUNTIF(Table914[Job],$I$3)&lt;ROWS($BI$2:BI14),"",INDEX(TimeSheets!$T$1:$T$359,SMALL(IF(Table914[Job]=$I$3,ROW(Table914[Job])),ROW(BA13))))</f>
        <v/>
      </c>
      <c r="BJ14" s="47" t="str">
        <f t="array" ref="BJ14">IF(COUNTIF(Table914[Job],$I$3)&lt;ROWS($BJ$2:BJ14),"",INDEX(TimeSheets!$Z$1:$Z$359,SMALL(IF(Table914[Job]=$I$3,ROW(Table914[Job])),ROW(BA13))))</f>
        <v/>
      </c>
      <c r="BK14" s="47" t="str">
        <f t="array" ref="BK14">IF(COUNTIF(Table91641[Job],$I$3)&lt;ROWS($BK$2:BK14),"",INDEX(TimeSheets!$AC$1:$AC$359,SMALL(IF(Table91641[Job]=$I$3,ROW(Table91641[Job])),ROW(BA13))))</f>
        <v/>
      </c>
      <c r="BL14" s="47" t="str">
        <f t="array" ref="BL14">IF(COUNTIF(Table91641[Job],$I$3)&lt;ROWS($BL$2:BL14),"",INDEX(TimeSheets!$AI$1:$AI$359,SMALL(IF(Table91641[Job]=$I$3,ROW(Table91641[Job])),ROW(BB13))))</f>
        <v/>
      </c>
      <c r="BP14" s="49"/>
      <c r="BQ14" s="49"/>
      <c r="BR14" s="49"/>
      <c r="BS14" s="49"/>
      <c r="BT14" s="49"/>
      <c r="BU14" s="49"/>
      <c r="BV14" s="49"/>
      <c r="BW14" s="49"/>
    </row>
    <row r="15" spans="1:75" ht="21.75" customHeight="1" x14ac:dyDescent="0.25">
      <c r="A15" s="66"/>
      <c r="B15" s="67"/>
      <c r="C15" s="66"/>
      <c r="D15" s="67"/>
      <c r="E15" s="66"/>
      <c r="F15" s="67"/>
      <c r="G15" s="15"/>
      <c r="H15" s="66"/>
      <c r="I15" s="67"/>
      <c r="J15" s="66"/>
      <c r="K15" s="67"/>
      <c r="L15" s="66"/>
      <c r="M15" s="67"/>
      <c r="N15" s="15"/>
      <c r="O15" s="66"/>
      <c r="P15" s="67"/>
      <c r="Q15" s="66"/>
      <c r="R15" s="67"/>
      <c r="S15" s="66"/>
      <c r="T15" s="67"/>
      <c r="U15" s="15"/>
      <c r="V15" s="66">
        <f t="shared" si="0"/>
        <v>44321</v>
      </c>
      <c r="W15" s="67">
        <f t="shared" si="1"/>
        <v>8</v>
      </c>
      <c r="X15" s="66" t="str">
        <f t="shared" si="2"/>
        <v/>
      </c>
      <c r="Y15" s="67" t="str">
        <f t="shared" si="3"/>
        <v/>
      </c>
      <c r="Z15" s="66" t="str">
        <f t="shared" si="4"/>
        <v/>
      </c>
      <c r="AA15" s="67" t="str">
        <f t="shared" si="5"/>
        <v/>
      </c>
      <c r="AB15" s="15"/>
      <c r="AC15" s="66">
        <f t="shared" si="6"/>
        <v>44293</v>
      </c>
      <c r="AD15" s="67">
        <f t="shared" ref="AD15:AD59" si="20">IF(BF7=0," ",BF7)</f>
        <v>8</v>
      </c>
      <c r="AE15" s="66" t="str">
        <f t="shared" si="7"/>
        <v/>
      </c>
      <c r="AF15" s="67" t="str">
        <f t="shared" si="8"/>
        <v/>
      </c>
      <c r="AG15" s="66" t="str">
        <f t="shared" si="9"/>
        <v/>
      </c>
      <c r="AH15" s="67" t="str">
        <f t="shared" si="10"/>
        <v/>
      </c>
      <c r="AI15" s="15"/>
      <c r="AJ15" s="66" t="str">
        <f t="shared" ref="AJ15:AJ59" si="21">BG7</f>
        <v/>
      </c>
      <c r="AK15" s="67" t="str">
        <f t="shared" ref="AK15:AK59" si="22">IF(BH7=0," ",BH7)</f>
        <v/>
      </c>
      <c r="AL15" s="66" t="str">
        <f t="shared" si="11"/>
        <v/>
      </c>
      <c r="AM15" s="67" t="str">
        <f t="shared" si="12"/>
        <v/>
      </c>
      <c r="AN15" s="66" t="str">
        <f t="shared" si="13"/>
        <v/>
      </c>
      <c r="AO15" s="67" t="str">
        <f t="shared" si="14"/>
        <v/>
      </c>
      <c r="AP15" s="15"/>
      <c r="AQ15" s="66" t="str">
        <f t="shared" ref="AQ15:AQ59" si="23">BI7</f>
        <v/>
      </c>
      <c r="AR15" s="67" t="str">
        <f t="shared" si="15"/>
        <v/>
      </c>
      <c r="AS15" s="66" t="str">
        <f t="shared" si="16"/>
        <v/>
      </c>
      <c r="AT15" s="67" t="str">
        <f t="shared" si="17"/>
        <v/>
      </c>
      <c r="AU15" s="66" t="str">
        <f t="shared" si="18"/>
        <v/>
      </c>
      <c r="AV15" s="67" t="str">
        <f t="shared" si="19"/>
        <v/>
      </c>
      <c r="AW15" s="15"/>
      <c r="AX15" s="15"/>
      <c r="AY15" s="78"/>
      <c r="AZ15" s="78"/>
      <c r="BA15" s="79"/>
      <c r="BB15" s="80"/>
      <c r="BE15" s="47">
        <f t="array" ref="BE15">IF(COUNTIF(Table911[Job],$I$3)&lt;ROWS($BE$2:BE15),"",INDEX(TimeSheets!$B$1:$B$359,SMALL(IF(Table911[Job]=$I$3,ROW(Table911[Job])),ROW(BA14))))</f>
        <v>44309</v>
      </c>
      <c r="BF15" s="47">
        <f t="array" ref="BF15">IF(COUNTIF(Table911[Job],$I$3)&lt;ROWS($BD$2:BD15),"",INDEX(TimeSheets!$H$1:$H$359,SMALL(IF(Table911[Job]=$I$3,ROW(Table911[Job])),ROW(BA14))))</f>
        <v>8</v>
      </c>
      <c r="BG15" s="47" t="str">
        <f t="array" ref="BG15">IF(COUNTIF(Table912[Job],$I$3)&lt;ROWS($BG$2:BG15),"",INDEX(TimeSheets!$K$1:$K$359,SMALL(IF(Table912[Job]=$I$3,ROW(Table912[Job])),ROW(BA14))))</f>
        <v/>
      </c>
      <c r="BH15" s="47" t="str">
        <f t="array" ref="BH15">IF(COUNTIF(Table912[Job],$I$3)&lt;ROWS($BH$2:BH15),"",INDEX(TimeSheets!$Q$1:$Q$359,SMALL(IF(Table912[Job]=$I$3,ROW(Table912[Job])),ROW(BA14))))</f>
        <v/>
      </c>
      <c r="BI15" s="56" t="str">
        <f t="array" ref="BI15">IF(COUNTIF(Table914[Job],$I$3)&lt;ROWS($BI$2:BI15),"",INDEX(TimeSheets!$T$1:$T$359,SMALL(IF(Table914[Job]=$I$3,ROW(Table914[Job])),ROW(BA14))))</f>
        <v/>
      </c>
      <c r="BJ15" s="47" t="str">
        <f t="array" ref="BJ15">IF(COUNTIF(Table914[Job],$I$3)&lt;ROWS($BJ$2:BJ15),"",INDEX(TimeSheets!$Z$1:$Z$359,SMALL(IF(Table914[Job]=$I$3,ROW(Table914[Job])),ROW(BA14))))</f>
        <v/>
      </c>
      <c r="BK15" s="47" t="str">
        <f t="array" ref="BK15">IF(COUNTIF(Table91641[Job],$I$3)&lt;ROWS($BK$2:BK15),"",INDEX(TimeSheets!$AC$1:$AC$359,SMALL(IF(Table91641[Job]=$I$3,ROW(Table91641[Job])),ROW(BA14))))</f>
        <v/>
      </c>
      <c r="BL15" s="47" t="str">
        <f t="array" ref="BL15">IF(COUNTIF(Table91641[Job],$I$3)&lt;ROWS($BL$2:BL15),"",INDEX(TimeSheets!$AI$1:$AI$359,SMALL(IF(Table91641[Job]=$I$3,ROW(Table91641[Job])),ROW(BB14))))</f>
        <v/>
      </c>
      <c r="BP15" s="49"/>
      <c r="BQ15" s="49"/>
      <c r="BR15" s="49"/>
      <c r="BS15" s="49"/>
      <c r="BT15" s="49"/>
      <c r="BU15" s="49"/>
      <c r="BV15" s="49"/>
      <c r="BW15" s="49"/>
    </row>
    <row r="16" spans="1:75" ht="21.95" customHeight="1" x14ac:dyDescent="0.25">
      <c r="A16" s="66"/>
      <c r="B16" s="67"/>
      <c r="C16" s="66"/>
      <c r="D16" s="67"/>
      <c r="E16" s="66"/>
      <c r="F16" s="67"/>
      <c r="G16" s="15"/>
      <c r="H16" s="66"/>
      <c r="I16" s="67"/>
      <c r="J16" s="66"/>
      <c r="K16" s="67"/>
      <c r="L16" s="66"/>
      <c r="M16" s="67"/>
      <c r="N16" s="15"/>
      <c r="O16" s="66"/>
      <c r="P16" s="67"/>
      <c r="Q16" s="66"/>
      <c r="R16" s="67"/>
      <c r="S16" s="66"/>
      <c r="T16" s="67"/>
      <c r="U16" s="15"/>
      <c r="V16" s="66">
        <f t="shared" si="0"/>
        <v>44322</v>
      </c>
      <c r="W16" s="67">
        <f t="shared" si="1"/>
        <v>8</v>
      </c>
      <c r="X16" s="66" t="str">
        <f t="shared" si="2"/>
        <v/>
      </c>
      <c r="Y16" s="67" t="str">
        <f t="shared" si="3"/>
        <v/>
      </c>
      <c r="Z16" s="66" t="str">
        <f t="shared" si="4"/>
        <v/>
      </c>
      <c r="AA16" s="67" t="str">
        <f t="shared" si="5"/>
        <v/>
      </c>
      <c r="AB16" s="15"/>
      <c r="AC16" s="66">
        <f t="shared" si="6"/>
        <v>44299</v>
      </c>
      <c r="AD16" s="67">
        <f t="shared" si="20"/>
        <v>8</v>
      </c>
      <c r="AE16" s="66" t="str">
        <f t="shared" si="7"/>
        <v/>
      </c>
      <c r="AF16" s="67" t="str">
        <f t="shared" si="8"/>
        <v/>
      </c>
      <c r="AG16" s="66" t="str">
        <f t="shared" si="9"/>
        <v/>
      </c>
      <c r="AH16" s="67" t="str">
        <f t="shared" si="10"/>
        <v/>
      </c>
      <c r="AI16" s="15"/>
      <c r="AJ16" s="66" t="str">
        <f t="shared" si="21"/>
        <v/>
      </c>
      <c r="AK16" s="67" t="str">
        <f t="shared" si="22"/>
        <v/>
      </c>
      <c r="AL16" s="66" t="str">
        <f t="shared" si="11"/>
        <v/>
      </c>
      <c r="AM16" s="67" t="str">
        <f t="shared" si="12"/>
        <v/>
      </c>
      <c r="AN16" s="66" t="str">
        <f t="shared" si="13"/>
        <v/>
      </c>
      <c r="AO16" s="67" t="str">
        <f t="shared" si="14"/>
        <v/>
      </c>
      <c r="AP16" s="15"/>
      <c r="AQ16" s="66" t="str">
        <f t="shared" si="23"/>
        <v/>
      </c>
      <c r="AR16" s="67" t="str">
        <f t="shared" si="15"/>
        <v/>
      </c>
      <c r="AS16" s="66" t="str">
        <f t="shared" si="16"/>
        <v/>
      </c>
      <c r="AT16" s="67" t="str">
        <f t="shared" si="17"/>
        <v/>
      </c>
      <c r="AU16" s="66" t="str">
        <f t="shared" si="18"/>
        <v/>
      </c>
      <c r="AV16" s="67" t="str">
        <f t="shared" si="19"/>
        <v/>
      </c>
      <c r="AW16" s="15"/>
      <c r="AX16" s="15"/>
      <c r="AY16" s="78"/>
      <c r="AZ16" s="78"/>
      <c r="BA16" s="79"/>
      <c r="BB16" s="80"/>
      <c r="BE16" s="47">
        <f t="array" ref="BE16">IF(COUNTIF(Table911[Job],$I$3)&lt;ROWS($BE$2:BE16),"",INDEX(TimeSheets!$B$1:$B$359,SMALL(IF(Table911[Job]=$I$3,ROW(Table911[Job])),ROW(BA15))))</f>
        <v>44312</v>
      </c>
      <c r="BF16" s="47">
        <f t="array" ref="BF16">IF(COUNTIF(Table911[Job],$I$3)&lt;ROWS($BD$2:BD16),"",INDEX(TimeSheets!$H$1:$H$359,SMALL(IF(Table911[Job]=$I$3,ROW(Table911[Job])),ROW(BA15))))</f>
        <v>8</v>
      </c>
      <c r="BG16" s="47" t="str">
        <f t="array" ref="BG16">IF(COUNTIF(Table912[Job],$I$3)&lt;ROWS($BG$2:BG16),"",INDEX(TimeSheets!$K$1:$K$359,SMALL(IF(Table912[Job]=$I$3,ROW(Table912[Job])),ROW(BA15))))</f>
        <v/>
      </c>
      <c r="BH16" s="47" t="str">
        <f t="array" ref="BH16">IF(COUNTIF(Table912[Job],$I$3)&lt;ROWS($BH$2:BH16),"",INDEX(TimeSheets!$Q$1:$Q$359,SMALL(IF(Table912[Job]=$I$3,ROW(Table912[Job])),ROW(BA15))))</f>
        <v/>
      </c>
      <c r="BI16" s="56" t="str">
        <f t="array" ref="BI16">IF(COUNTIF(Table914[Job],$I$3)&lt;ROWS($BI$2:BI16),"",INDEX(TimeSheets!$T$1:$T$359,SMALL(IF(Table914[Job]=$I$3,ROW(Table914[Job])),ROW(BA15))))</f>
        <v/>
      </c>
      <c r="BJ16" s="47" t="str">
        <f t="array" ref="BJ16">IF(COUNTIF(Table914[Job],$I$3)&lt;ROWS($BJ$2:BJ16),"",INDEX(TimeSheets!$Z$1:$Z$359,SMALL(IF(Table914[Job]=$I$3,ROW(Table914[Job])),ROW(BA15))))</f>
        <v/>
      </c>
      <c r="BK16" s="47" t="str">
        <f t="array" ref="BK16">IF(COUNTIF(Table91641[Job],$I$3)&lt;ROWS($BK$2:BK16),"",INDEX(TimeSheets!$AC$1:$AC$359,SMALL(IF(Table91641[Job]=$I$3,ROW(Table91641[Job])),ROW(BA15))))</f>
        <v/>
      </c>
      <c r="BL16" s="47" t="str">
        <f t="array" ref="BL16">IF(COUNTIF(Table91641[Job],$I$3)&lt;ROWS($BL$2:BL16),"",INDEX(TimeSheets!$AI$1:$AI$359,SMALL(IF(Table91641[Job]=$I$3,ROW(Table91641[Job])),ROW(BB15))))</f>
        <v/>
      </c>
      <c r="BP16" s="49"/>
      <c r="BQ16" s="49"/>
      <c r="BR16" s="49"/>
      <c r="BS16" s="49"/>
      <c r="BT16" s="49"/>
      <c r="BU16" s="49"/>
      <c r="BV16" s="49"/>
      <c r="BW16" s="49"/>
    </row>
    <row r="17" spans="1:64" ht="21.95" customHeight="1" x14ac:dyDescent="0.25">
      <c r="A17" s="66"/>
      <c r="B17" s="67"/>
      <c r="C17" s="66"/>
      <c r="D17" s="67"/>
      <c r="E17" s="66"/>
      <c r="F17" s="67"/>
      <c r="G17" s="15"/>
      <c r="H17" s="66"/>
      <c r="I17" s="67"/>
      <c r="J17" s="66"/>
      <c r="K17" s="67"/>
      <c r="L17" s="66"/>
      <c r="M17" s="67"/>
      <c r="N17" s="15"/>
      <c r="O17" s="66"/>
      <c r="P17" s="67"/>
      <c r="Q17" s="66"/>
      <c r="R17" s="67"/>
      <c r="S17" s="66"/>
      <c r="T17" s="67"/>
      <c r="U17" s="15"/>
      <c r="V17" s="66">
        <f t="shared" si="0"/>
        <v>44323</v>
      </c>
      <c r="W17" s="67">
        <f t="shared" si="1"/>
        <v>8</v>
      </c>
      <c r="X17" s="66" t="str">
        <f t="shared" si="2"/>
        <v/>
      </c>
      <c r="Y17" s="67" t="str">
        <f t="shared" si="3"/>
        <v/>
      </c>
      <c r="Z17" s="66" t="str">
        <f t="shared" si="4"/>
        <v/>
      </c>
      <c r="AA17" s="67" t="str">
        <f t="shared" si="5"/>
        <v/>
      </c>
      <c r="AB17" s="15"/>
      <c r="AC17" s="66">
        <f t="shared" si="6"/>
        <v>44300</v>
      </c>
      <c r="AD17" s="67">
        <f t="shared" si="20"/>
        <v>8</v>
      </c>
      <c r="AE17" s="66" t="str">
        <f t="shared" si="7"/>
        <v/>
      </c>
      <c r="AF17" s="67" t="str">
        <f t="shared" si="8"/>
        <v/>
      </c>
      <c r="AG17" s="66" t="str">
        <f t="shared" si="9"/>
        <v/>
      </c>
      <c r="AH17" s="67" t="str">
        <f t="shared" si="10"/>
        <v/>
      </c>
      <c r="AI17" s="15"/>
      <c r="AJ17" s="66" t="str">
        <f t="shared" si="21"/>
        <v/>
      </c>
      <c r="AK17" s="67" t="str">
        <f t="shared" si="22"/>
        <v/>
      </c>
      <c r="AL17" s="66" t="str">
        <f t="shared" si="11"/>
        <v/>
      </c>
      <c r="AM17" s="67" t="str">
        <f t="shared" si="12"/>
        <v/>
      </c>
      <c r="AN17" s="66" t="str">
        <f t="shared" si="13"/>
        <v/>
      </c>
      <c r="AO17" s="67" t="str">
        <f t="shared" si="14"/>
        <v/>
      </c>
      <c r="AP17" s="15"/>
      <c r="AQ17" s="66" t="str">
        <f t="shared" si="23"/>
        <v/>
      </c>
      <c r="AR17" s="67" t="str">
        <f t="shared" si="15"/>
        <v/>
      </c>
      <c r="AS17" s="66" t="str">
        <f t="shared" si="16"/>
        <v/>
      </c>
      <c r="AT17" s="67" t="str">
        <f t="shared" si="17"/>
        <v/>
      </c>
      <c r="AU17" s="66" t="str">
        <f t="shared" si="18"/>
        <v/>
      </c>
      <c r="AV17" s="67" t="str">
        <f t="shared" si="19"/>
        <v/>
      </c>
      <c r="AW17" s="15"/>
      <c r="AX17" s="15"/>
      <c r="AY17" s="78"/>
      <c r="AZ17" s="78"/>
      <c r="BA17" s="79"/>
      <c r="BB17" s="80"/>
      <c r="BE17" s="47">
        <f t="array" ref="BE17">IF(COUNTIF(Table911[Job],$I$3)&lt;ROWS($BE$2:BE17),"",INDEX(TimeSheets!$B$1:$B$359,SMALL(IF(Table911[Job]=$I$3,ROW(Table911[Job])),ROW(BA16))))</f>
        <v>44313</v>
      </c>
      <c r="BF17" s="47">
        <f t="array" ref="BF17">IF(COUNTIF(Table911[Job],$I$3)&lt;ROWS($BD$2:BD17),"",INDEX(TimeSheets!$H$1:$H$359,SMALL(IF(Table911[Job]=$I$3,ROW(Table911[Job])),ROW(BA16))))</f>
        <v>8</v>
      </c>
      <c r="BG17" s="47" t="str">
        <f t="array" ref="BG17">IF(COUNTIF(Table912[Job],$I$3)&lt;ROWS($BG$2:BG17),"",INDEX(TimeSheets!$K$1:$K$359,SMALL(IF(Table912[Job]=$I$3,ROW(Table912[Job])),ROW(BA16))))</f>
        <v/>
      </c>
      <c r="BH17" s="47" t="str">
        <f t="array" ref="BH17">IF(COUNTIF(Table912[Job],$I$3)&lt;ROWS($BH$2:BH17),"",INDEX(TimeSheets!$Q$1:$Q$359,SMALL(IF(Table912[Job]=$I$3,ROW(Table912[Job])),ROW(BA16))))</f>
        <v/>
      </c>
      <c r="BI17" s="56" t="str">
        <f t="array" ref="BI17">IF(COUNTIF(Table914[Job],$I$3)&lt;ROWS($BI$2:BI17),"",INDEX(TimeSheets!$T$1:$T$359,SMALL(IF(Table914[Job]=$I$3,ROW(Table914[Job])),ROW(BA16))))</f>
        <v/>
      </c>
      <c r="BJ17" s="47" t="str">
        <f t="array" ref="BJ17">IF(COUNTIF(Table914[Job],$I$3)&lt;ROWS($BJ$2:BJ17),"",INDEX(TimeSheets!$Z$1:$Z$359,SMALL(IF(Table914[Job]=$I$3,ROW(Table914[Job])),ROW(BA16))))</f>
        <v/>
      </c>
      <c r="BK17" s="47" t="str">
        <f t="array" ref="BK17">IF(COUNTIF(Table91641[Job],$I$3)&lt;ROWS($BK$2:BK17),"",INDEX(TimeSheets!$AC$1:$AC$359,SMALL(IF(Table91641[Job]=$I$3,ROW(Table91641[Job])),ROW(BA16))))</f>
        <v/>
      </c>
      <c r="BL17" s="47" t="str">
        <f t="array" ref="BL17">IF(COUNTIF(Table91641[Job],$I$3)&lt;ROWS($BL$2:BL17),"",INDEX(TimeSheets!$AI$1:$AI$359,SMALL(IF(Table91641[Job]=$I$3,ROW(Table91641[Job])),ROW(BB16))))</f>
        <v/>
      </c>
    </row>
    <row r="18" spans="1:64" ht="21.95" customHeight="1" x14ac:dyDescent="0.25">
      <c r="A18" s="66"/>
      <c r="B18" s="67"/>
      <c r="C18" s="66"/>
      <c r="D18" s="67"/>
      <c r="E18" s="66"/>
      <c r="F18" s="67"/>
      <c r="G18" s="15"/>
      <c r="H18" s="66"/>
      <c r="I18" s="67"/>
      <c r="J18" s="66"/>
      <c r="K18" s="67"/>
      <c r="L18" s="66"/>
      <c r="M18" s="67"/>
      <c r="N18" s="15"/>
      <c r="O18" s="66"/>
      <c r="P18" s="67"/>
      <c r="Q18" s="66"/>
      <c r="R18" s="67"/>
      <c r="S18" s="66"/>
      <c r="T18" s="67"/>
      <c r="U18" s="15"/>
      <c r="V18" s="66">
        <f t="shared" si="0"/>
        <v>44326</v>
      </c>
      <c r="W18" s="67">
        <f t="shared" si="1"/>
        <v>8</v>
      </c>
      <c r="X18" s="66" t="str">
        <f t="shared" si="2"/>
        <v/>
      </c>
      <c r="Y18" s="67" t="str">
        <f t="shared" si="3"/>
        <v/>
      </c>
      <c r="Z18" s="66" t="str">
        <f t="shared" si="4"/>
        <v/>
      </c>
      <c r="AA18" s="67" t="str">
        <f t="shared" si="5"/>
        <v/>
      </c>
      <c r="AB18" s="15"/>
      <c r="AC18" s="66">
        <f t="shared" si="6"/>
        <v>44301</v>
      </c>
      <c r="AD18" s="67">
        <f t="shared" si="20"/>
        <v>8</v>
      </c>
      <c r="AE18" s="66" t="str">
        <f t="shared" si="7"/>
        <v/>
      </c>
      <c r="AF18" s="67" t="str">
        <f t="shared" si="8"/>
        <v/>
      </c>
      <c r="AG18" s="66" t="str">
        <f t="shared" si="9"/>
        <v/>
      </c>
      <c r="AH18" s="67" t="str">
        <f t="shared" si="10"/>
        <v/>
      </c>
      <c r="AI18" s="15"/>
      <c r="AJ18" s="66" t="str">
        <f t="shared" si="21"/>
        <v/>
      </c>
      <c r="AK18" s="67" t="str">
        <f t="shared" si="22"/>
        <v/>
      </c>
      <c r="AL18" s="66" t="str">
        <f t="shared" si="11"/>
        <v/>
      </c>
      <c r="AM18" s="67" t="str">
        <f t="shared" si="12"/>
        <v/>
      </c>
      <c r="AN18" s="66" t="str">
        <f t="shared" si="13"/>
        <v/>
      </c>
      <c r="AO18" s="67" t="str">
        <f t="shared" si="14"/>
        <v/>
      </c>
      <c r="AP18" s="15"/>
      <c r="AQ18" s="66" t="str">
        <f t="shared" si="23"/>
        <v/>
      </c>
      <c r="AR18" s="67" t="str">
        <f t="shared" si="15"/>
        <v/>
      </c>
      <c r="AS18" s="66" t="str">
        <f t="shared" si="16"/>
        <v/>
      </c>
      <c r="AT18" s="67" t="str">
        <f t="shared" si="17"/>
        <v/>
      </c>
      <c r="AU18" s="66" t="str">
        <f t="shared" si="18"/>
        <v/>
      </c>
      <c r="AV18" s="67" t="str">
        <f t="shared" si="19"/>
        <v/>
      </c>
      <c r="AW18" s="15"/>
      <c r="AX18" s="15"/>
      <c r="AY18" s="78"/>
      <c r="AZ18" s="78"/>
      <c r="BA18" s="79"/>
      <c r="BB18" s="80"/>
      <c r="BE18" s="47">
        <f t="array" ref="BE18">IF(COUNTIF(Table911[Job],$I$3)&lt;ROWS($BE$2:BE18),"",INDEX(TimeSheets!$B$1:$B$359,SMALL(IF(Table911[Job]=$I$3,ROW(Table911[Job])),ROW(BA17))))</f>
        <v>44314</v>
      </c>
      <c r="BF18" s="47">
        <f t="array" ref="BF18">IF(COUNTIF(Table911[Job],$I$3)&lt;ROWS($BD$2:BD18),"",INDEX(TimeSheets!$H$1:$H$359,SMALL(IF(Table911[Job]=$I$3,ROW(Table911[Job])),ROW(BA17))))</f>
        <v>8</v>
      </c>
      <c r="BG18" s="47" t="str">
        <f t="array" ref="BG18">IF(COUNTIF(Table912[Job],$I$3)&lt;ROWS($BG$2:BG18),"",INDEX(TimeSheets!$K$1:$K$359,SMALL(IF(Table912[Job]=$I$3,ROW(Table912[Job])),ROW(BA17))))</f>
        <v/>
      </c>
      <c r="BH18" s="47" t="str">
        <f t="array" ref="BH18">IF(COUNTIF(Table912[Job],$I$3)&lt;ROWS($BH$2:BH18),"",INDEX(TimeSheets!$Q$1:$Q$359,SMALL(IF(Table912[Job]=$I$3,ROW(Table912[Job])),ROW(BA17))))</f>
        <v/>
      </c>
      <c r="BI18" s="56" t="str">
        <f t="array" ref="BI18">IF(COUNTIF(Table914[Job],$I$3)&lt;ROWS($BI$2:BI18),"",INDEX(TimeSheets!$T$1:$T$359,SMALL(IF(Table914[Job]=$I$3,ROW(Table914[Job])),ROW(BA17))))</f>
        <v/>
      </c>
      <c r="BJ18" s="47" t="str">
        <f t="array" ref="BJ18">IF(COUNTIF(Table914[Job],$I$3)&lt;ROWS($BJ$2:BJ18),"",INDEX(TimeSheets!$Z$1:$Z$359,SMALL(IF(Table914[Job]=$I$3,ROW(Table914[Job])),ROW(BA17))))</f>
        <v/>
      </c>
      <c r="BK18" s="47" t="str">
        <f t="array" ref="BK18">IF(COUNTIF(Table91641[Job],$I$3)&lt;ROWS($BK$2:BK18),"",INDEX(TimeSheets!$AC$1:$AC$359,SMALL(IF(Table91641[Job]=$I$3,ROW(Table91641[Job])),ROW(BA17))))</f>
        <v/>
      </c>
      <c r="BL18" s="47" t="str">
        <f t="array" ref="BL18">IF(COUNTIF(Table91641[Job],$I$3)&lt;ROWS($BL$2:BL18),"",INDEX(TimeSheets!$AI$1:$AI$359,SMALL(IF(Table91641[Job]=$I$3,ROW(Table91641[Job])),ROW(BB17))))</f>
        <v/>
      </c>
    </row>
    <row r="19" spans="1:64" ht="21.95" customHeight="1" x14ac:dyDescent="0.25">
      <c r="A19" s="66"/>
      <c r="B19" s="67"/>
      <c r="C19" s="66"/>
      <c r="D19" s="67"/>
      <c r="E19" s="66"/>
      <c r="F19" s="67"/>
      <c r="G19" s="15"/>
      <c r="H19" s="66"/>
      <c r="I19" s="67"/>
      <c r="J19" s="66"/>
      <c r="K19" s="67"/>
      <c r="L19" s="66"/>
      <c r="M19" s="67"/>
      <c r="N19" s="15"/>
      <c r="O19" s="66"/>
      <c r="P19" s="67"/>
      <c r="Q19" s="66"/>
      <c r="R19" s="67"/>
      <c r="S19" s="66"/>
      <c r="T19" s="67"/>
      <c r="U19" s="15"/>
      <c r="V19" s="66">
        <f t="shared" si="0"/>
        <v>44327</v>
      </c>
      <c r="W19" s="67">
        <f t="shared" si="1"/>
        <v>8</v>
      </c>
      <c r="X19" s="66" t="str">
        <f t="shared" si="2"/>
        <v/>
      </c>
      <c r="Y19" s="67" t="str">
        <f t="shared" si="3"/>
        <v/>
      </c>
      <c r="Z19" s="66" t="str">
        <f t="shared" si="4"/>
        <v/>
      </c>
      <c r="AA19" s="67" t="str">
        <f t="shared" si="5"/>
        <v/>
      </c>
      <c r="AB19" s="15"/>
      <c r="AC19" s="66">
        <f t="shared" si="6"/>
        <v>44302</v>
      </c>
      <c r="AD19" s="67">
        <f t="shared" si="20"/>
        <v>8</v>
      </c>
      <c r="AE19" s="66" t="str">
        <f t="shared" si="7"/>
        <v/>
      </c>
      <c r="AF19" s="67" t="str">
        <f t="shared" si="8"/>
        <v/>
      </c>
      <c r="AG19" s="66" t="str">
        <f t="shared" si="9"/>
        <v/>
      </c>
      <c r="AH19" s="67" t="str">
        <f t="shared" si="10"/>
        <v/>
      </c>
      <c r="AI19" s="15"/>
      <c r="AJ19" s="66" t="str">
        <f t="shared" si="21"/>
        <v/>
      </c>
      <c r="AK19" s="67" t="str">
        <f t="shared" si="22"/>
        <v/>
      </c>
      <c r="AL19" s="66" t="str">
        <f t="shared" si="11"/>
        <v/>
      </c>
      <c r="AM19" s="67" t="str">
        <f t="shared" si="12"/>
        <v/>
      </c>
      <c r="AN19" s="66" t="str">
        <f t="shared" si="13"/>
        <v/>
      </c>
      <c r="AO19" s="67" t="str">
        <f t="shared" si="14"/>
        <v/>
      </c>
      <c r="AP19" s="15"/>
      <c r="AQ19" s="66" t="str">
        <f t="shared" si="23"/>
        <v/>
      </c>
      <c r="AR19" s="67" t="str">
        <f t="shared" si="15"/>
        <v/>
      </c>
      <c r="AS19" s="66" t="str">
        <f t="shared" si="16"/>
        <v/>
      </c>
      <c r="AT19" s="67" t="str">
        <f t="shared" si="17"/>
        <v/>
      </c>
      <c r="AU19" s="66" t="str">
        <f t="shared" si="18"/>
        <v/>
      </c>
      <c r="AV19" s="67" t="str">
        <f t="shared" si="19"/>
        <v/>
      </c>
      <c r="AW19" s="15"/>
      <c r="AX19" s="15"/>
      <c r="AY19" s="78"/>
      <c r="AZ19" s="78"/>
      <c r="BA19" s="79"/>
      <c r="BB19" s="80"/>
      <c r="BE19" s="47">
        <f t="array" ref="BE19">IF(COUNTIF(Table911[Job],$I$3)&lt;ROWS($BE$2:BE19),"",INDEX(TimeSheets!$B$1:$B$359,SMALL(IF(Table911[Job]=$I$3,ROW(Table911[Job])),ROW(BA18))))</f>
        <v>44315</v>
      </c>
      <c r="BF19" s="47">
        <f t="array" ref="BF19">IF(COUNTIF(Table911[Job],$I$3)&lt;ROWS($BD$2:BD19),"",INDEX(TimeSheets!$H$1:$H$359,SMALL(IF(Table911[Job]=$I$3,ROW(Table911[Job])),ROW(BA18))))</f>
        <v>8</v>
      </c>
      <c r="BG19" s="47" t="str">
        <f t="array" ref="BG19">IF(COUNTIF(Table912[Job],$I$3)&lt;ROWS($BG$2:BG19),"",INDEX(TimeSheets!$K$1:$K$359,SMALL(IF(Table912[Job]=$I$3,ROW(Table912[Job])),ROW(BA18))))</f>
        <v/>
      </c>
      <c r="BH19" s="47" t="str">
        <f t="array" ref="BH19">IF(COUNTIF(Table912[Job],$I$3)&lt;ROWS($BH$2:BH19),"",INDEX(TimeSheets!$Q$1:$Q$359,SMALL(IF(Table912[Job]=$I$3,ROW(Table912[Job])),ROW(BA18))))</f>
        <v/>
      </c>
      <c r="BI19" s="56" t="str">
        <f t="array" ref="BI19">IF(COUNTIF(Table914[Job],$I$3)&lt;ROWS($BI$2:BI19),"",INDEX(TimeSheets!$T$1:$T$359,SMALL(IF(Table914[Job]=$I$3,ROW(Table914[Job])),ROW(BA18))))</f>
        <v/>
      </c>
      <c r="BJ19" s="47" t="str">
        <f t="array" ref="BJ19">IF(COUNTIF(Table914[Job],$I$3)&lt;ROWS($BJ$2:BJ19),"",INDEX(TimeSheets!$Z$1:$Z$359,SMALL(IF(Table914[Job]=$I$3,ROW(Table914[Job])),ROW(BA18))))</f>
        <v/>
      </c>
      <c r="BK19" s="47" t="str">
        <f t="array" ref="BK19">IF(COUNTIF(Table91641[Job],$I$3)&lt;ROWS($BK$2:BK19),"",INDEX(TimeSheets!$AC$1:$AC$359,SMALL(IF(Table91641[Job]=$I$3,ROW(Table91641[Job])),ROW(BA18))))</f>
        <v/>
      </c>
      <c r="BL19" s="47" t="str">
        <f t="array" ref="BL19">IF(COUNTIF(Table91641[Job],$I$3)&lt;ROWS($BL$2:BL19),"",INDEX(TimeSheets!$AI$1:$AI$359,SMALL(IF(Table91641[Job]=$I$3,ROW(Table91641[Job])),ROW(BB18))))</f>
        <v/>
      </c>
    </row>
    <row r="20" spans="1:64" ht="21.95" customHeight="1" x14ac:dyDescent="0.25">
      <c r="A20" s="66"/>
      <c r="B20" s="67"/>
      <c r="C20" s="66"/>
      <c r="D20" s="67"/>
      <c r="E20" s="66"/>
      <c r="F20" s="67"/>
      <c r="G20" s="15"/>
      <c r="H20" s="66"/>
      <c r="I20" s="67"/>
      <c r="J20" s="66"/>
      <c r="K20" s="67"/>
      <c r="L20" s="66"/>
      <c r="M20" s="67"/>
      <c r="N20" s="15"/>
      <c r="O20" s="66"/>
      <c r="P20" s="67"/>
      <c r="Q20" s="66"/>
      <c r="R20" s="67"/>
      <c r="S20" s="66"/>
      <c r="T20" s="67"/>
      <c r="U20" s="15"/>
      <c r="V20" s="66">
        <f t="shared" si="0"/>
        <v>44377</v>
      </c>
      <c r="W20" s="67">
        <f t="shared" si="1"/>
        <v>8</v>
      </c>
      <c r="X20" s="66" t="str">
        <f t="shared" si="2"/>
        <v/>
      </c>
      <c r="Y20" s="67" t="str">
        <f t="shared" si="3"/>
        <v/>
      </c>
      <c r="Z20" s="66" t="str">
        <f t="shared" si="4"/>
        <v/>
      </c>
      <c r="AA20" s="67" t="str">
        <f t="shared" si="5"/>
        <v/>
      </c>
      <c r="AB20" s="15"/>
      <c r="AC20" s="66">
        <f t="shared" si="6"/>
        <v>44306</v>
      </c>
      <c r="AD20" s="67">
        <f t="shared" si="20"/>
        <v>8</v>
      </c>
      <c r="AE20" s="66" t="str">
        <f t="shared" si="7"/>
        <v/>
      </c>
      <c r="AF20" s="67" t="str">
        <f t="shared" si="8"/>
        <v/>
      </c>
      <c r="AG20" s="66" t="str">
        <f t="shared" si="9"/>
        <v/>
      </c>
      <c r="AH20" s="67" t="str">
        <f t="shared" si="10"/>
        <v/>
      </c>
      <c r="AI20" s="15"/>
      <c r="AJ20" s="66" t="str">
        <f t="shared" si="21"/>
        <v/>
      </c>
      <c r="AK20" s="67" t="str">
        <f t="shared" si="22"/>
        <v/>
      </c>
      <c r="AL20" s="66" t="str">
        <f t="shared" si="11"/>
        <v/>
      </c>
      <c r="AM20" s="67" t="str">
        <f t="shared" si="12"/>
        <v/>
      </c>
      <c r="AN20" s="66" t="str">
        <f t="shared" si="13"/>
        <v/>
      </c>
      <c r="AO20" s="67" t="str">
        <f t="shared" si="14"/>
        <v/>
      </c>
      <c r="AP20" s="15"/>
      <c r="AQ20" s="66" t="str">
        <f t="shared" si="23"/>
        <v/>
      </c>
      <c r="AR20" s="67" t="str">
        <f t="shared" si="15"/>
        <v/>
      </c>
      <c r="AS20" s="66" t="str">
        <f t="shared" si="16"/>
        <v/>
      </c>
      <c r="AT20" s="67" t="str">
        <f t="shared" si="17"/>
        <v/>
      </c>
      <c r="AU20" s="66" t="str">
        <f t="shared" si="18"/>
        <v/>
      </c>
      <c r="AV20" s="67" t="str">
        <f t="shared" si="19"/>
        <v/>
      </c>
      <c r="AW20" s="15"/>
      <c r="AX20" s="15"/>
      <c r="AY20" s="78"/>
      <c r="AZ20" s="78"/>
      <c r="BA20" s="79"/>
      <c r="BB20" s="80"/>
      <c r="BE20" s="47">
        <f t="array" ref="BE20">IF(COUNTIF(Table911[Job],$I$3)&lt;ROWS($BE$2:BE20),"",INDEX(TimeSheets!$B$1:$B$359,SMALL(IF(Table911[Job]=$I$3,ROW(Table911[Job])),ROW(BA19))))</f>
        <v>44316</v>
      </c>
      <c r="BF20" s="47">
        <f t="array" ref="BF20">IF(COUNTIF(Table911[Job],$I$3)&lt;ROWS($BD$2:BD20),"",INDEX(TimeSheets!$H$1:$H$359,SMALL(IF(Table911[Job]=$I$3,ROW(Table911[Job])),ROW(BA19))))</f>
        <v>8</v>
      </c>
      <c r="BG20" s="47" t="str">
        <f t="array" ref="BG20">IF(COUNTIF(Table912[Job],$I$3)&lt;ROWS($BG$2:BG20),"",INDEX(TimeSheets!$K$1:$K$359,SMALL(IF(Table912[Job]=$I$3,ROW(Table912[Job])),ROW(BA19))))</f>
        <v/>
      </c>
      <c r="BH20" s="47" t="str">
        <f t="array" ref="BH20">IF(COUNTIF(Table912[Job],$I$3)&lt;ROWS($BH$2:BH20),"",INDEX(TimeSheets!$Q$1:$Q$359,SMALL(IF(Table912[Job]=$I$3,ROW(Table912[Job])),ROW(BA19))))</f>
        <v/>
      </c>
      <c r="BI20" s="56" t="str">
        <f t="array" ref="BI20">IF(COUNTIF(Table914[Job],$I$3)&lt;ROWS($BI$2:BI20),"",INDEX(TimeSheets!$T$1:$T$359,SMALL(IF(Table914[Job]=$I$3,ROW(Table914[Job])),ROW(BA19))))</f>
        <v/>
      </c>
      <c r="BJ20" s="47" t="str">
        <f t="array" ref="BJ20">IF(COUNTIF(Table914[Job],$I$3)&lt;ROWS($BJ$2:BJ20),"",INDEX(TimeSheets!$Z$1:$Z$359,SMALL(IF(Table914[Job]=$I$3,ROW(Table914[Job])),ROW(BA19))))</f>
        <v/>
      </c>
      <c r="BK20" s="47" t="str">
        <f t="array" ref="BK20">IF(COUNTIF(Table91641[Job],$I$3)&lt;ROWS($BK$2:BK20),"",INDEX(TimeSheets!$AC$1:$AC$359,SMALL(IF(Table91641[Job]=$I$3,ROW(Table91641[Job])),ROW(BA19))))</f>
        <v/>
      </c>
      <c r="BL20" s="47" t="str">
        <f t="array" ref="BL20">IF(COUNTIF(Table91641[Job],$I$3)&lt;ROWS($BL$2:BL20),"",INDEX(TimeSheets!$AI$1:$AI$359,SMALL(IF(Table91641[Job]=$I$3,ROW(Table91641[Job])),ROW(BB19))))</f>
        <v/>
      </c>
    </row>
    <row r="21" spans="1:64" ht="21.95" customHeight="1" thickBot="1" x14ac:dyDescent="0.3">
      <c r="A21" s="66"/>
      <c r="B21" s="67"/>
      <c r="C21" s="66"/>
      <c r="D21" s="67"/>
      <c r="E21" s="66"/>
      <c r="F21" s="67"/>
      <c r="G21" s="15"/>
      <c r="H21" s="66"/>
      <c r="I21" s="67"/>
      <c r="J21" s="66"/>
      <c r="K21" s="67"/>
      <c r="L21" s="66"/>
      <c r="M21" s="67"/>
      <c r="N21" s="15"/>
      <c r="O21" s="66"/>
      <c r="P21" s="67"/>
      <c r="Q21" s="66"/>
      <c r="R21" s="67"/>
      <c r="S21" s="66"/>
      <c r="T21" s="67"/>
      <c r="U21" s="15"/>
      <c r="V21" s="66">
        <f t="shared" si="0"/>
        <v>44378</v>
      </c>
      <c r="W21" s="67">
        <f t="shared" si="1"/>
        <v>8</v>
      </c>
      <c r="X21" s="66" t="str">
        <f t="shared" si="2"/>
        <v/>
      </c>
      <c r="Y21" s="67" t="str">
        <f t="shared" si="3"/>
        <v/>
      </c>
      <c r="Z21" s="66" t="str">
        <f t="shared" si="4"/>
        <v/>
      </c>
      <c r="AA21" s="67" t="str">
        <f t="shared" si="5"/>
        <v/>
      </c>
      <c r="AB21" s="15"/>
      <c r="AC21" s="66">
        <f t="shared" si="6"/>
        <v>44307</v>
      </c>
      <c r="AD21" s="67">
        <f t="shared" si="20"/>
        <v>8</v>
      </c>
      <c r="AE21" s="66" t="str">
        <f t="shared" si="7"/>
        <v/>
      </c>
      <c r="AF21" s="67" t="str">
        <f t="shared" si="8"/>
        <v/>
      </c>
      <c r="AG21" s="66" t="str">
        <f t="shared" si="9"/>
        <v/>
      </c>
      <c r="AH21" s="67" t="str">
        <f t="shared" si="10"/>
        <v/>
      </c>
      <c r="AI21" s="15"/>
      <c r="AJ21" s="66" t="str">
        <f t="shared" si="21"/>
        <v/>
      </c>
      <c r="AK21" s="67" t="str">
        <f t="shared" si="22"/>
        <v/>
      </c>
      <c r="AL21" s="66" t="str">
        <f t="shared" si="11"/>
        <v/>
      </c>
      <c r="AM21" s="67" t="str">
        <f t="shared" si="12"/>
        <v/>
      </c>
      <c r="AN21" s="66" t="str">
        <f t="shared" si="13"/>
        <v/>
      </c>
      <c r="AO21" s="67" t="str">
        <f t="shared" si="14"/>
        <v/>
      </c>
      <c r="AP21" s="15"/>
      <c r="AQ21" s="66" t="str">
        <f t="shared" si="23"/>
        <v/>
      </c>
      <c r="AR21" s="67" t="str">
        <f t="shared" si="15"/>
        <v/>
      </c>
      <c r="AS21" s="66" t="str">
        <f t="shared" si="16"/>
        <v/>
      </c>
      <c r="AT21" s="67" t="str">
        <f t="shared" si="17"/>
        <v/>
      </c>
      <c r="AU21" s="66" t="str">
        <f t="shared" si="18"/>
        <v/>
      </c>
      <c r="AV21" s="67" t="str">
        <f t="shared" si="19"/>
        <v/>
      </c>
      <c r="AW21" s="15"/>
      <c r="AX21" s="15"/>
      <c r="AY21" s="78"/>
      <c r="AZ21" s="78"/>
      <c r="BA21" s="81"/>
      <c r="BB21" s="82"/>
      <c r="BE21" s="47">
        <f t="array" ref="BE21">IF(COUNTIF(Table911[Job],$I$3)&lt;ROWS($BE$2:BE21),"",INDEX(TimeSheets!$B$1:$B$359,SMALL(IF(Table911[Job]=$I$3,ROW(Table911[Job])),ROW(BA20))))</f>
        <v>44319</v>
      </c>
      <c r="BF21" s="47">
        <f t="array" ref="BF21">IF(COUNTIF(Table911[Job],$I$3)&lt;ROWS($BD$2:BD21),"",INDEX(TimeSheets!$H$1:$H$359,SMALL(IF(Table911[Job]=$I$3,ROW(Table911[Job])),ROW(BA20))))</f>
        <v>8</v>
      </c>
      <c r="BG21" s="47" t="str">
        <f t="array" ref="BG21">IF(COUNTIF(Table912[Job],$I$3)&lt;ROWS($BG$2:BG21),"",INDEX(TimeSheets!$K$1:$K$359,SMALL(IF(Table912[Job]=$I$3,ROW(Table912[Job])),ROW(BA20))))</f>
        <v/>
      </c>
      <c r="BH21" s="47" t="str">
        <f t="array" ref="BH21">IF(COUNTIF(Table912[Job],$I$3)&lt;ROWS($BH$2:BH21),"",INDEX(TimeSheets!$Q$1:$Q$359,SMALL(IF(Table912[Job]=$I$3,ROW(Table912[Job])),ROW(BA20))))</f>
        <v/>
      </c>
      <c r="BI21" s="56" t="str">
        <f t="array" ref="BI21">IF(COUNTIF(Table914[Job],$I$3)&lt;ROWS($BI$2:BI21),"",INDEX(TimeSheets!$T$1:$T$359,SMALL(IF(Table914[Job]=$I$3,ROW(Table914[Job])),ROW(BA20))))</f>
        <v/>
      </c>
      <c r="BJ21" s="47" t="str">
        <f t="array" ref="BJ21">IF(COUNTIF(Table914[Job],$I$3)&lt;ROWS($BJ$2:BJ21),"",INDEX(TimeSheets!$Z$1:$Z$359,SMALL(IF(Table914[Job]=$I$3,ROW(Table914[Job])),ROW(BA20))))</f>
        <v/>
      </c>
      <c r="BK21" s="47" t="str">
        <f t="array" ref="BK21">IF(COUNTIF(Table91641[Job],$I$3)&lt;ROWS($BK$2:BK21),"",INDEX(TimeSheets!$AC$1:$AC$359,SMALL(IF(Table91641[Job]=$I$3,ROW(Table91641[Job])),ROW(BA20))))</f>
        <v/>
      </c>
      <c r="BL21" s="47" t="str">
        <f t="array" ref="BL21">IF(COUNTIF(Table91641[Job],$I$3)&lt;ROWS($BL$2:BL21),"",INDEX(TimeSheets!$AI$1:$AI$359,SMALL(IF(Table91641[Job]=$I$3,ROW(Table91641[Job])),ROW(BB20))))</f>
        <v/>
      </c>
    </row>
    <row r="22" spans="1:64" ht="21.95" customHeight="1" thickBot="1" x14ac:dyDescent="0.3">
      <c r="A22" s="66"/>
      <c r="B22" s="67"/>
      <c r="C22" s="66"/>
      <c r="D22" s="67"/>
      <c r="E22" s="66"/>
      <c r="F22" s="67"/>
      <c r="G22" s="15"/>
      <c r="H22" s="66"/>
      <c r="I22" s="67"/>
      <c r="J22" s="66"/>
      <c r="K22" s="67"/>
      <c r="L22" s="66"/>
      <c r="M22" s="67"/>
      <c r="N22" s="15"/>
      <c r="O22" s="66"/>
      <c r="P22" s="67"/>
      <c r="Q22" s="66"/>
      <c r="R22" s="67"/>
      <c r="S22" s="66"/>
      <c r="T22" s="67"/>
      <c r="U22" s="15"/>
      <c r="V22" s="66" t="str">
        <f t="shared" si="0"/>
        <v/>
      </c>
      <c r="W22" s="67" t="str">
        <f t="shared" si="1"/>
        <v/>
      </c>
      <c r="X22" s="66" t="str">
        <f t="shared" si="2"/>
        <v/>
      </c>
      <c r="Y22" s="67" t="str">
        <f t="shared" si="3"/>
        <v/>
      </c>
      <c r="Z22" s="66" t="str">
        <f t="shared" si="4"/>
        <v/>
      </c>
      <c r="AA22" s="67" t="str">
        <f t="shared" si="5"/>
        <v/>
      </c>
      <c r="AB22" s="15"/>
      <c r="AC22" s="66">
        <f t="shared" si="6"/>
        <v>44308</v>
      </c>
      <c r="AD22" s="67">
        <f t="shared" si="20"/>
        <v>8</v>
      </c>
      <c r="AE22" s="66" t="str">
        <f t="shared" si="7"/>
        <v/>
      </c>
      <c r="AF22" s="67" t="str">
        <f t="shared" si="8"/>
        <v/>
      </c>
      <c r="AG22" s="66" t="str">
        <f t="shared" si="9"/>
        <v/>
      </c>
      <c r="AH22" s="67" t="str">
        <f t="shared" si="10"/>
        <v/>
      </c>
      <c r="AI22" s="15"/>
      <c r="AJ22" s="66" t="str">
        <f t="shared" si="21"/>
        <v/>
      </c>
      <c r="AK22" s="67" t="str">
        <f t="shared" si="22"/>
        <v/>
      </c>
      <c r="AL22" s="66" t="str">
        <f t="shared" si="11"/>
        <v/>
      </c>
      <c r="AM22" s="67" t="str">
        <f t="shared" si="12"/>
        <v/>
      </c>
      <c r="AN22" s="66" t="str">
        <f t="shared" si="13"/>
        <v/>
      </c>
      <c r="AO22" s="67" t="str">
        <f t="shared" si="14"/>
        <v/>
      </c>
      <c r="AP22" s="15"/>
      <c r="AQ22" s="66" t="str">
        <f t="shared" si="23"/>
        <v/>
      </c>
      <c r="AR22" s="67" t="str">
        <f t="shared" si="15"/>
        <v/>
      </c>
      <c r="AS22" s="66" t="str">
        <f t="shared" si="16"/>
        <v/>
      </c>
      <c r="AT22" s="67" t="str">
        <f t="shared" si="17"/>
        <v/>
      </c>
      <c r="AU22" s="66" t="str">
        <f t="shared" si="18"/>
        <v/>
      </c>
      <c r="AV22" s="67" t="str">
        <f t="shared" si="19"/>
        <v/>
      </c>
      <c r="AW22" s="15"/>
      <c r="AX22" s="15"/>
      <c r="AY22" s="83" t="s">
        <v>16</v>
      </c>
      <c r="AZ22" s="84"/>
      <c r="BA22" s="85">
        <f>SUM(BA10:BB21)</f>
        <v>48100</v>
      </c>
      <c r="BB22" s="86"/>
      <c r="BE22" s="47">
        <f t="array" ref="BE22">IF(COUNTIF(Table911[Job],$I$3)&lt;ROWS($BE$2:BE22),"",INDEX(TimeSheets!$B$1:$B$359,SMALL(IF(Table911[Job]=$I$3,ROW(Table911[Job])),ROW(BA21))))</f>
        <v>44321</v>
      </c>
      <c r="BF22" s="47">
        <f t="array" ref="BF22">IF(COUNTIF(Table911[Job],$I$3)&lt;ROWS($BD$2:BD22),"",INDEX(TimeSheets!$H$1:$H$359,SMALL(IF(Table911[Job]=$I$3,ROW(Table911[Job])),ROW(BA21))))</f>
        <v>8</v>
      </c>
      <c r="BG22" s="47" t="str">
        <f t="array" ref="BG22">IF(COUNTIF(Table912[Job],$I$3)&lt;ROWS($BG$2:BG22),"",INDEX(TimeSheets!$K$1:$K$359,SMALL(IF(Table912[Job]=$I$3,ROW(Table912[Job])),ROW(BA21))))</f>
        <v/>
      </c>
      <c r="BH22" s="47" t="str">
        <f t="array" ref="BH22">IF(COUNTIF(Table912[Job],$I$3)&lt;ROWS($BH$2:BH22),"",INDEX(TimeSheets!$Q$1:$Q$359,SMALL(IF(Table912[Job]=$I$3,ROW(Table912[Job])),ROW(BA21))))</f>
        <v/>
      </c>
      <c r="BI22" s="56" t="str">
        <f t="array" ref="BI22">IF(COUNTIF(Table914[Job],$I$3)&lt;ROWS($BI$2:BI22),"",INDEX(TimeSheets!$T$1:$T$359,SMALL(IF(Table914[Job]=$I$3,ROW(Table914[Job])),ROW(BA21))))</f>
        <v/>
      </c>
      <c r="BJ22" s="47" t="str">
        <f t="array" ref="BJ22">IF(COUNTIF(Table914[Job],$I$3)&lt;ROWS($BJ$2:BJ22),"",INDEX(TimeSheets!$Z$1:$Z$359,SMALL(IF(Table914[Job]=$I$3,ROW(Table914[Job])),ROW(BA21))))</f>
        <v/>
      </c>
      <c r="BK22" s="47" t="str">
        <f t="array" ref="BK22">IF(COUNTIF(Table91641[Job],$I$3)&lt;ROWS($BK$2:BK22),"",INDEX(TimeSheets!$AC$1:$AC$359,SMALL(IF(Table91641[Job]=$I$3,ROW(Table91641[Job])),ROW(BA21))))</f>
        <v/>
      </c>
      <c r="BL22" s="47" t="str">
        <f t="array" ref="BL22">IF(COUNTIF(Table91641[Job],$I$3)&lt;ROWS($BL$2:BL22),"",INDEX(TimeSheets!$AI$1:$AI$359,SMALL(IF(Table91641[Job]=$I$3,ROW(Table91641[Job])),ROW(BB21))))</f>
        <v/>
      </c>
    </row>
    <row r="23" spans="1:64" ht="21.95" customHeight="1" thickBot="1" x14ac:dyDescent="0.3">
      <c r="A23" s="66"/>
      <c r="B23" s="67"/>
      <c r="C23" s="66"/>
      <c r="D23" s="67"/>
      <c r="E23" s="66"/>
      <c r="F23" s="67"/>
      <c r="G23" s="15"/>
      <c r="H23" s="66"/>
      <c r="I23" s="67"/>
      <c r="J23" s="66"/>
      <c r="K23" s="67"/>
      <c r="L23" s="66"/>
      <c r="M23" s="67"/>
      <c r="N23" s="15"/>
      <c r="O23" s="66"/>
      <c r="P23" s="67"/>
      <c r="Q23" s="66"/>
      <c r="R23" s="67"/>
      <c r="S23" s="66"/>
      <c r="T23" s="67"/>
      <c r="U23" s="15"/>
      <c r="V23" s="66" t="str">
        <f t="shared" si="0"/>
        <v/>
      </c>
      <c r="W23" s="67" t="str">
        <f t="shared" si="1"/>
        <v/>
      </c>
      <c r="X23" s="66" t="str">
        <f t="shared" si="2"/>
        <v/>
      </c>
      <c r="Y23" s="67" t="str">
        <f t="shared" si="3"/>
        <v/>
      </c>
      <c r="Z23" s="66" t="str">
        <f t="shared" si="4"/>
        <v/>
      </c>
      <c r="AA23" s="67" t="str">
        <f t="shared" si="5"/>
        <v/>
      </c>
      <c r="AB23" s="15"/>
      <c r="AC23" s="66">
        <f t="shared" si="6"/>
        <v>44309</v>
      </c>
      <c r="AD23" s="67">
        <f t="shared" si="20"/>
        <v>8</v>
      </c>
      <c r="AE23" s="66" t="str">
        <f t="shared" si="7"/>
        <v/>
      </c>
      <c r="AF23" s="67" t="str">
        <f t="shared" si="8"/>
        <v/>
      </c>
      <c r="AG23" s="66" t="str">
        <f t="shared" si="9"/>
        <v/>
      </c>
      <c r="AH23" s="67" t="str">
        <f t="shared" si="10"/>
        <v/>
      </c>
      <c r="AI23" s="15"/>
      <c r="AJ23" s="66" t="str">
        <f t="shared" si="21"/>
        <v/>
      </c>
      <c r="AK23" s="67" t="str">
        <f t="shared" si="22"/>
        <v/>
      </c>
      <c r="AL23" s="66" t="str">
        <f t="shared" si="11"/>
        <v/>
      </c>
      <c r="AM23" s="67" t="str">
        <f t="shared" si="12"/>
        <v/>
      </c>
      <c r="AN23" s="66" t="str">
        <f t="shared" si="13"/>
        <v/>
      </c>
      <c r="AO23" s="67" t="str">
        <f t="shared" si="14"/>
        <v/>
      </c>
      <c r="AP23" s="15"/>
      <c r="AQ23" s="66" t="str">
        <f t="shared" si="23"/>
        <v/>
      </c>
      <c r="AR23" s="67" t="str">
        <f t="shared" si="15"/>
        <v/>
      </c>
      <c r="AS23" s="66" t="str">
        <f t="shared" si="16"/>
        <v/>
      </c>
      <c r="AT23" s="67" t="str">
        <f t="shared" si="17"/>
        <v/>
      </c>
      <c r="AU23" s="66" t="str">
        <f t="shared" si="18"/>
        <v/>
      </c>
      <c r="AV23" s="67" t="str">
        <f t="shared" si="19"/>
        <v/>
      </c>
      <c r="AW23" s="15"/>
      <c r="AX23" s="15"/>
      <c r="AY23" s="15"/>
      <c r="AZ23" s="15"/>
      <c r="BA23" s="49"/>
      <c r="BB23" s="49"/>
      <c r="BE23" s="47">
        <f t="array" ref="BE23">IF(COUNTIF(Table911[Job],$I$3)&lt;ROWS($BE$2:BE23),"",INDEX(TimeSheets!$B$1:$B$359,SMALL(IF(Table911[Job]=$I$3,ROW(Table911[Job])),ROW(BA22))))</f>
        <v>44322</v>
      </c>
      <c r="BF23" s="47">
        <f t="array" ref="BF23">IF(COUNTIF(Table911[Job],$I$3)&lt;ROWS($BD$2:BD23),"",INDEX(TimeSheets!$H$1:$H$359,SMALL(IF(Table911[Job]=$I$3,ROW(Table911[Job])),ROW(BA22))))</f>
        <v>8</v>
      </c>
      <c r="BG23" s="47" t="str">
        <f t="array" ref="BG23">IF(COUNTIF(Table912[Job],$I$3)&lt;ROWS($BG$2:BG23),"",INDEX(TimeSheets!$K$1:$K$359,SMALL(IF(Table912[Job]=$I$3,ROW(Table912[Job])),ROW(BA22))))</f>
        <v/>
      </c>
      <c r="BH23" s="47" t="str">
        <f t="array" ref="BH23">IF(COUNTIF(Table912[Job],$I$3)&lt;ROWS($BH$2:BH23),"",INDEX(TimeSheets!$Q$1:$Q$359,SMALL(IF(Table912[Job]=$I$3,ROW(Table912[Job])),ROW(BA22))))</f>
        <v/>
      </c>
      <c r="BI23" s="56" t="str">
        <f t="array" ref="BI23">IF(COUNTIF(Table914[Job],$I$3)&lt;ROWS($BI$2:BI23),"",INDEX(TimeSheets!$T$1:$T$359,SMALL(IF(Table914[Job]=$I$3,ROW(Table914[Job])),ROW(BA22))))</f>
        <v/>
      </c>
      <c r="BJ23" s="47" t="str">
        <f t="array" ref="BJ23">IF(COUNTIF(Table914[Job],$I$3)&lt;ROWS($BJ$2:BJ23),"",INDEX(TimeSheets!$Z$1:$Z$359,SMALL(IF(Table914[Job]=$I$3,ROW(Table914[Job])),ROW(BA22))))</f>
        <v/>
      </c>
      <c r="BK23" s="47" t="str">
        <f t="array" ref="BK23">IF(COUNTIF(Table91641[Job],$I$3)&lt;ROWS($BK$2:BK23),"",INDEX(TimeSheets!$AC$1:$AC$359,SMALL(IF(Table91641[Job]=$I$3,ROW(Table91641[Job])),ROW(BA22))))</f>
        <v/>
      </c>
      <c r="BL23" s="47" t="str">
        <f t="array" ref="BL23">IF(COUNTIF(Table91641[Job],$I$3)&lt;ROWS($BL$2:BL23),"",INDEX(TimeSheets!$AI$1:$AI$359,SMALL(IF(Table91641[Job]=$I$3,ROW(Table91641[Job])),ROW(BB22))))</f>
        <v/>
      </c>
    </row>
    <row r="24" spans="1:64" ht="21.95" customHeight="1" thickBot="1" x14ac:dyDescent="0.4">
      <c r="A24" s="66"/>
      <c r="B24" s="67"/>
      <c r="C24" s="66"/>
      <c r="D24" s="67"/>
      <c r="E24" s="66"/>
      <c r="F24" s="67"/>
      <c r="G24" s="15"/>
      <c r="H24" s="66"/>
      <c r="I24" s="67"/>
      <c r="J24" s="66"/>
      <c r="K24" s="67"/>
      <c r="L24" s="66"/>
      <c r="M24" s="67"/>
      <c r="N24" s="15"/>
      <c r="O24" s="66"/>
      <c r="P24" s="67"/>
      <c r="Q24" s="66"/>
      <c r="R24" s="67"/>
      <c r="S24" s="66"/>
      <c r="T24" s="67"/>
      <c r="U24" s="15"/>
      <c r="V24" s="66" t="str">
        <f t="shared" si="0"/>
        <v/>
      </c>
      <c r="W24" s="67" t="str">
        <f t="shared" si="1"/>
        <v/>
      </c>
      <c r="X24" s="66" t="str">
        <f t="shared" si="2"/>
        <v/>
      </c>
      <c r="Y24" s="67" t="str">
        <f t="shared" si="3"/>
        <v/>
      </c>
      <c r="Z24" s="66" t="str">
        <f t="shared" si="4"/>
        <v/>
      </c>
      <c r="AA24" s="67" t="str">
        <f t="shared" si="5"/>
        <v/>
      </c>
      <c r="AB24" s="15"/>
      <c r="AC24" s="66">
        <f t="shared" si="6"/>
        <v>44312</v>
      </c>
      <c r="AD24" s="67">
        <f t="shared" si="20"/>
        <v>8</v>
      </c>
      <c r="AE24" s="66" t="str">
        <f t="shared" si="7"/>
        <v/>
      </c>
      <c r="AF24" s="67" t="str">
        <f t="shared" si="8"/>
        <v/>
      </c>
      <c r="AG24" s="66" t="str">
        <f t="shared" si="9"/>
        <v/>
      </c>
      <c r="AH24" s="67" t="str">
        <f t="shared" si="10"/>
        <v/>
      </c>
      <c r="AI24" s="15"/>
      <c r="AJ24" s="66" t="str">
        <f t="shared" si="21"/>
        <v/>
      </c>
      <c r="AK24" s="67" t="str">
        <f t="shared" si="22"/>
        <v/>
      </c>
      <c r="AL24" s="66" t="str">
        <f t="shared" si="11"/>
        <v/>
      </c>
      <c r="AM24" s="67" t="str">
        <f t="shared" si="12"/>
        <v/>
      </c>
      <c r="AN24" s="66" t="str">
        <f t="shared" si="13"/>
        <v/>
      </c>
      <c r="AO24" s="67" t="str">
        <f t="shared" si="14"/>
        <v/>
      </c>
      <c r="AP24" s="15"/>
      <c r="AQ24" s="66" t="str">
        <f t="shared" si="23"/>
        <v/>
      </c>
      <c r="AR24" s="67" t="str">
        <f t="shared" si="15"/>
        <v/>
      </c>
      <c r="AS24" s="66" t="str">
        <f t="shared" si="16"/>
        <v/>
      </c>
      <c r="AT24" s="67" t="str">
        <f t="shared" si="17"/>
        <v/>
      </c>
      <c r="AU24" s="66" t="str">
        <f t="shared" si="18"/>
        <v/>
      </c>
      <c r="AV24" s="67" t="str">
        <f t="shared" si="19"/>
        <v/>
      </c>
      <c r="AW24" s="15"/>
      <c r="AX24" s="15"/>
      <c r="AY24" s="87" t="s">
        <v>48</v>
      </c>
      <c r="AZ24" s="88"/>
      <c r="BA24" s="88"/>
      <c r="BB24" s="89"/>
      <c r="BE24" s="47">
        <f t="array" ref="BE24">IF(COUNTIF(Table911[Job],$I$3)&lt;ROWS($BE$2:BE24),"",INDEX(TimeSheets!$B$1:$B$359,SMALL(IF(Table911[Job]=$I$3,ROW(Table911[Job])),ROW(BA23))))</f>
        <v>44323</v>
      </c>
      <c r="BF24" s="47">
        <f t="array" ref="BF24">IF(COUNTIF(Table911[Job],$I$3)&lt;ROWS($BD$2:BD24),"",INDEX(TimeSheets!$H$1:$H$359,SMALL(IF(Table911[Job]=$I$3,ROW(Table911[Job])),ROW(BA23))))</f>
        <v>8</v>
      </c>
      <c r="BG24" s="47" t="str">
        <f t="array" ref="BG24">IF(COUNTIF(Table912[Job],$I$3)&lt;ROWS($BG$2:BG24),"",INDEX(TimeSheets!$K$1:$K$359,SMALL(IF(Table912[Job]=$I$3,ROW(Table912[Job])),ROW(BA23))))</f>
        <v/>
      </c>
      <c r="BH24" s="47" t="str">
        <f t="array" ref="BH24">IF(COUNTIF(Table912[Job],$I$3)&lt;ROWS($BH$2:BH24),"",INDEX(TimeSheets!$Q$1:$Q$359,SMALL(IF(Table912[Job]=$I$3,ROW(Table912[Job])),ROW(BA23))))</f>
        <v/>
      </c>
      <c r="BI24" s="56" t="str">
        <f t="array" ref="BI24">IF(COUNTIF(Table914[Job],$I$3)&lt;ROWS($BI$2:BI24),"",INDEX(TimeSheets!$T$1:$T$359,SMALL(IF(Table914[Job]=$I$3,ROW(Table914[Job])),ROW(BA23))))</f>
        <v/>
      </c>
      <c r="BJ24" s="47" t="str">
        <f t="array" ref="BJ24">IF(COUNTIF(Table914[Job],$I$3)&lt;ROWS($BJ$2:BJ24),"",INDEX(TimeSheets!$Z$1:$Z$359,SMALL(IF(Table914[Job]=$I$3,ROW(Table914[Job])),ROW(BA23))))</f>
        <v/>
      </c>
      <c r="BK24" s="47" t="str">
        <f t="array" ref="BK24">IF(COUNTIF(Table91641[Job],$I$3)&lt;ROWS($BK$2:BK24),"",INDEX(TimeSheets!$AC$1:$AC$359,SMALL(IF(Table91641[Job]=$I$3,ROW(Table91641[Job])),ROW(BA23))))</f>
        <v/>
      </c>
      <c r="BL24" s="47" t="str">
        <f t="array" ref="BL24">IF(COUNTIF(Table91641[Job],$I$3)&lt;ROWS($BL$2:BL24),"",INDEX(TimeSheets!$AI$1:$AI$359,SMALL(IF(Table91641[Job]=$I$3,ROW(Table91641[Job])),ROW(BB23))))</f>
        <v/>
      </c>
    </row>
    <row r="25" spans="1:64" ht="21.95" customHeight="1" thickBot="1" x14ac:dyDescent="0.45">
      <c r="A25" s="66"/>
      <c r="B25" s="67"/>
      <c r="C25" s="66"/>
      <c r="D25" s="67"/>
      <c r="E25" s="66"/>
      <c r="F25" s="67"/>
      <c r="G25" s="15"/>
      <c r="H25" s="66"/>
      <c r="I25" s="67"/>
      <c r="J25" s="66"/>
      <c r="K25" s="67"/>
      <c r="L25" s="66"/>
      <c r="M25" s="67"/>
      <c r="N25" s="15"/>
      <c r="O25" s="66"/>
      <c r="P25" s="67"/>
      <c r="Q25" s="66"/>
      <c r="R25" s="67"/>
      <c r="S25" s="66"/>
      <c r="T25" s="67"/>
      <c r="U25" s="15"/>
      <c r="V25" s="66" t="str">
        <f t="shared" si="0"/>
        <v/>
      </c>
      <c r="W25" s="67" t="str">
        <f t="shared" si="1"/>
        <v/>
      </c>
      <c r="X25" s="66" t="str">
        <f t="shared" si="2"/>
        <v/>
      </c>
      <c r="Y25" s="67" t="str">
        <f t="shared" si="3"/>
        <v/>
      </c>
      <c r="Z25" s="66" t="str">
        <f t="shared" si="4"/>
        <v/>
      </c>
      <c r="AA25" s="67" t="str">
        <f t="shared" si="5"/>
        <v/>
      </c>
      <c r="AB25" s="15"/>
      <c r="AC25" s="66">
        <f t="shared" si="6"/>
        <v>44313</v>
      </c>
      <c r="AD25" s="67">
        <f t="shared" si="20"/>
        <v>8</v>
      </c>
      <c r="AE25" s="66" t="str">
        <f t="shared" si="7"/>
        <v/>
      </c>
      <c r="AF25" s="67" t="str">
        <f t="shared" si="8"/>
        <v/>
      </c>
      <c r="AG25" s="66" t="str">
        <f t="shared" si="9"/>
        <v/>
      </c>
      <c r="AH25" s="67" t="str">
        <f t="shared" si="10"/>
        <v/>
      </c>
      <c r="AI25" s="15"/>
      <c r="AJ25" s="66" t="str">
        <f t="shared" si="21"/>
        <v/>
      </c>
      <c r="AK25" s="67" t="str">
        <f t="shared" si="22"/>
        <v/>
      </c>
      <c r="AL25" s="66" t="str">
        <f t="shared" si="11"/>
        <v/>
      </c>
      <c r="AM25" s="67" t="str">
        <f t="shared" si="12"/>
        <v/>
      </c>
      <c r="AN25" s="66" t="str">
        <f t="shared" si="13"/>
        <v/>
      </c>
      <c r="AO25" s="67" t="str">
        <f t="shared" si="14"/>
        <v/>
      </c>
      <c r="AP25" s="15"/>
      <c r="AQ25" s="66" t="str">
        <f t="shared" si="23"/>
        <v/>
      </c>
      <c r="AR25" s="67" t="str">
        <f t="shared" si="15"/>
        <v/>
      </c>
      <c r="AS25" s="66" t="str">
        <f t="shared" si="16"/>
        <v/>
      </c>
      <c r="AT25" s="67" t="str">
        <f t="shared" si="17"/>
        <v/>
      </c>
      <c r="AU25" s="66" t="str">
        <f t="shared" si="18"/>
        <v/>
      </c>
      <c r="AV25" s="67" t="str">
        <f t="shared" si="19"/>
        <v/>
      </c>
      <c r="AW25" s="15"/>
      <c r="AX25" s="15"/>
      <c r="AY25" s="90" t="s">
        <v>49</v>
      </c>
      <c r="AZ25" s="91"/>
      <c r="BA25" s="92" t="s">
        <v>50</v>
      </c>
      <c r="BB25" s="93"/>
      <c r="BE25" s="47">
        <f t="array" ref="BE25">IF(COUNTIF(Table911[Job],$I$3)&lt;ROWS($BE$2:BE25),"",INDEX(TimeSheets!$B$1:$B$359,SMALL(IF(Table911[Job]=$I$3,ROW(Table911[Job])),ROW(BA24))))</f>
        <v>44326</v>
      </c>
      <c r="BF25" s="47">
        <f t="array" ref="BF25">IF(COUNTIF(Table911[Job],$I$3)&lt;ROWS($BD$2:BD25),"",INDEX(TimeSheets!$H$1:$H$359,SMALL(IF(Table911[Job]=$I$3,ROW(Table911[Job])),ROW(BA24))))</f>
        <v>8</v>
      </c>
      <c r="BG25" s="47" t="str">
        <f t="array" ref="BG25">IF(COUNTIF(Table912[Job],$I$3)&lt;ROWS($BG$2:BG25),"",INDEX(TimeSheets!$K$1:$K$359,SMALL(IF(Table912[Job]=$I$3,ROW(Table912[Job])),ROW(BA24))))</f>
        <v/>
      </c>
      <c r="BH25" s="47" t="str">
        <f t="array" ref="BH25">IF(COUNTIF(Table912[Job],$I$3)&lt;ROWS($BH$2:BH25),"",INDEX(TimeSheets!$Q$1:$Q$359,SMALL(IF(Table912[Job]=$I$3,ROW(Table912[Job])),ROW(BA24))))</f>
        <v/>
      </c>
      <c r="BI25" s="56" t="str">
        <f t="array" ref="BI25">IF(COUNTIF(Table914[Job],$I$3)&lt;ROWS($BI$2:BI25),"",INDEX(TimeSheets!$T$1:$T$359,SMALL(IF(Table914[Job]=$I$3,ROW(Table914[Job])),ROW(BA24))))</f>
        <v/>
      </c>
      <c r="BJ25" s="47" t="str">
        <f t="array" ref="BJ25">IF(COUNTIF(Table914[Job],$I$3)&lt;ROWS($BJ$2:BJ25),"",INDEX(TimeSheets!$Z$1:$Z$359,SMALL(IF(Table914[Job]=$I$3,ROW(Table914[Job])),ROW(BA24))))</f>
        <v/>
      </c>
      <c r="BK25" s="47" t="str">
        <f t="array" ref="BK25">IF(COUNTIF(Table91641[Job],$I$3)&lt;ROWS($BK$2:BK25),"",INDEX(TimeSheets!$AC$1:$AC$359,SMALL(IF(Table91641[Job]=$I$3,ROW(Table91641[Job])),ROW(BA24))))</f>
        <v/>
      </c>
      <c r="BL25" s="47" t="str">
        <f t="array" ref="BL25">IF(COUNTIF(Table91641[Job],$I$3)&lt;ROWS($BL$2:BL25),"",INDEX(TimeSheets!$AI$1:$AI$359,SMALL(IF(Table91641[Job]=$I$3,ROW(Table91641[Job])),ROW(BB24))))</f>
        <v/>
      </c>
    </row>
    <row r="26" spans="1:64" ht="21.95" customHeight="1" x14ac:dyDescent="0.3">
      <c r="A26" s="66"/>
      <c r="B26" s="67"/>
      <c r="C26" s="66"/>
      <c r="D26" s="67"/>
      <c r="E26" s="66"/>
      <c r="F26" s="67"/>
      <c r="G26" s="15"/>
      <c r="H26" s="66"/>
      <c r="I26" s="67"/>
      <c r="J26" s="66"/>
      <c r="K26" s="67"/>
      <c r="L26" s="66"/>
      <c r="M26" s="67"/>
      <c r="N26" s="15"/>
      <c r="O26" s="66"/>
      <c r="P26" s="67"/>
      <c r="Q26" s="66"/>
      <c r="R26" s="67"/>
      <c r="S26" s="66"/>
      <c r="T26" s="67"/>
      <c r="U26" s="15"/>
      <c r="V26" s="66" t="str">
        <f t="shared" si="0"/>
        <v/>
      </c>
      <c r="W26" s="67" t="str">
        <f t="shared" si="1"/>
        <v/>
      </c>
      <c r="X26" s="66" t="str">
        <f t="shared" si="2"/>
        <v/>
      </c>
      <c r="Y26" s="67" t="str">
        <f t="shared" si="3"/>
        <v/>
      </c>
      <c r="Z26" s="66" t="str">
        <f t="shared" si="4"/>
        <v/>
      </c>
      <c r="AA26" s="67" t="str">
        <f t="shared" si="5"/>
        <v/>
      </c>
      <c r="AB26" s="15"/>
      <c r="AC26" s="66">
        <f t="shared" si="6"/>
        <v>44314</v>
      </c>
      <c r="AD26" s="67">
        <f t="shared" si="20"/>
        <v>8</v>
      </c>
      <c r="AE26" s="66" t="str">
        <f t="shared" si="7"/>
        <v/>
      </c>
      <c r="AF26" s="67" t="str">
        <f t="shared" si="8"/>
        <v/>
      </c>
      <c r="AG26" s="66" t="str">
        <f t="shared" si="9"/>
        <v/>
      </c>
      <c r="AH26" s="67" t="str">
        <f t="shared" si="10"/>
        <v/>
      </c>
      <c r="AI26" s="15"/>
      <c r="AJ26" s="66" t="str">
        <f t="shared" si="21"/>
        <v/>
      </c>
      <c r="AK26" s="67" t="str">
        <f t="shared" si="22"/>
        <v/>
      </c>
      <c r="AL26" s="66" t="str">
        <f t="shared" si="11"/>
        <v/>
      </c>
      <c r="AM26" s="67" t="str">
        <f t="shared" si="12"/>
        <v/>
      </c>
      <c r="AN26" s="66" t="str">
        <f t="shared" si="13"/>
        <v/>
      </c>
      <c r="AO26" s="67" t="str">
        <f t="shared" si="14"/>
        <v/>
      </c>
      <c r="AP26" s="15"/>
      <c r="AQ26" s="66" t="str">
        <f t="shared" si="23"/>
        <v/>
      </c>
      <c r="AR26" s="67" t="str">
        <f t="shared" si="15"/>
        <v/>
      </c>
      <c r="AS26" s="66" t="str">
        <f t="shared" si="16"/>
        <v/>
      </c>
      <c r="AT26" s="67" t="str">
        <f t="shared" si="17"/>
        <v/>
      </c>
      <c r="AU26" s="66" t="str">
        <f t="shared" si="18"/>
        <v/>
      </c>
      <c r="AV26" s="67" t="str">
        <f t="shared" si="19"/>
        <v/>
      </c>
      <c r="AW26" s="15"/>
      <c r="AX26" s="15"/>
      <c r="AY26" s="68">
        <v>44280</v>
      </c>
      <c r="AZ26" s="69">
        <v>9315</v>
      </c>
      <c r="BA26" s="68"/>
      <c r="BB26" s="69"/>
      <c r="BE26" s="47">
        <f t="array" ref="BE26">IF(COUNTIF(Table911[Job],$I$3)&lt;ROWS($BE$2:BE26),"",INDEX(TimeSheets!$B$1:$B$359,SMALL(IF(Table911[Job]=$I$3,ROW(Table911[Job])),ROW(BA25))))</f>
        <v>44327</v>
      </c>
      <c r="BF26" s="47">
        <f t="array" ref="BF26">IF(COUNTIF(Table911[Job],$I$3)&lt;ROWS($BD$2:BD26),"",INDEX(TimeSheets!$H$1:$H$359,SMALL(IF(Table911[Job]=$I$3,ROW(Table911[Job])),ROW(BA25))))</f>
        <v>8</v>
      </c>
      <c r="BG26" s="47" t="str">
        <f t="array" ref="BG26">IF(COUNTIF(Table912[Job],$I$3)&lt;ROWS($BG$2:BG26),"",INDEX(TimeSheets!$K$1:$K$359,SMALL(IF(Table912[Job]=$I$3,ROW(Table912[Job])),ROW(BA25))))</f>
        <v/>
      </c>
      <c r="BH26" s="47" t="str">
        <f t="array" ref="BH26">IF(COUNTIF(Table912[Job],$I$3)&lt;ROWS($BH$2:BH26),"",INDEX(TimeSheets!$Q$1:$Q$359,SMALL(IF(Table912[Job]=$I$3,ROW(Table912[Job])),ROW(BA25))))</f>
        <v/>
      </c>
      <c r="BI26" s="56" t="str">
        <f t="array" ref="BI26">IF(COUNTIF(Table914[Job],$I$3)&lt;ROWS($BI$2:BI26),"",INDEX(TimeSheets!$T$1:$T$359,SMALL(IF(Table914[Job]=$I$3,ROW(Table914[Job])),ROW(BA25))))</f>
        <v/>
      </c>
      <c r="BJ26" s="47" t="str">
        <f t="array" ref="BJ26">IF(COUNTIF(Table914[Job],$I$3)&lt;ROWS($BJ$2:BJ26),"",INDEX(TimeSheets!$Z$1:$Z$359,SMALL(IF(Table914[Job]=$I$3,ROW(Table914[Job])),ROW(BA25))))</f>
        <v/>
      </c>
      <c r="BK26" s="47" t="str">
        <f t="array" ref="BK26">IF(COUNTIF(Table91641[Job],$I$3)&lt;ROWS($BK$2:BK26),"",INDEX(TimeSheets!$AC$1:$AC$359,SMALL(IF(Table91641[Job]=$I$3,ROW(Table91641[Job])),ROW(BA25))))</f>
        <v/>
      </c>
      <c r="BL26" s="47" t="str">
        <f t="array" ref="BL26">IF(COUNTIF(Table91641[Job],$I$3)&lt;ROWS($BL$2:BL26),"",INDEX(TimeSheets!$AI$1:$AI$359,SMALL(IF(Table91641[Job]=$I$3,ROW(Table91641[Job])),ROW(BB25))))</f>
        <v/>
      </c>
    </row>
    <row r="27" spans="1:64" ht="21.95" customHeight="1" x14ac:dyDescent="0.3">
      <c r="A27" s="66"/>
      <c r="B27" s="67"/>
      <c r="C27" s="66"/>
      <c r="D27" s="67"/>
      <c r="E27" s="66"/>
      <c r="F27" s="67"/>
      <c r="G27" s="15"/>
      <c r="H27" s="66"/>
      <c r="I27" s="67"/>
      <c r="J27" s="66"/>
      <c r="K27" s="67"/>
      <c r="L27" s="66"/>
      <c r="M27" s="67"/>
      <c r="N27" s="15"/>
      <c r="O27" s="66"/>
      <c r="P27" s="67"/>
      <c r="Q27" s="66"/>
      <c r="R27" s="67"/>
      <c r="S27" s="66"/>
      <c r="T27" s="67"/>
      <c r="U27" s="15"/>
      <c r="V27" s="66" t="str">
        <f t="shared" si="0"/>
        <v/>
      </c>
      <c r="W27" s="67" t="str">
        <f t="shared" si="1"/>
        <v/>
      </c>
      <c r="X27" s="66" t="str">
        <f t="shared" si="2"/>
        <v/>
      </c>
      <c r="Y27" s="67" t="str">
        <f t="shared" si="3"/>
        <v/>
      </c>
      <c r="Z27" s="66" t="str">
        <f t="shared" si="4"/>
        <v/>
      </c>
      <c r="AA27" s="67" t="str">
        <f t="shared" si="5"/>
        <v/>
      </c>
      <c r="AB27" s="15"/>
      <c r="AC27" s="66">
        <f t="shared" si="6"/>
        <v>44315</v>
      </c>
      <c r="AD27" s="67">
        <f t="shared" si="20"/>
        <v>8</v>
      </c>
      <c r="AE27" s="66" t="str">
        <f t="shared" si="7"/>
        <v/>
      </c>
      <c r="AF27" s="67" t="str">
        <f t="shared" si="8"/>
        <v/>
      </c>
      <c r="AG27" s="66" t="str">
        <f t="shared" si="9"/>
        <v/>
      </c>
      <c r="AH27" s="67" t="str">
        <f t="shared" si="10"/>
        <v/>
      </c>
      <c r="AI27" s="15"/>
      <c r="AJ27" s="66" t="str">
        <f t="shared" si="21"/>
        <v/>
      </c>
      <c r="AK27" s="67" t="str">
        <f t="shared" si="22"/>
        <v/>
      </c>
      <c r="AL27" s="66" t="str">
        <f t="shared" si="11"/>
        <v/>
      </c>
      <c r="AM27" s="67" t="str">
        <f t="shared" si="12"/>
        <v/>
      </c>
      <c r="AN27" s="66" t="str">
        <f t="shared" si="13"/>
        <v/>
      </c>
      <c r="AO27" s="67" t="str">
        <f t="shared" si="14"/>
        <v/>
      </c>
      <c r="AP27" s="15"/>
      <c r="AQ27" s="66" t="str">
        <f t="shared" si="23"/>
        <v/>
      </c>
      <c r="AR27" s="67" t="str">
        <f t="shared" si="15"/>
        <v/>
      </c>
      <c r="AS27" s="66" t="str">
        <f t="shared" si="16"/>
        <v/>
      </c>
      <c r="AT27" s="67" t="str">
        <f t="shared" si="17"/>
        <v/>
      </c>
      <c r="AU27" s="66" t="str">
        <f t="shared" si="18"/>
        <v/>
      </c>
      <c r="AV27" s="67" t="str">
        <f t="shared" si="19"/>
        <v/>
      </c>
      <c r="AW27" s="15"/>
      <c r="AX27" s="15"/>
      <c r="AY27" s="68">
        <v>44306</v>
      </c>
      <c r="AZ27" s="69">
        <v>21735</v>
      </c>
      <c r="BA27" s="68"/>
      <c r="BB27" s="69"/>
      <c r="BE27" s="47">
        <f t="array" ref="BE27">IF(COUNTIF(Table911[Job],$I$3)&lt;ROWS($BE$2:BE27),"",INDEX(TimeSheets!$B$1:$B$359,SMALL(IF(Table911[Job]=$I$3,ROW(Table911[Job])),ROW(BA26))))</f>
        <v>44328</v>
      </c>
      <c r="BF27" s="47">
        <f t="array" ref="BF27">IF(COUNTIF(Table911[Job],$I$3)&lt;ROWS($BD$2:BD27),"",INDEX(TimeSheets!$H$1:$H$359,SMALL(IF(Table911[Job]=$I$3,ROW(Table911[Job])),ROW(BA26))))</f>
        <v>8</v>
      </c>
      <c r="BG27" s="47" t="str">
        <f t="array" ref="BG27">IF(COUNTIF(Table912[Job],$I$3)&lt;ROWS($BG$2:BG27),"",INDEX(TimeSheets!$K$1:$K$359,SMALL(IF(Table912[Job]=$I$3,ROW(Table912[Job])),ROW(BA26))))</f>
        <v/>
      </c>
      <c r="BH27" s="47" t="str">
        <f t="array" ref="BH27">IF(COUNTIF(Table912[Job],$I$3)&lt;ROWS($BH$2:BH27),"",INDEX(TimeSheets!$Q$1:$Q$359,SMALL(IF(Table912[Job]=$I$3,ROW(Table912[Job])),ROW(BA26))))</f>
        <v/>
      </c>
      <c r="BI27" s="56" t="str">
        <f t="array" ref="BI27">IF(COUNTIF(Table914[Job],$I$3)&lt;ROWS($BI$2:BI27),"",INDEX(TimeSheets!$T$1:$T$359,SMALL(IF(Table914[Job]=$I$3,ROW(Table914[Job])),ROW(BA26))))</f>
        <v/>
      </c>
      <c r="BJ27" s="47" t="str">
        <f t="array" ref="BJ27">IF(COUNTIF(Table914[Job],$I$3)&lt;ROWS($BJ$2:BJ27),"",INDEX(TimeSheets!$Z$1:$Z$359,SMALL(IF(Table914[Job]=$I$3,ROW(Table914[Job])),ROW(BA26))))</f>
        <v/>
      </c>
      <c r="BK27" s="47" t="str">
        <f t="array" ref="BK27">IF(COUNTIF(Table91641[Job],$I$3)&lt;ROWS($BK$2:BK27),"",INDEX(TimeSheets!$AC$1:$AC$359,SMALL(IF(Table91641[Job]=$I$3,ROW(Table91641[Job])),ROW(BA26))))</f>
        <v/>
      </c>
      <c r="BL27" s="47" t="str">
        <f t="array" ref="BL27">IF(COUNTIF(Table91641[Job],$I$3)&lt;ROWS($BL$2:BL27),"",INDEX(TimeSheets!$AI$1:$AI$359,SMALL(IF(Table91641[Job]=$I$3,ROW(Table91641[Job])),ROW(BB26))))</f>
        <v/>
      </c>
    </row>
    <row r="28" spans="1:64" ht="21.95" customHeight="1" x14ac:dyDescent="0.3">
      <c r="A28" s="66"/>
      <c r="B28" s="67"/>
      <c r="C28" s="66"/>
      <c r="D28" s="67"/>
      <c r="E28" s="66"/>
      <c r="F28" s="67"/>
      <c r="G28" s="15"/>
      <c r="H28" s="66"/>
      <c r="I28" s="67"/>
      <c r="J28" s="66"/>
      <c r="K28" s="67"/>
      <c r="L28" s="66"/>
      <c r="M28" s="67"/>
      <c r="N28" s="15"/>
      <c r="O28" s="66"/>
      <c r="P28" s="67"/>
      <c r="Q28" s="66"/>
      <c r="R28" s="67"/>
      <c r="S28" s="66"/>
      <c r="T28" s="67"/>
      <c r="U28" s="15"/>
      <c r="V28" s="66" t="str">
        <f t="shared" si="0"/>
        <v/>
      </c>
      <c r="W28" s="67" t="str">
        <f t="shared" si="1"/>
        <v/>
      </c>
      <c r="X28" s="66" t="str">
        <f t="shared" si="2"/>
        <v/>
      </c>
      <c r="Y28" s="67" t="str">
        <f t="shared" si="3"/>
        <v/>
      </c>
      <c r="Z28" s="66" t="str">
        <f t="shared" si="4"/>
        <v/>
      </c>
      <c r="AA28" s="67" t="str">
        <f t="shared" si="5"/>
        <v/>
      </c>
      <c r="AB28" s="15"/>
      <c r="AC28" s="66">
        <f t="shared" si="6"/>
        <v>44316</v>
      </c>
      <c r="AD28" s="67">
        <f t="shared" si="20"/>
        <v>8</v>
      </c>
      <c r="AE28" s="66" t="str">
        <f t="shared" si="7"/>
        <v/>
      </c>
      <c r="AF28" s="67" t="str">
        <f t="shared" si="8"/>
        <v/>
      </c>
      <c r="AG28" s="66" t="str">
        <f t="shared" si="9"/>
        <v/>
      </c>
      <c r="AH28" s="67" t="str">
        <f t="shared" si="10"/>
        <v/>
      </c>
      <c r="AI28" s="15"/>
      <c r="AJ28" s="66" t="str">
        <f t="shared" si="21"/>
        <v/>
      </c>
      <c r="AK28" s="67" t="str">
        <f t="shared" si="22"/>
        <v/>
      </c>
      <c r="AL28" s="66" t="str">
        <f t="shared" si="11"/>
        <v/>
      </c>
      <c r="AM28" s="67" t="str">
        <f t="shared" si="12"/>
        <v/>
      </c>
      <c r="AN28" s="66" t="str">
        <f t="shared" si="13"/>
        <v/>
      </c>
      <c r="AO28" s="67" t="str">
        <f t="shared" si="14"/>
        <v/>
      </c>
      <c r="AP28" s="15"/>
      <c r="AQ28" s="66" t="str">
        <f t="shared" si="23"/>
        <v/>
      </c>
      <c r="AR28" s="67" t="str">
        <f t="shared" si="15"/>
        <v/>
      </c>
      <c r="AS28" s="66" t="str">
        <f t="shared" si="16"/>
        <v/>
      </c>
      <c r="AT28" s="67" t="str">
        <f t="shared" si="17"/>
        <v/>
      </c>
      <c r="AU28" s="66" t="str">
        <f t="shared" si="18"/>
        <v/>
      </c>
      <c r="AV28" s="67" t="str">
        <f t="shared" si="19"/>
        <v/>
      </c>
      <c r="AW28" s="15"/>
      <c r="AX28" s="15"/>
      <c r="AY28" s="68">
        <v>44349</v>
      </c>
      <c r="AZ28" s="69">
        <v>17050</v>
      </c>
      <c r="BA28" s="68"/>
      <c r="BB28" s="69"/>
      <c r="BE28" s="47">
        <f t="array" ref="BE28">IF(COUNTIF(Table911[Job],$I$3)&lt;ROWS($BE$2:BE28),"",INDEX(TimeSheets!$B$1:$B$359,SMALL(IF(Table911[Job]=$I$3,ROW(Table911[Job])),ROW(BA27))))</f>
        <v>44335</v>
      </c>
      <c r="BF28" s="47">
        <f t="array" ref="BF28">IF(COUNTIF(Table911[Job],$I$3)&lt;ROWS($BD$2:BD28),"",INDEX(TimeSheets!$H$1:$H$359,SMALL(IF(Table911[Job]=$I$3,ROW(Table911[Job])),ROW(BA27))))</f>
        <v>8</v>
      </c>
      <c r="BG28" s="47" t="str">
        <f t="array" ref="BG28">IF(COUNTIF(Table912[Job],$I$3)&lt;ROWS($BG$2:BG28),"",INDEX(TimeSheets!$K$1:$K$359,SMALL(IF(Table912[Job]=$I$3,ROW(Table912[Job])),ROW(BA27))))</f>
        <v/>
      </c>
      <c r="BH28" s="47" t="str">
        <f t="array" ref="BH28">IF(COUNTIF(Table912[Job],$I$3)&lt;ROWS($BH$2:BH28),"",INDEX(TimeSheets!$Q$1:$Q$359,SMALL(IF(Table912[Job]=$I$3,ROW(Table912[Job])),ROW(BA27))))</f>
        <v/>
      </c>
      <c r="BI28" s="56" t="str">
        <f t="array" ref="BI28">IF(COUNTIF(Table914[Job],$I$3)&lt;ROWS($BI$2:BI28),"",INDEX(TimeSheets!$T$1:$T$359,SMALL(IF(Table914[Job]=$I$3,ROW(Table914[Job])),ROW(BA27))))</f>
        <v/>
      </c>
      <c r="BJ28" s="47" t="str">
        <f t="array" ref="BJ28">IF(COUNTIF(Table914[Job],$I$3)&lt;ROWS($BJ$2:BJ28),"",INDEX(TimeSheets!$Z$1:$Z$359,SMALL(IF(Table914[Job]=$I$3,ROW(Table914[Job])),ROW(BA27))))</f>
        <v/>
      </c>
      <c r="BK28" s="47" t="str">
        <f t="array" ref="BK28">IF(COUNTIF(Table91641[Job],$I$3)&lt;ROWS($BK$2:BK28),"",INDEX(TimeSheets!$AC$1:$AC$359,SMALL(IF(Table91641[Job]=$I$3,ROW(Table91641[Job])),ROW(BA27))))</f>
        <v/>
      </c>
      <c r="BL28" s="47" t="str">
        <f t="array" ref="BL28">IF(COUNTIF(Table91641[Job],$I$3)&lt;ROWS($BL$2:BL28),"",INDEX(TimeSheets!$AI$1:$AI$359,SMALL(IF(Table91641[Job]=$I$3,ROW(Table91641[Job])),ROW(BB27))))</f>
        <v/>
      </c>
    </row>
    <row r="29" spans="1:64" ht="21.95" customHeight="1" x14ac:dyDescent="0.3">
      <c r="A29" s="66"/>
      <c r="B29" s="67"/>
      <c r="C29" s="66"/>
      <c r="D29" s="67"/>
      <c r="E29" s="66"/>
      <c r="F29" s="67"/>
      <c r="G29" s="15"/>
      <c r="H29" s="66"/>
      <c r="I29" s="67"/>
      <c r="J29" s="66"/>
      <c r="K29" s="67"/>
      <c r="L29" s="66"/>
      <c r="M29" s="67"/>
      <c r="N29" s="15"/>
      <c r="O29" s="66"/>
      <c r="P29" s="67"/>
      <c r="Q29" s="66"/>
      <c r="R29" s="67"/>
      <c r="S29" s="66"/>
      <c r="T29" s="67"/>
      <c r="U29" s="15"/>
      <c r="V29" s="66" t="str">
        <f t="shared" si="0"/>
        <v/>
      </c>
      <c r="W29" s="67" t="str">
        <f t="shared" si="1"/>
        <v/>
      </c>
      <c r="X29" s="66" t="str">
        <f t="shared" si="2"/>
        <v/>
      </c>
      <c r="Y29" s="67" t="str">
        <f t="shared" si="3"/>
        <v/>
      </c>
      <c r="Z29" s="66" t="str">
        <f t="shared" si="4"/>
        <v/>
      </c>
      <c r="AA29" s="67" t="str">
        <f t="shared" si="5"/>
        <v/>
      </c>
      <c r="AB29" s="15"/>
      <c r="AC29" s="66">
        <f t="shared" si="6"/>
        <v>44319</v>
      </c>
      <c r="AD29" s="67">
        <f t="shared" si="20"/>
        <v>8</v>
      </c>
      <c r="AE29" s="66" t="str">
        <f t="shared" si="7"/>
        <v/>
      </c>
      <c r="AF29" s="67" t="str">
        <f t="shared" si="8"/>
        <v/>
      </c>
      <c r="AG29" s="66" t="str">
        <f t="shared" si="9"/>
        <v/>
      </c>
      <c r="AH29" s="67" t="str">
        <f t="shared" si="10"/>
        <v/>
      </c>
      <c r="AI29" s="15"/>
      <c r="AJ29" s="66" t="str">
        <f t="shared" si="21"/>
        <v/>
      </c>
      <c r="AK29" s="67" t="str">
        <f t="shared" si="22"/>
        <v/>
      </c>
      <c r="AL29" s="66" t="str">
        <f t="shared" si="11"/>
        <v/>
      </c>
      <c r="AM29" s="67" t="str">
        <f t="shared" si="12"/>
        <v/>
      </c>
      <c r="AN29" s="66" t="str">
        <f t="shared" si="13"/>
        <v/>
      </c>
      <c r="AO29" s="67" t="str">
        <f t="shared" si="14"/>
        <v/>
      </c>
      <c r="AP29" s="15"/>
      <c r="AQ29" s="66" t="str">
        <f t="shared" si="23"/>
        <v/>
      </c>
      <c r="AR29" s="67" t="str">
        <f t="shared" si="15"/>
        <v/>
      </c>
      <c r="AS29" s="66" t="str">
        <f t="shared" si="16"/>
        <v/>
      </c>
      <c r="AT29" s="67" t="str">
        <f t="shared" si="17"/>
        <v/>
      </c>
      <c r="AU29" s="66" t="str">
        <f t="shared" si="18"/>
        <v/>
      </c>
      <c r="AV29" s="67" t="str">
        <f t="shared" si="19"/>
        <v/>
      </c>
      <c r="AW29" s="15"/>
      <c r="AX29" s="15"/>
      <c r="AY29" s="68"/>
      <c r="AZ29" s="69"/>
      <c r="BA29" s="68"/>
      <c r="BB29" s="69"/>
      <c r="BE29" s="47">
        <f t="array" ref="BE29">IF(COUNTIF(Table911[Job],$I$3)&lt;ROWS($BE$2:BE29),"",INDEX(TimeSheets!$B$1:$B$359,SMALL(IF(Table911[Job]=$I$3,ROW(Table911[Job])),ROW(BA28))))</f>
        <v>44336</v>
      </c>
      <c r="BF29" s="47">
        <f t="array" ref="BF29">IF(COUNTIF(Table911[Job],$I$3)&lt;ROWS($BD$2:BD29),"",INDEX(TimeSheets!$H$1:$H$359,SMALL(IF(Table911[Job]=$I$3,ROW(Table911[Job])),ROW(BA28))))</f>
        <v>8</v>
      </c>
      <c r="BG29" s="47" t="str">
        <f t="array" ref="BG29">IF(COUNTIF(Table912[Job],$I$3)&lt;ROWS($BG$2:BG29),"",INDEX(TimeSheets!$K$1:$K$359,SMALL(IF(Table912[Job]=$I$3,ROW(Table912[Job])),ROW(BA28))))</f>
        <v/>
      </c>
      <c r="BH29" s="47" t="str">
        <f t="array" ref="BH29">IF(COUNTIF(Table912[Job],$I$3)&lt;ROWS($BH$2:BH29),"",INDEX(TimeSheets!$Q$1:$Q$359,SMALL(IF(Table912[Job]=$I$3,ROW(Table912[Job])),ROW(BA28))))</f>
        <v/>
      </c>
      <c r="BI29" s="56" t="str">
        <f t="array" ref="BI29">IF(COUNTIF(Table914[Job],$I$3)&lt;ROWS($BI$2:BI29),"",INDEX(TimeSheets!$T$1:$T$359,SMALL(IF(Table914[Job]=$I$3,ROW(Table914[Job])),ROW(BA28))))</f>
        <v/>
      </c>
      <c r="BJ29" s="47" t="str">
        <f t="array" ref="BJ29">IF(COUNTIF(Table914[Job],$I$3)&lt;ROWS($BJ$2:BJ29),"",INDEX(TimeSheets!$Z$1:$Z$359,SMALL(IF(Table914[Job]=$I$3,ROW(Table914[Job])),ROW(BA28))))</f>
        <v/>
      </c>
      <c r="BK29" s="47" t="str">
        <f t="array" ref="BK29">IF(COUNTIF(Table91641[Job],$I$3)&lt;ROWS($BK$2:BK29),"",INDEX(TimeSheets!$AC$1:$AC$359,SMALL(IF(Table91641[Job]=$I$3,ROW(Table91641[Job])),ROW(BA28))))</f>
        <v/>
      </c>
      <c r="BL29" s="47" t="str">
        <f t="array" ref="BL29">IF(COUNTIF(Table91641[Job],$I$3)&lt;ROWS($BL$2:BL29),"",INDEX(TimeSheets!$AI$1:$AI$359,SMALL(IF(Table91641[Job]=$I$3,ROW(Table91641[Job])),ROW(BB28))))</f>
        <v/>
      </c>
    </row>
    <row r="30" spans="1:64" ht="21.95" customHeight="1" x14ac:dyDescent="0.3">
      <c r="A30" s="66"/>
      <c r="B30" s="67"/>
      <c r="C30" s="66"/>
      <c r="D30" s="67"/>
      <c r="E30" s="66"/>
      <c r="F30" s="67"/>
      <c r="G30" s="15"/>
      <c r="H30" s="66"/>
      <c r="I30" s="67"/>
      <c r="J30" s="66"/>
      <c r="K30" s="67"/>
      <c r="L30" s="66"/>
      <c r="M30" s="67"/>
      <c r="N30" s="15"/>
      <c r="O30" s="66"/>
      <c r="P30" s="67"/>
      <c r="Q30" s="66"/>
      <c r="R30" s="67"/>
      <c r="S30" s="66"/>
      <c r="T30" s="67"/>
      <c r="U30" s="15"/>
      <c r="V30" s="66" t="str">
        <f t="shared" si="0"/>
        <v/>
      </c>
      <c r="W30" s="67" t="str">
        <f t="shared" si="1"/>
        <v/>
      </c>
      <c r="X30" s="66" t="str">
        <f t="shared" si="2"/>
        <v/>
      </c>
      <c r="Y30" s="67" t="str">
        <f t="shared" si="3"/>
        <v/>
      </c>
      <c r="Z30" s="66" t="str">
        <f t="shared" si="4"/>
        <v/>
      </c>
      <c r="AA30" s="67" t="str">
        <f t="shared" si="5"/>
        <v/>
      </c>
      <c r="AB30" s="15"/>
      <c r="AC30" s="66">
        <f t="shared" si="6"/>
        <v>44321</v>
      </c>
      <c r="AD30" s="67">
        <f t="shared" si="20"/>
        <v>8</v>
      </c>
      <c r="AE30" s="66" t="str">
        <f t="shared" si="7"/>
        <v/>
      </c>
      <c r="AF30" s="67" t="str">
        <f t="shared" si="8"/>
        <v/>
      </c>
      <c r="AG30" s="66" t="str">
        <f t="shared" si="9"/>
        <v/>
      </c>
      <c r="AH30" s="67" t="str">
        <f t="shared" si="10"/>
        <v/>
      </c>
      <c r="AI30" s="15"/>
      <c r="AJ30" s="66" t="str">
        <f t="shared" si="21"/>
        <v/>
      </c>
      <c r="AK30" s="67" t="str">
        <f t="shared" si="22"/>
        <v/>
      </c>
      <c r="AL30" s="66" t="str">
        <f t="shared" si="11"/>
        <v/>
      </c>
      <c r="AM30" s="67" t="str">
        <f t="shared" si="12"/>
        <v/>
      </c>
      <c r="AN30" s="66" t="str">
        <f t="shared" si="13"/>
        <v/>
      </c>
      <c r="AO30" s="67" t="str">
        <f t="shared" si="14"/>
        <v/>
      </c>
      <c r="AP30" s="15"/>
      <c r="AQ30" s="66" t="str">
        <f t="shared" si="23"/>
        <v/>
      </c>
      <c r="AR30" s="67" t="str">
        <f t="shared" si="15"/>
        <v/>
      </c>
      <c r="AS30" s="66" t="str">
        <f t="shared" si="16"/>
        <v/>
      </c>
      <c r="AT30" s="67" t="str">
        <f t="shared" si="17"/>
        <v/>
      </c>
      <c r="AU30" s="66" t="str">
        <f t="shared" si="18"/>
        <v/>
      </c>
      <c r="AV30" s="67" t="str">
        <f t="shared" si="19"/>
        <v/>
      </c>
      <c r="AW30" s="15"/>
      <c r="AX30" s="15"/>
      <c r="AY30" s="68"/>
      <c r="AZ30" s="69"/>
      <c r="BA30" s="68"/>
      <c r="BB30" s="69"/>
      <c r="BE30" s="47">
        <f t="array" ref="BE30">IF(COUNTIF(Table911[Job],$I$3)&lt;ROWS($BE$2:BE30),"",INDEX(TimeSheets!$B$1:$B$359,SMALL(IF(Table911[Job]=$I$3,ROW(Table911[Job])),ROW(BA29))))</f>
        <v>44337</v>
      </c>
      <c r="BF30" s="47">
        <f t="array" ref="BF30">IF(COUNTIF(Table911[Job],$I$3)&lt;ROWS($BD$2:BD30),"",INDEX(TimeSheets!$H$1:$H$359,SMALL(IF(Table911[Job]=$I$3,ROW(Table911[Job])),ROW(BA29))))</f>
        <v>8</v>
      </c>
      <c r="BG30" s="47" t="str">
        <f t="array" ref="BG30">IF(COUNTIF(Table912[Job],$I$3)&lt;ROWS($BG$2:BG30),"",INDEX(TimeSheets!$K$1:$K$359,SMALL(IF(Table912[Job]=$I$3,ROW(Table912[Job])),ROW(BA29))))</f>
        <v/>
      </c>
      <c r="BH30" s="47" t="str">
        <f t="array" ref="BH30">IF(COUNTIF(Table912[Job],$I$3)&lt;ROWS($BH$2:BH30),"",INDEX(TimeSheets!$Q$1:$Q$359,SMALL(IF(Table912[Job]=$I$3,ROW(Table912[Job])),ROW(BA29))))</f>
        <v/>
      </c>
      <c r="BI30" s="56" t="str">
        <f t="array" ref="BI30">IF(COUNTIF(Table914[Job],$I$3)&lt;ROWS($BI$2:BI30),"",INDEX(TimeSheets!$T$1:$T$359,SMALL(IF(Table914[Job]=$I$3,ROW(Table914[Job])),ROW(BA29))))</f>
        <v/>
      </c>
      <c r="BJ30" s="47" t="str">
        <f t="array" ref="BJ30">IF(COUNTIF(Table914[Job],$I$3)&lt;ROWS($BJ$2:BJ30),"",INDEX(TimeSheets!$Z$1:$Z$359,SMALL(IF(Table914[Job]=$I$3,ROW(Table914[Job])),ROW(BA29))))</f>
        <v/>
      </c>
      <c r="BK30" s="47" t="str">
        <f t="array" ref="BK30">IF(COUNTIF(Table91641[Job],$I$3)&lt;ROWS($BK$2:BK30),"",INDEX(TimeSheets!$AC$1:$AC$359,SMALL(IF(Table91641[Job]=$I$3,ROW(Table91641[Job])),ROW(BA29))))</f>
        <v/>
      </c>
      <c r="BL30" s="47" t="str">
        <f t="array" ref="BL30">IF(COUNTIF(Table91641[Job],$I$3)&lt;ROWS($BL$2:BL30),"",INDEX(TimeSheets!$AI$1:$AI$359,SMALL(IF(Table91641[Job]=$I$3,ROW(Table91641[Job])),ROW(BB29))))</f>
        <v/>
      </c>
    </row>
    <row r="31" spans="1:64" ht="21.95" customHeight="1" x14ac:dyDescent="0.3">
      <c r="A31" s="66"/>
      <c r="B31" s="67"/>
      <c r="C31" s="66"/>
      <c r="D31" s="67"/>
      <c r="E31" s="66"/>
      <c r="F31" s="67"/>
      <c r="G31" s="15"/>
      <c r="H31" s="66"/>
      <c r="I31" s="67"/>
      <c r="J31" s="66"/>
      <c r="K31" s="67"/>
      <c r="L31" s="66"/>
      <c r="M31" s="67"/>
      <c r="N31" s="15"/>
      <c r="O31" s="66"/>
      <c r="P31" s="67"/>
      <c r="Q31" s="66"/>
      <c r="R31" s="67"/>
      <c r="S31" s="66"/>
      <c r="T31" s="67"/>
      <c r="U31" s="15"/>
      <c r="V31" s="66" t="str">
        <f t="shared" si="0"/>
        <v/>
      </c>
      <c r="W31" s="67" t="str">
        <f t="shared" si="1"/>
        <v/>
      </c>
      <c r="X31" s="66" t="str">
        <f t="shared" si="2"/>
        <v/>
      </c>
      <c r="Y31" s="67" t="str">
        <f t="shared" si="3"/>
        <v/>
      </c>
      <c r="Z31" s="66" t="str">
        <f t="shared" si="4"/>
        <v/>
      </c>
      <c r="AA31" s="67" t="str">
        <f t="shared" si="5"/>
        <v/>
      </c>
      <c r="AB31" s="15"/>
      <c r="AC31" s="66">
        <f t="shared" si="6"/>
        <v>44322</v>
      </c>
      <c r="AD31" s="67">
        <f t="shared" si="20"/>
        <v>8</v>
      </c>
      <c r="AE31" s="66" t="str">
        <f t="shared" si="7"/>
        <v/>
      </c>
      <c r="AF31" s="67" t="str">
        <f t="shared" si="8"/>
        <v/>
      </c>
      <c r="AG31" s="66" t="str">
        <f t="shared" si="9"/>
        <v/>
      </c>
      <c r="AH31" s="67" t="str">
        <f t="shared" si="10"/>
        <v/>
      </c>
      <c r="AI31" s="15"/>
      <c r="AJ31" s="66" t="str">
        <f t="shared" si="21"/>
        <v/>
      </c>
      <c r="AK31" s="67" t="str">
        <f t="shared" si="22"/>
        <v/>
      </c>
      <c r="AL31" s="66" t="str">
        <f t="shared" si="11"/>
        <v/>
      </c>
      <c r="AM31" s="67" t="str">
        <f t="shared" si="12"/>
        <v/>
      </c>
      <c r="AN31" s="66" t="str">
        <f t="shared" si="13"/>
        <v/>
      </c>
      <c r="AO31" s="67" t="str">
        <f t="shared" si="14"/>
        <v/>
      </c>
      <c r="AP31" s="15"/>
      <c r="AQ31" s="66" t="str">
        <f t="shared" si="23"/>
        <v/>
      </c>
      <c r="AR31" s="67" t="str">
        <f t="shared" si="15"/>
        <v/>
      </c>
      <c r="AS31" s="66" t="str">
        <f t="shared" si="16"/>
        <v/>
      </c>
      <c r="AT31" s="67" t="str">
        <f t="shared" si="17"/>
        <v/>
      </c>
      <c r="AU31" s="66" t="str">
        <f t="shared" si="18"/>
        <v/>
      </c>
      <c r="AV31" s="67" t="str">
        <f t="shared" si="19"/>
        <v/>
      </c>
      <c r="AW31" s="15"/>
      <c r="AX31" s="15"/>
      <c r="AY31" s="68"/>
      <c r="AZ31" s="69"/>
      <c r="BA31" s="68"/>
      <c r="BB31" s="69"/>
      <c r="BE31" s="47">
        <f t="array" ref="BE31">IF(COUNTIF(Table911[Job],$I$3)&lt;ROWS($BE$2:BE31),"",INDEX(TimeSheets!$B$1:$B$359,SMALL(IF(Table911[Job]=$I$3,ROW(Table911[Job])),ROW(BA30))))</f>
        <v>44341</v>
      </c>
      <c r="BF31" s="47">
        <f t="array" ref="BF31">IF(COUNTIF(Table911[Job],$I$3)&lt;ROWS($BD$2:BD31),"",INDEX(TimeSheets!$H$1:$H$359,SMALL(IF(Table911[Job]=$I$3,ROW(Table911[Job])),ROW(BA30))))</f>
        <v>8</v>
      </c>
      <c r="BG31" s="47" t="str">
        <f t="array" ref="BG31">IF(COUNTIF(Table912[Job],$I$3)&lt;ROWS($BG$2:BG31),"",INDEX(TimeSheets!$K$1:$K$359,SMALL(IF(Table912[Job]=$I$3,ROW(Table912[Job])),ROW(BA30))))</f>
        <v/>
      </c>
      <c r="BH31" s="47" t="str">
        <f t="array" ref="BH31">IF(COUNTIF(Table912[Job],$I$3)&lt;ROWS($BH$2:BH31),"",INDEX(TimeSheets!$Q$1:$Q$359,SMALL(IF(Table912[Job]=$I$3,ROW(Table912[Job])),ROW(BA30))))</f>
        <v/>
      </c>
      <c r="BI31" s="56" t="str">
        <f t="array" ref="BI31">IF(COUNTIF(Table914[Job],$I$3)&lt;ROWS($BI$2:BI31),"",INDEX(TimeSheets!$T$1:$T$359,SMALL(IF(Table914[Job]=$I$3,ROW(Table914[Job])),ROW(BA30))))</f>
        <v/>
      </c>
      <c r="BJ31" s="47" t="str">
        <f t="array" ref="BJ31">IF(COUNTIF(Table914[Job],$I$3)&lt;ROWS($BJ$2:BJ31),"",INDEX(TimeSheets!$Z$1:$Z$359,SMALL(IF(Table914[Job]=$I$3,ROW(Table914[Job])),ROW(BA30))))</f>
        <v/>
      </c>
      <c r="BK31" s="47" t="str">
        <f t="array" ref="BK31">IF(COUNTIF(Table91641[Job],$I$3)&lt;ROWS($BK$2:BK31),"",INDEX(TimeSheets!$AC$1:$AC$359,SMALL(IF(Table91641[Job]=$I$3,ROW(Table91641[Job])),ROW(BA30))))</f>
        <v/>
      </c>
      <c r="BL31" s="47" t="str">
        <f t="array" ref="BL31">IF(COUNTIF(Table91641[Job],$I$3)&lt;ROWS($BL$2:BL31),"",INDEX(TimeSheets!$AI$1:$AI$359,SMALL(IF(Table91641[Job]=$I$3,ROW(Table91641[Job])),ROW(BB30))))</f>
        <v/>
      </c>
    </row>
    <row r="32" spans="1:64" ht="21.95" customHeight="1" x14ac:dyDescent="0.3">
      <c r="A32" s="66"/>
      <c r="B32" s="67"/>
      <c r="C32" s="66"/>
      <c r="D32" s="67"/>
      <c r="E32" s="66"/>
      <c r="F32" s="67"/>
      <c r="G32" s="15"/>
      <c r="H32" s="66"/>
      <c r="I32" s="67"/>
      <c r="J32" s="66"/>
      <c r="K32" s="67"/>
      <c r="L32" s="66"/>
      <c r="M32" s="67"/>
      <c r="N32" s="15"/>
      <c r="O32" s="66"/>
      <c r="P32" s="67"/>
      <c r="Q32" s="66"/>
      <c r="R32" s="67"/>
      <c r="S32" s="66"/>
      <c r="T32" s="67"/>
      <c r="U32" s="15"/>
      <c r="V32" s="66" t="str">
        <f t="shared" si="0"/>
        <v/>
      </c>
      <c r="W32" s="67" t="str">
        <f t="shared" si="1"/>
        <v/>
      </c>
      <c r="X32" s="66" t="str">
        <f t="shared" si="2"/>
        <v/>
      </c>
      <c r="Y32" s="67" t="str">
        <f t="shared" si="3"/>
        <v/>
      </c>
      <c r="Z32" s="66" t="str">
        <f t="shared" si="4"/>
        <v/>
      </c>
      <c r="AA32" s="67" t="str">
        <f t="shared" si="5"/>
        <v/>
      </c>
      <c r="AB32" s="15"/>
      <c r="AC32" s="66">
        <f t="shared" si="6"/>
        <v>44323</v>
      </c>
      <c r="AD32" s="67">
        <f t="shared" si="20"/>
        <v>8</v>
      </c>
      <c r="AE32" s="66" t="str">
        <f t="shared" si="7"/>
        <v/>
      </c>
      <c r="AF32" s="67" t="str">
        <f t="shared" si="8"/>
        <v/>
      </c>
      <c r="AG32" s="66" t="str">
        <f t="shared" si="9"/>
        <v/>
      </c>
      <c r="AH32" s="67" t="str">
        <f t="shared" si="10"/>
        <v/>
      </c>
      <c r="AI32" s="15"/>
      <c r="AJ32" s="66" t="str">
        <f t="shared" si="21"/>
        <v/>
      </c>
      <c r="AK32" s="67" t="str">
        <f t="shared" si="22"/>
        <v/>
      </c>
      <c r="AL32" s="66" t="str">
        <f t="shared" si="11"/>
        <v/>
      </c>
      <c r="AM32" s="67" t="str">
        <f t="shared" si="12"/>
        <v/>
      </c>
      <c r="AN32" s="66" t="str">
        <f t="shared" si="13"/>
        <v/>
      </c>
      <c r="AO32" s="67" t="str">
        <f t="shared" si="14"/>
        <v/>
      </c>
      <c r="AP32" s="15"/>
      <c r="AQ32" s="66" t="str">
        <f t="shared" si="23"/>
        <v/>
      </c>
      <c r="AR32" s="67" t="str">
        <f t="shared" si="15"/>
        <v/>
      </c>
      <c r="AS32" s="66" t="str">
        <f t="shared" si="16"/>
        <v/>
      </c>
      <c r="AT32" s="67" t="str">
        <f t="shared" si="17"/>
        <v/>
      </c>
      <c r="AU32" s="66" t="str">
        <f t="shared" si="18"/>
        <v/>
      </c>
      <c r="AV32" s="67" t="str">
        <f t="shared" si="19"/>
        <v/>
      </c>
      <c r="AW32" s="15"/>
      <c r="AX32" s="15"/>
      <c r="AY32" s="68"/>
      <c r="AZ32" s="69"/>
      <c r="BA32" s="68"/>
      <c r="BB32" s="69"/>
      <c r="BE32" s="47">
        <f t="array" ref="BE32">IF(COUNTIF(Table911[Job],$I$3)&lt;ROWS($BE$2:BE32),"",INDEX(TimeSheets!$B$1:$B$359,SMALL(IF(Table911[Job]=$I$3,ROW(Table911[Job])),ROW(BA31))))</f>
        <v>44349</v>
      </c>
      <c r="BF32" s="47">
        <f t="array" ref="BF32">IF(COUNTIF(Table911[Job],$I$3)&lt;ROWS($BD$2:BD32),"",INDEX(TimeSheets!$H$1:$H$359,SMALL(IF(Table911[Job]=$I$3,ROW(Table911[Job])),ROW(BA31))))</f>
        <v>8</v>
      </c>
      <c r="BG32" s="47" t="str">
        <f t="array" ref="BG32">IF(COUNTIF(Table912[Job],$I$3)&lt;ROWS($BG$2:BG32),"",INDEX(TimeSheets!$K$1:$K$359,SMALL(IF(Table912[Job]=$I$3,ROW(Table912[Job])),ROW(BA31))))</f>
        <v/>
      </c>
      <c r="BH32" s="47" t="str">
        <f t="array" ref="BH32">IF(COUNTIF(Table912[Job],$I$3)&lt;ROWS($BH$2:BH32),"",INDEX(TimeSheets!$Q$1:$Q$359,SMALL(IF(Table912[Job]=$I$3,ROW(Table912[Job])),ROW(BA31))))</f>
        <v/>
      </c>
      <c r="BI32" s="56" t="str">
        <f t="array" ref="BI32">IF(COUNTIF(Table914[Job],$I$3)&lt;ROWS($BI$2:BI32),"",INDEX(TimeSheets!$T$1:$T$359,SMALL(IF(Table914[Job]=$I$3,ROW(Table914[Job])),ROW(BA31))))</f>
        <v/>
      </c>
      <c r="BJ32" s="47" t="str">
        <f t="array" ref="BJ32">IF(COUNTIF(Table914[Job],$I$3)&lt;ROWS($BJ$2:BJ32),"",INDEX(TimeSheets!$Z$1:$Z$359,SMALL(IF(Table914[Job]=$I$3,ROW(Table914[Job])),ROW(BA31))))</f>
        <v/>
      </c>
      <c r="BK32" s="47" t="str">
        <f t="array" ref="BK32">IF(COUNTIF(Table91641[Job],$I$3)&lt;ROWS($BK$2:BK32),"",INDEX(TimeSheets!$AC$1:$AC$359,SMALL(IF(Table91641[Job]=$I$3,ROW(Table91641[Job])),ROW(BA31))))</f>
        <v/>
      </c>
      <c r="BL32" s="47" t="str">
        <f t="array" ref="BL32">IF(COUNTIF(Table91641[Job],$I$3)&lt;ROWS($BL$2:BL32),"",INDEX(TimeSheets!$AI$1:$AI$359,SMALL(IF(Table91641[Job]=$I$3,ROW(Table91641[Job])),ROW(BB31))))</f>
        <v/>
      </c>
    </row>
    <row r="33" spans="1:64" ht="21.95" customHeight="1" x14ac:dyDescent="0.3">
      <c r="A33" s="66"/>
      <c r="B33" s="67"/>
      <c r="C33" s="66"/>
      <c r="D33" s="67"/>
      <c r="E33" s="66"/>
      <c r="F33" s="67"/>
      <c r="G33" s="15"/>
      <c r="H33" s="66"/>
      <c r="I33" s="67"/>
      <c r="J33" s="66"/>
      <c r="K33" s="67"/>
      <c r="L33" s="66"/>
      <c r="M33" s="67"/>
      <c r="N33" s="15"/>
      <c r="O33" s="66"/>
      <c r="P33" s="67"/>
      <c r="Q33" s="66"/>
      <c r="R33" s="67"/>
      <c r="S33" s="66"/>
      <c r="T33" s="67"/>
      <c r="U33" s="15"/>
      <c r="V33" s="66" t="str">
        <f t="shared" si="0"/>
        <v/>
      </c>
      <c r="W33" s="67" t="str">
        <f t="shared" si="1"/>
        <v/>
      </c>
      <c r="X33" s="66" t="str">
        <f t="shared" si="2"/>
        <v/>
      </c>
      <c r="Y33" s="67" t="str">
        <f t="shared" si="3"/>
        <v/>
      </c>
      <c r="Z33" s="66" t="str">
        <f t="shared" si="4"/>
        <v/>
      </c>
      <c r="AA33" s="67" t="str">
        <f t="shared" si="5"/>
        <v/>
      </c>
      <c r="AB33" s="15"/>
      <c r="AC33" s="66">
        <f t="shared" si="6"/>
        <v>44326</v>
      </c>
      <c r="AD33" s="67">
        <f t="shared" si="20"/>
        <v>8</v>
      </c>
      <c r="AE33" s="66" t="str">
        <f t="shared" si="7"/>
        <v/>
      </c>
      <c r="AF33" s="67" t="str">
        <f t="shared" si="8"/>
        <v/>
      </c>
      <c r="AG33" s="66" t="str">
        <f t="shared" si="9"/>
        <v/>
      </c>
      <c r="AH33" s="67" t="str">
        <f t="shared" si="10"/>
        <v/>
      </c>
      <c r="AI33" s="15"/>
      <c r="AJ33" s="66" t="str">
        <f t="shared" si="21"/>
        <v/>
      </c>
      <c r="AK33" s="67" t="str">
        <f t="shared" si="22"/>
        <v/>
      </c>
      <c r="AL33" s="66" t="str">
        <f t="shared" si="11"/>
        <v/>
      </c>
      <c r="AM33" s="67" t="str">
        <f t="shared" si="12"/>
        <v/>
      </c>
      <c r="AN33" s="66" t="str">
        <f t="shared" si="13"/>
        <v/>
      </c>
      <c r="AO33" s="67" t="str">
        <f t="shared" si="14"/>
        <v/>
      </c>
      <c r="AP33" s="15"/>
      <c r="AQ33" s="66" t="str">
        <f t="shared" si="23"/>
        <v/>
      </c>
      <c r="AR33" s="67" t="str">
        <f t="shared" si="15"/>
        <v/>
      </c>
      <c r="AS33" s="66" t="str">
        <f t="shared" si="16"/>
        <v/>
      </c>
      <c r="AT33" s="67" t="str">
        <f t="shared" si="17"/>
        <v/>
      </c>
      <c r="AU33" s="66" t="str">
        <f t="shared" si="18"/>
        <v/>
      </c>
      <c r="AV33" s="67" t="str">
        <f t="shared" si="19"/>
        <v/>
      </c>
      <c r="AW33" s="15"/>
      <c r="AX33" s="15"/>
      <c r="AY33" s="68"/>
      <c r="AZ33" s="69"/>
      <c r="BA33" s="68"/>
      <c r="BB33" s="69"/>
      <c r="BE33" s="47">
        <f t="array" ref="BE33">IF(COUNTIF(Table911[Job],$I$3)&lt;ROWS($BE$2:BE33),"",INDEX(TimeSheets!$B$1:$B$359,SMALL(IF(Table911[Job]=$I$3,ROW(Table911[Job])),ROW(BA32))))</f>
        <v>44350</v>
      </c>
      <c r="BF33" s="47">
        <f t="array" ref="BF33">IF(COUNTIF(Table911[Job],$I$3)&lt;ROWS($BD$2:BD33),"",INDEX(TimeSheets!$H$1:$H$359,SMALL(IF(Table911[Job]=$I$3,ROW(Table911[Job])),ROW(BA32))))</f>
        <v>8</v>
      </c>
      <c r="BG33" s="47" t="str">
        <f t="array" ref="BG33">IF(COUNTIF(Table912[Job],$I$3)&lt;ROWS($BG$2:BG33),"",INDEX(TimeSheets!$K$1:$K$359,SMALL(IF(Table912[Job]=$I$3,ROW(Table912[Job])),ROW(BA32))))</f>
        <v/>
      </c>
      <c r="BH33" s="47" t="str">
        <f t="array" ref="BH33">IF(COUNTIF(Table912[Job],$I$3)&lt;ROWS($BH$2:BH33),"",INDEX(TimeSheets!$Q$1:$Q$359,SMALL(IF(Table912[Job]=$I$3,ROW(Table912[Job])),ROW(BA32))))</f>
        <v/>
      </c>
      <c r="BI33" s="56" t="str">
        <f t="array" ref="BI33">IF(COUNTIF(Table914[Job],$I$3)&lt;ROWS($BI$2:BI33),"",INDEX(TimeSheets!$T$1:$T$359,SMALL(IF(Table914[Job]=$I$3,ROW(Table914[Job])),ROW(BA32))))</f>
        <v/>
      </c>
      <c r="BJ33" s="47" t="str">
        <f t="array" ref="BJ33">IF(COUNTIF(Table914[Job],$I$3)&lt;ROWS($BJ$2:BJ33),"",INDEX(TimeSheets!$Z$1:$Z$359,SMALL(IF(Table914[Job]=$I$3,ROW(Table914[Job])),ROW(BA32))))</f>
        <v/>
      </c>
      <c r="BK33" s="47" t="str">
        <f t="array" ref="BK33">IF(COUNTIF(Table91641[Job],$I$3)&lt;ROWS($BK$2:BK33),"",INDEX(TimeSheets!$AC$1:$AC$359,SMALL(IF(Table91641[Job]=$I$3,ROW(Table91641[Job])),ROW(BA32))))</f>
        <v/>
      </c>
      <c r="BL33" s="47" t="str">
        <f t="array" ref="BL33">IF(COUNTIF(Table91641[Job],$I$3)&lt;ROWS($BL$2:BL33),"",INDEX(TimeSheets!$AI$1:$AI$359,SMALL(IF(Table91641[Job]=$I$3,ROW(Table91641[Job])),ROW(BB32))))</f>
        <v/>
      </c>
    </row>
    <row r="34" spans="1:64" ht="21.95" customHeight="1" x14ac:dyDescent="0.3">
      <c r="A34" s="66"/>
      <c r="B34" s="67"/>
      <c r="C34" s="66"/>
      <c r="D34" s="67"/>
      <c r="E34" s="66"/>
      <c r="F34" s="67"/>
      <c r="G34" s="15"/>
      <c r="H34" s="66"/>
      <c r="I34" s="67"/>
      <c r="J34" s="66"/>
      <c r="K34" s="67"/>
      <c r="L34" s="66"/>
      <c r="M34" s="67"/>
      <c r="N34" s="15"/>
      <c r="O34" s="66"/>
      <c r="P34" s="67"/>
      <c r="Q34" s="66"/>
      <c r="R34" s="67"/>
      <c r="S34" s="66"/>
      <c r="T34" s="67"/>
      <c r="U34" s="15"/>
      <c r="V34" s="66" t="str">
        <f t="shared" si="0"/>
        <v/>
      </c>
      <c r="W34" s="67" t="str">
        <f t="shared" si="1"/>
        <v/>
      </c>
      <c r="X34" s="66" t="str">
        <f t="shared" si="2"/>
        <v/>
      </c>
      <c r="Y34" s="67" t="str">
        <f t="shared" si="3"/>
        <v/>
      </c>
      <c r="Z34" s="66" t="str">
        <f t="shared" si="4"/>
        <v/>
      </c>
      <c r="AA34" s="67" t="str">
        <f t="shared" si="5"/>
        <v/>
      </c>
      <c r="AB34" s="15"/>
      <c r="AC34" s="66">
        <f t="shared" si="6"/>
        <v>44327</v>
      </c>
      <c r="AD34" s="67">
        <f t="shared" si="20"/>
        <v>8</v>
      </c>
      <c r="AE34" s="66" t="str">
        <f t="shared" si="7"/>
        <v/>
      </c>
      <c r="AF34" s="67" t="str">
        <f t="shared" si="8"/>
        <v/>
      </c>
      <c r="AG34" s="66" t="str">
        <f t="shared" si="9"/>
        <v/>
      </c>
      <c r="AH34" s="67" t="str">
        <f t="shared" si="10"/>
        <v/>
      </c>
      <c r="AI34" s="15"/>
      <c r="AJ34" s="66" t="str">
        <f t="shared" si="21"/>
        <v/>
      </c>
      <c r="AK34" s="67" t="str">
        <f t="shared" si="22"/>
        <v/>
      </c>
      <c r="AL34" s="66" t="str">
        <f t="shared" si="11"/>
        <v/>
      </c>
      <c r="AM34" s="67" t="str">
        <f t="shared" si="12"/>
        <v/>
      </c>
      <c r="AN34" s="66" t="str">
        <f t="shared" si="13"/>
        <v/>
      </c>
      <c r="AO34" s="67" t="str">
        <f t="shared" si="14"/>
        <v/>
      </c>
      <c r="AP34" s="15"/>
      <c r="AQ34" s="66" t="str">
        <f t="shared" si="23"/>
        <v/>
      </c>
      <c r="AR34" s="67" t="str">
        <f t="shared" si="15"/>
        <v/>
      </c>
      <c r="AS34" s="66" t="str">
        <f t="shared" si="16"/>
        <v/>
      </c>
      <c r="AT34" s="67" t="str">
        <f t="shared" si="17"/>
        <v/>
      </c>
      <c r="AU34" s="66" t="str">
        <f t="shared" si="18"/>
        <v/>
      </c>
      <c r="AV34" s="67" t="str">
        <f t="shared" si="19"/>
        <v/>
      </c>
      <c r="AW34" s="15"/>
      <c r="AX34" s="15"/>
      <c r="AY34" s="68"/>
      <c r="AZ34" s="69"/>
      <c r="BA34" s="68"/>
      <c r="BB34" s="69"/>
      <c r="BE34" s="47">
        <f t="array" ref="BE34">IF(COUNTIF(Table911[Job],$I$3)&lt;ROWS($BE$2:BE34),"",INDEX(TimeSheets!$B$1:$B$359,SMALL(IF(Table911[Job]=$I$3,ROW(Table911[Job])),ROW(BA33))))</f>
        <v>44356</v>
      </c>
      <c r="BF34" s="47">
        <f t="array" ref="BF34">IF(COUNTIF(Table911[Job],$I$3)&lt;ROWS($BD$2:BD34),"",INDEX(TimeSheets!$H$1:$H$359,SMALL(IF(Table911[Job]=$I$3,ROW(Table911[Job])),ROW(BA33))))</f>
        <v>8</v>
      </c>
      <c r="BG34" s="47" t="str">
        <f t="array" ref="BG34">IF(COUNTIF(Table912[Job],$I$3)&lt;ROWS($BG$2:BG34),"",INDEX(TimeSheets!$K$1:$K$359,SMALL(IF(Table912[Job]=$I$3,ROW(Table912[Job])),ROW(BA33))))</f>
        <v/>
      </c>
      <c r="BH34" s="47" t="str">
        <f t="array" ref="BH34">IF(COUNTIF(Table912[Job],$I$3)&lt;ROWS($BH$2:BH34),"",INDEX(TimeSheets!$Q$1:$Q$359,SMALL(IF(Table912[Job]=$I$3,ROW(Table912[Job])),ROW(BA33))))</f>
        <v/>
      </c>
      <c r="BI34" s="56" t="str">
        <f t="array" ref="BI34">IF(COUNTIF(Table914[Job],$I$3)&lt;ROWS($BI$2:BI34),"",INDEX(TimeSheets!$T$1:$T$359,SMALL(IF(Table914[Job]=$I$3,ROW(Table914[Job])),ROW(BA33))))</f>
        <v/>
      </c>
      <c r="BJ34" s="47" t="str">
        <f t="array" ref="BJ34">IF(COUNTIF(Table914[Job],$I$3)&lt;ROWS($BJ$2:BJ34),"",INDEX(TimeSheets!$Z$1:$Z$359,SMALL(IF(Table914[Job]=$I$3,ROW(Table914[Job])),ROW(BA33))))</f>
        <v/>
      </c>
      <c r="BK34" s="47" t="str">
        <f t="array" ref="BK34">IF(COUNTIF(Table91641[Job],$I$3)&lt;ROWS($BK$2:BK34),"",INDEX(TimeSheets!$AC$1:$AC$359,SMALL(IF(Table91641[Job]=$I$3,ROW(Table91641[Job])),ROW(BA33))))</f>
        <v/>
      </c>
      <c r="BL34" s="47" t="str">
        <f t="array" ref="BL34">IF(COUNTIF(Table91641[Job],$I$3)&lt;ROWS($BL$2:BL34),"",INDEX(TimeSheets!$AI$1:$AI$359,SMALL(IF(Table91641[Job]=$I$3,ROW(Table91641[Job])),ROW(BB33))))</f>
        <v/>
      </c>
    </row>
    <row r="35" spans="1:64" ht="21.95" customHeight="1" x14ac:dyDescent="0.3">
      <c r="A35" s="66"/>
      <c r="B35" s="67"/>
      <c r="C35" s="66"/>
      <c r="D35" s="67"/>
      <c r="E35" s="66"/>
      <c r="F35" s="67"/>
      <c r="G35" s="15"/>
      <c r="H35" s="66"/>
      <c r="I35" s="67"/>
      <c r="J35" s="66"/>
      <c r="K35" s="67"/>
      <c r="L35" s="66"/>
      <c r="M35" s="67"/>
      <c r="N35" s="15"/>
      <c r="O35" s="66"/>
      <c r="P35" s="67"/>
      <c r="Q35" s="66"/>
      <c r="R35" s="67"/>
      <c r="S35" s="66"/>
      <c r="T35" s="67"/>
      <c r="U35" s="15"/>
      <c r="V35" s="66" t="str">
        <f t="shared" si="0"/>
        <v/>
      </c>
      <c r="W35" s="67" t="str">
        <f t="shared" si="1"/>
        <v/>
      </c>
      <c r="X35" s="66" t="str">
        <f t="shared" si="2"/>
        <v/>
      </c>
      <c r="Y35" s="67" t="str">
        <f t="shared" si="3"/>
        <v/>
      </c>
      <c r="Z35" s="66" t="str">
        <f t="shared" si="4"/>
        <v/>
      </c>
      <c r="AA35" s="67" t="str">
        <f t="shared" si="5"/>
        <v/>
      </c>
      <c r="AB35" s="15"/>
      <c r="AC35" s="66">
        <f t="shared" si="6"/>
        <v>44328</v>
      </c>
      <c r="AD35" s="67">
        <f t="shared" si="20"/>
        <v>8</v>
      </c>
      <c r="AE35" s="66" t="str">
        <f t="shared" si="7"/>
        <v/>
      </c>
      <c r="AF35" s="67" t="str">
        <f t="shared" si="8"/>
        <v/>
      </c>
      <c r="AG35" s="66" t="str">
        <f t="shared" si="9"/>
        <v/>
      </c>
      <c r="AH35" s="67" t="str">
        <f t="shared" si="10"/>
        <v/>
      </c>
      <c r="AI35" s="15"/>
      <c r="AJ35" s="66" t="str">
        <f t="shared" si="21"/>
        <v/>
      </c>
      <c r="AK35" s="67" t="str">
        <f t="shared" si="22"/>
        <v/>
      </c>
      <c r="AL35" s="66" t="str">
        <f t="shared" si="11"/>
        <v/>
      </c>
      <c r="AM35" s="67" t="str">
        <f t="shared" si="12"/>
        <v/>
      </c>
      <c r="AN35" s="66" t="str">
        <f t="shared" si="13"/>
        <v/>
      </c>
      <c r="AO35" s="67" t="str">
        <f t="shared" si="14"/>
        <v/>
      </c>
      <c r="AP35" s="15"/>
      <c r="AQ35" s="66" t="str">
        <f t="shared" si="23"/>
        <v/>
      </c>
      <c r="AR35" s="67" t="str">
        <f t="shared" si="15"/>
        <v/>
      </c>
      <c r="AS35" s="66" t="str">
        <f t="shared" si="16"/>
        <v/>
      </c>
      <c r="AT35" s="67" t="str">
        <f t="shared" si="17"/>
        <v/>
      </c>
      <c r="AU35" s="66" t="str">
        <f t="shared" si="18"/>
        <v/>
      </c>
      <c r="AV35" s="67" t="str">
        <f t="shared" si="19"/>
        <v/>
      </c>
      <c r="AW35" s="15"/>
      <c r="AX35" s="15"/>
      <c r="AY35" s="68"/>
      <c r="AZ35" s="69"/>
      <c r="BA35" s="68"/>
      <c r="BB35" s="69"/>
      <c r="BE35" s="47">
        <f t="array" ref="BE35">IF(COUNTIF(Table911[Job],$I$3)&lt;ROWS($BE$2:BE35),"",INDEX(TimeSheets!$B$1:$B$359,SMALL(IF(Table911[Job]=$I$3,ROW(Table911[Job])),ROW(BA34))))</f>
        <v>44375</v>
      </c>
      <c r="BF35" s="47">
        <f t="array" ref="BF35">IF(COUNTIF(Table911[Job],$I$3)&lt;ROWS($BD$2:BD35),"",INDEX(TimeSheets!$H$1:$H$359,SMALL(IF(Table911[Job]=$I$3,ROW(Table911[Job])),ROW(BA34))))</f>
        <v>8</v>
      </c>
      <c r="BG35" s="47" t="str">
        <f t="array" ref="BG35">IF(COUNTIF(Table912[Job],$I$3)&lt;ROWS($BG$2:BG35),"",INDEX(TimeSheets!$K$1:$K$359,SMALL(IF(Table912[Job]=$I$3,ROW(Table912[Job])),ROW(BA34))))</f>
        <v/>
      </c>
      <c r="BH35" s="47" t="str">
        <f t="array" ref="BH35">IF(COUNTIF(Table912[Job],$I$3)&lt;ROWS($BH$2:BH35),"",INDEX(TimeSheets!$Q$1:$Q$359,SMALL(IF(Table912[Job]=$I$3,ROW(Table912[Job])),ROW(BA34))))</f>
        <v/>
      </c>
      <c r="BI35" s="56" t="str">
        <f t="array" ref="BI35">IF(COUNTIF(Table914[Job],$I$3)&lt;ROWS($BI$2:BI35),"",INDEX(TimeSheets!$T$1:$T$359,SMALL(IF(Table914[Job]=$I$3,ROW(Table914[Job])),ROW(BA34))))</f>
        <v/>
      </c>
      <c r="BJ35" s="47" t="str">
        <f t="array" ref="BJ35">IF(COUNTIF(Table914[Job],$I$3)&lt;ROWS($BJ$2:BJ35),"",INDEX(TimeSheets!$Z$1:$Z$359,SMALL(IF(Table914[Job]=$I$3,ROW(Table914[Job])),ROW(BA34))))</f>
        <v/>
      </c>
      <c r="BK35" s="47" t="str">
        <f t="array" ref="BK35">IF(COUNTIF(Table91641[Job],$I$3)&lt;ROWS($BK$2:BK35),"",INDEX(TimeSheets!$AC$1:$AC$359,SMALL(IF(Table91641[Job]=$I$3,ROW(Table91641[Job])),ROW(BA34))))</f>
        <v/>
      </c>
      <c r="BL35" s="47" t="str">
        <f t="array" ref="BL35">IF(COUNTIF(Table91641[Job],$I$3)&lt;ROWS($BL$2:BL35),"",INDEX(TimeSheets!$AI$1:$AI$359,SMALL(IF(Table91641[Job]=$I$3,ROW(Table91641[Job])),ROW(BB34))))</f>
        <v/>
      </c>
    </row>
    <row r="36" spans="1:64" ht="21.95" customHeight="1" x14ac:dyDescent="0.3">
      <c r="A36" s="66"/>
      <c r="B36" s="67"/>
      <c r="C36" s="66"/>
      <c r="D36" s="67"/>
      <c r="E36" s="66"/>
      <c r="F36" s="67"/>
      <c r="G36" s="15"/>
      <c r="H36" s="66"/>
      <c r="I36" s="67"/>
      <c r="J36" s="66"/>
      <c r="K36" s="67"/>
      <c r="L36" s="66"/>
      <c r="M36" s="67"/>
      <c r="N36" s="15"/>
      <c r="O36" s="66"/>
      <c r="P36" s="67"/>
      <c r="Q36" s="66"/>
      <c r="R36" s="67"/>
      <c r="S36" s="66"/>
      <c r="T36" s="67"/>
      <c r="U36" s="15"/>
      <c r="V36" s="66" t="str">
        <f t="shared" si="0"/>
        <v/>
      </c>
      <c r="W36" s="67" t="str">
        <f t="shared" si="1"/>
        <v/>
      </c>
      <c r="X36" s="66" t="str">
        <f t="shared" si="2"/>
        <v/>
      </c>
      <c r="Y36" s="67" t="str">
        <f t="shared" si="3"/>
        <v/>
      </c>
      <c r="Z36" s="66" t="str">
        <f t="shared" si="4"/>
        <v/>
      </c>
      <c r="AA36" s="67" t="str">
        <f t="shared" si="5"/>
        <v/>
      </c>
      <c r="AB36" s="15"/>
      <c r="AC36" s="66">
        <f t="shared" si="6"/>
        <v>44335</v>
      </c>
      <c r="AD36" s="67">
        <f t="shared" si="20"/>
        <v>8</v>
      </c>
      <c r="AE36" s="66" t="str">
        <f t="shared" si="7"/>
        <v/>
      </c>
      <c r="AF36" s="67" t="str">
        <f t="shared" si="8"/>
        <v/>
      </c>
      <c r="AG36" s="66" t="str">
        <f t="shared" si="9"/>
        <v/>
      </c>
      <c r="AH36" s="67" t="str">
        <f t="shared" si="10"/>
        <v/>
      </c>
      <c r="AI36" s="15"/>
      <c r="AJ36" s="66" t="str">
        <f t="shared" si="21"/>
        <v/>
      </c>
      <c r="AK36" s="67" t="str">
        <f t="shared" si="22"/>
        <v/>
      </c>
      <c r="AL36" s="66" t="str">
        <f t="shared" si="11"/>
        <v/>
      </c>
      <c r="AM36" s="67" t="str">
        <f t="shared" si="12"/>
        <v/>
      </c>
      <c r="AN36" s="66" t="str">
        <f t="shared" si="13"/>
        <v/>
      </c>
      <c r="AO36" s="67" t="str">
        <f t="shared" si="14"/>
        <v/>
      </c>
      <c r="AP36" s="15"/>
      <c r="AQ36" s="66" t="str">
        <f t="shared" si="23"/>
        <v/>
      </c>
      <c r="AR36" s="67" t="str">
        <f t="shared" si="15"/>
        <v/>
      </c>
      <c r="AS36" s="66" t="str">
        <f t="shared" si="16"/>
        <v/>
      </c>
      <c r="AT36" s="67" t="str">
        <f t="shared" si="17"/>
        <v/>
      </c>
      <c r="AU36" s="66" t="str">
        <f t="shared" si="18"/>
        <v/>
      </c>
      <c r="AV36" s="67" t="str">
        <f t="shared" si="19"/>
        <v/>
      </c>
      <c r="AW36" s="15"/>
      <c r="AX36" s="15"/>
      <c r="AY36" s="68"/>
      <c r="AZ36" s="69"/>
      <c r="BA36" s="68"/>
      <c r="BB36" s="69"/>
      <c r="BE36" s="47">
        <f t="array" ref="BE36">IF(COUNTIF(Table911[Job],$I$3)&lt;ROWS($BE$2:BE36),"",INDEX(TimeSheets!$B$1:$B$359,SMALL(IF(Table911[Job]=$I$3,ROW(Table911[Job])),ROW(BA35))))</f>
        <v>44376</v>
      </c>
      <c r="BF36" s="47">
        <f t="array" ref="BF36">IF(COUNTIF(Table911[Job],$I$3)&lt;ROWS($BD$2:BD36),"",INDEX(TimeSheets!$H$1:$H$359,SMALL(IF(Table911[Job]=$I$3,ROW(Table911[Job])),ROW(BA35))))</f>
        <v>8</v>
      </c>
      <c r="BG36" s="47" t="str">
        <f t="array" ref="BG36">IF(COUNTIF(Table912[Job],$I$3)&lt;ROWS($BG$2:BG36),"",INDEX(TimeSheets!$K$1:$K$359,SMALL(IF(Table912[Job]=$I$3,ROW(Table912[Job])),ROW(BA35))))</f>
        <v/>
      </c>
      <c r="BH36" s="47" t="str">
        <f t="array" ref="BH36">IF(COUNTIF(Table912[Job],$I$3)&lt;ROWS($BH$2:BH36),"",INDEX(TimeSheets!$Q$1:$Q$359,SMALL(IF(Table912[Job]=$I$3,ROW(Table912[Job])),ROW(BA35))))</f>
        <v/>
      </c>
      <c r="BI36" s="56" t="str">
        <f t="array" ref="BI36">IF(COUNTIF(Table914[Job],$I$3)&lt;ROWS($BI$2:BI36),"",INDEX(TimeSheets!$T$1:$T$359,SMALL(IF(Table914[Job]=$I$3,ROW(Table914[Job])),ROW(BA35))))</f>
        <v/>
      </c>
      <c r="BJ36" s="47" t="str">
        <f t="array" ref="BJ36">IF(COUNTIF(Table914[Job],$I$3)&lt;ROWS($BJ$2:BJ36),"",INDEX(TimeSheets!$Z$1:$Z$359,SMALL(IF(Table914[Job]=$I$3,ROW(Table914[Job])),ROW(BA35))))</f>
        <v/>
      </c>
      <c r="BK36" s="47" t="str">
        <f t="array" ref="BK36">IF(COUNTIF(Table91641[Job],$I$3)&lt;ROWS($BK$2:BK36),"",INDEX(TimeSheets!$AC$1:$AC$359,SMALL(IF(Table91641[Job]=$I$3,ROW(Table91641[Job])),ROW(BA35))))</f>
        <v/>
      </c>
      <c r="BL36" s="47" t="str">
        <f t="array" ref="BL36">IF(COUNTIF(Table91641[Job],$I$3)&lt;ROWS($BL$2:BL36),"",INDEX(TimeSheets!$AI$1:$AI$359,SMALL(IF(Table91641[Job]=$I$3,ROW(Table91641[Job])),ROW(BB35))))</f>
        <v/>
      </c>
    </row>
    <row r="37" spans="1:64" ht="21.95" customHeight="1" x14ac:dyDescent="0.3">
      <c r="A37" s="66"/>
      <c r="B37" s="67"/>
      <c r="C37" s="66"/>
      <c r="D37" s="67"/>
      <c r="E37" s="66"/>
      <c r="F37" s="67"/>
      <c r="G37" s="15"/>
      <c r="H37" s="66"/>
      <c r="I37" s="67"/>
      <c r="J37" s="66"/>
      <c r="K37" s="67"/>
      <c r="L37" s="66"/>
      <c r="M37" s="67"/>
      <c r="N37" s="15"/>
      <c r="O37" s="66"/>
      <c r="P37" s="67"/>
      <c r="Q37" s="66"/>
      <c r="R37" s="67"/>
      <c r="S37" s="66"/>
      <c r="T37" s="67"/>
      <c r="U37" s="15"/>
      <c r="V37" s="66" t="str">
        <f t="shared" si="0"/>
        <v/>
      </c>
      <c r="W37" s="67" t="str">
        <f t="shared" si="1"/>
        <v/>
      </c>
      <c r="X37" s="66" t="str">
        <f t="shared" si="2"/>
        <v/>
      </c>
      <c r="Y37" s="67" t="str">
        <f t="shared" si="3"/>
        <v/>
      </c>
      <c r="Z37" s="66" t="str">
        <f t="shared" si="4"/>
        <v/>
      </c>
      <c r="AA37" s="67" t="str">
        <f t="shared" si="5"/>
        <v/>
      </c>
      <c r="AB37" s="15"/>
      <c r="AC37" s="66">
        <f t="shared" si="6"/>
        <v>44336</v>
      </c>
      <c r="AD37" s="67">
        <f t="shared" si="20"/>
        <v>8</v>
      </c>
      <c r="AE37" s="66" t="str">
        <f t="shared" si="7"/>
        <v/>
      </c>
      <c r="AF37" s="67" t="str">
        <f t="shared" si="8"/>
        <v/>
      </c>
      <c r="AG37" s="66" t="str">
        <f t="shared" si="9"/>
        <v/>
      </c>
      <c r="AH37" s="67" t="str">
        <f t="shared" si="10"/>
        <v/>
      </c>
      <c r="AI37" s="15"/>
      <c r="AJ37" s="66" t="str">
        <f t="shared" si="21"/>
        <v/>
      </c>
      <c r="AK37" s="67" t="str">
        <f t="shared" si="22"/>
        <v/>
      </c>
      <c r="AL37" s="66" t="str">
        <f t="shared" si="11"/>
        <v/>
      </c>
      <c r="AM37" s="67" t="str">
        <f t="shared" si="12"/>
        <v/>
      </c>
      <c r="AN37" s="66" t="str">
        <f t="shared" si="13"/>
        <v/>
      </c>
      <c r="AO37" s="67" t="str">
        <f t="shared" si="14"/>
        <v/>
      </c>
      <c r="AP37" s="15"/>
      <c r="AQ37" s="66" t="str">
        <f t="shared" si="23"/>
        <v/>
      </c>
      <c r="AR37" s="67" t="str">
        <f t="shared" si="15"/>
        <v/>
      </c>
      <c r="AS37" s="66" t="str">
        <f t="shared" si="16"/>
        <v/>
      </c>
      <c r="AT37" s="67" t="str">
        <f t="shared" si="17"/>
        <v/>
      </c>
      <c r="AU37" s="66" t="str">
        <f t="shared" si="18"/>
        <v/>
      </c>
      <c r="AV37" s="67" t="str">
        <f t="shared" si="19"/>
        <v/>
      </c>
      <c r="AW37" s="15"/>
      <c r="AX37" s="15"/>
      <c r="AY37" s="68"/>
      <c r="AZ37" s="69"/>
      <c r="BA37" s="68"/>
      <c r="BB37" s="69"/>
      <c r="BE37" s="47">
        <f t="array" ref="BE37">IF(COUNTIF(Table911[Job],$I$3)&lt;ROWS($BE$2:BE37),"",INDEX(TimeSheets!$B$1:$B$359,SMALL(IF(Table911[Job]=$I$3,ROW(Table911[Job])),ROW(BA36))))</f>
        <v>44377</v>
      </c>
      <c r="BF37" s="47">
        <f t="array" ref="BF37">IF(COUNTIF(Table911[Job],$I$3)&lt;ROWS($BD$2:BD37),"",INDEX(TimeSheets!$H$1:$H$359,SMALL(IF(Table911[Job]=$I$3,ROW(Table911[Job])),ROW(BA36))))</f>
        <v>8</v>
      </c>
      <c r="BG37" s="47" t="str">
        <f t="array" ref="BG37">IF(COUNTIF(Table912[Job],$I$3)&lt;ROWS($BG$2:BG37),"",INDEX(TimeSheets!$K$1:$K$359,SMALL(IF(Table912[Job]=$I$3,ROW(Table912[Job])),ROW(BA36))))</f>
        <v/>
      </c>
      <c r="BH37" s="47" t="str">
        <f t="array" ref="BH37">IF(COUNTIF(Table912[Job],$I$3)&lt;ROWS($BH$2:BH37),"",INDEX(TimeSheets!$Q$1:$Q$359,SMALL(IF(Table912[Job]=$I$3,ROW(Table912[Job])),ROW(BA36))))</f>
        <v/>
      </c>
      <c r="BI37" s="56" t="str">
        <f t="array" ref="BI37">IF(COUNTIF(Table914[Job],$I$3)&lt;ROWS($BI$2:BI37),"",INDEX(TimeSheets!$T$1:$T$359,SMALL(IF(Table914[Job]=$I$3,ROW(Table914[Job])),ROW(BA36))))</f>
        <v/>
      </c>
      <c r="BJ37" s="47" t="str">
        <f t="array" ref="BJ37">IF(COUNTIF(Table914[Job],$I$3)&lt;ROWS($BJ$2:BJ37),"",INDEX(TimeSheets!$Z$1:$Z$359,SMALL(IF(Table914[Job]=$I$3,ROW(Table914[Job])),ROW(BA36))))</f>
        <v/>
      </c>
      <c r="BK37" s="47" t="str">
        <f t="array" ref="BK37">IF(COUNTIF(Table91641[Job],$I$3)&lt;ROWS($BK$2:BK37),"",INDEX(TimeSheets!$AC$1:$AC$359,SMALL(IF(Table91641[Job]=$I$3,ROW(Table91641[Job])),ROW(BA36))))</f>
        <v/>
      </c>
      <c r="BL37" s="47" t="str">
        <f t="array" ref="BL37">IF(COUNTIF(Table91641[Job],$I$3)&lt;ROWS($BL$2:BL37),"",INDEX(TimeSheets!$AI$1:$AI$359,SMALL(IF(Table91641[Job]=$I$3,ROW(Table91641[Job])),ROW(BB36))))</f>
        <v/>
      </c>
    </row>
    <row r="38" spans="1:64" ht="21.95" customHeight="1" x14ac:dyDescent="0.3">
      <c r="A38" s="66"/>
      <c r="B38" s="67"/>
      <c r="C38" s="66"/>
      <c r="D38" s="67"/>
      <c r="E38" s="66"/>
      <c r="F38" s="67"/>
      <c r="G38" s="15"/>
      <c r="H38" s="66"/>
      <c r="I38" s="67"/>
      <c r="J38" s="66"/>
      <c r="K38" s="67"/>
      <c r="L38" s="66"/>
      <c r="M38" s="67"/>
      <c r="N38" s="15"/>
      <c r="O38" s="66"/>
      <c r="P38" s="67"/>
      <c r="Q38" s="66"/>
      <c r="R38" s="67"/>
      <c r="S38" s="66"/>
      <c r="T38" s="67"/>
      <c r="U38" s="15"/>
      <c r="V38" s="66" t="str">
        <f t="shared" si="0"/>
        <v/>
      </c>
      <c r="W38" s="67" t="str">
        <f t="shared" si="1"/>
        <v/>
      </c>
      <c r="X38" s="66" t="str">
        <f t="shared" si="2"/>
        <v/>
      </c>
      <c r="Y38" s="67" t="str">
        <f t="shared" si="3"/>
        <v/>
      </c>
      <c r="Z38" s="66" t="str">
        <f t="shared" si="4"/>
        <v/>
      </c>
      <c r="AA38" s="67" t="str">
        <f t="shared" si="5"/>
        <v/>
      </c>
      <c r="AB38" s="15"/>
      <c r="AC38" s="66">
        <f t="shared" si="6"/>
        <v>44337</v>
      </c>
      <c r="AD38" s="67">
        <f t="shared" si="20"/>
        <v>8</v>
      </c>
      <c r="AE38" s="66" t="str">
        <f t="shared" si="7"/>
        <v/>
      </c>
      <c r="AF38" s="67" t="str">
        <f t="shared" si="8"/>
        <v/>
      </c>
      <c r="AG38" s="66" t="str">
        <f t="shared" si="9"/>
        <v/>
      </c>
      <c r="AH38" s="67" t="str">
        <f t="shared" si="10"/>
        <v/>
      </c>
      <c r="AI38" s="15"/>
      <c r="AJ38" s="66" t="str">
        <f t="shared" si="21"/>
        <v/>
      </c>
      <c r="AK38" s="67" t="str">
        <f t="shared" si="22"/>
        <v/>
      </c>
      <c r="AL38" s="66" t="str">
        <f t="shared" si="11"/>
        <v/>
      </c>
      <c r="AM38" s="67" t="str">
        <f t="shared" si="12"/>
        <v/>
      </c>
      <c r="AN38" s="66" t="str">
        <f t="shared" si="13"/>
        <v/>
      </c>
      <c r="AO38" s="67" t="str">
        <f t="shared" si="14"/>
        <v/>
      </c>
      <c r="AP38" s="15"/>
      <c r="AQ38" s="66" t="str">
        <f t="shared" si="23"/>
        <v/>
      </c>
      <c r="AR38" s="67" t="str">
        <f t="shared" si="15"/>
        <v/>
      </c>
      <c r="AS38" s="66" t="str">
        <f t="shared" si="16"/>
        <v/>
      </c>
      <c r="AT38" s="67" t="str">
        <f t="shared" si="17"/>
        <v/>
      </c>
      <c r="AU38" s="66" t="str">
        <f t="shared" si="18"/>
        <v/>
      </c>
      <c r="AV38" s="67" t="str">
        <f t="shared" si="19"/>
        <v/>
      </c>
      <c r="AW38" s="15"/>
      <c r="AX38" s="15"/>
      <c r="AY38" s="68"/>
      <c r="AZ38" s="69"/>
      <c r="BA38" s="68"/>
      <c r="BB38" s="69"/>
      <c r="BE38" s="47">
        <f t="array" ref="BE38">IF(COUNTIF(Table911[Job],$I$3)&lt;ROWS($BE$2:BE38),"",INDEX(TimeSheets!$B$1:$B$359,SMALL(IF(Table911[Job]=$I$3,ROW(Table911[Job])),ROW(BA37))))</f>
        <v>44378</v>
      </c>
      <c r="BF38" s="47">
        <f t="array" ref="BF38">IF(COUNTIF(Table911[Job],$I$3)&lt;ROWS($BD$2:BD38),"",INDEX(TimeSheets!$H$1:$H$359,SMALL(IF(Table911[Job]=$I$3,ROW(Table911[Job])),ROW(BA37))))</f>
        <v>8</v>
      </c>
      <c r="BG38" s="47" t="str">
        <f t="array" ref="BG38">IF(COUNTIF(Table912[Job],$I$3)&lt;ROWS($BG$2:BG38),"",INDEX(TimeSheets!$K$1:$K$359,SMALL(IF(Table912[Job]=$I$3,ROW(Table912[Job])),ROW(BA37))))</f>
        <v/>
      </c>
      <c r="BH38" s="47" t="str">
        <f t="array" ref="BH38">IF(COUNTIF(Table912[Job],$I$3)&lt;ROWS($BH$2:BH38),"",INDEX(TimeSheets!$Q$1:$Q$359,SMALL(IF(Table912[Job]=$I$3,ROW(Table912[Job])),ROW(BA37))))</f>
        <v/>
      </c>
      <c r="BI38" s="56" t="str">
        <f t="array" ref="BI38">IF(COUNTIF(Table914[Job],$I$3)&lt;ROWS($BI$2:BI38),"",INDEX(TimeSheets!$T$1:$T$359,SMALL(IF(Table914[Job]=$I$3,ROW(Table914[Job])),ROW(BA37))))</f>
        <v/>
      </c>
      <c r="BJ38" s="47" t="str">
        <f t="array" ref="BJ38">IF(COUNTIF(Table914[Job],$I$3)&lt;ROWS($BJ$2:BJ38),"",INDEX(TimeSheets!$Z$1:$Z$359,SMALL(IF(Table914[Job]=$I$3,ROW(Table914[Job])),ROW(BA37))))</f>
        <v/>
      </c>
      <c r="BK38" s="47" t="str">
        <f t="array" ref="BK38">IF(COUNTIF(Table91641[Job],$I$3)&lt;ROWS($BK$2:BK38),"",INDEX(TimeSheets!$AC$1:$AC$359,SMALL(IF(Table91641[Job]=$I$3,ROW(Table91641[Job])),ROW(BA37))))</f>
        <v/>
      </c>
      <c r="BL38" s="47" t="str">
        <f t="array" ref="BL38">IF(COUNTIF(Table91641[Job],$I$3)&lt;ROWS($BL$2:BL38),"",INDEX(TimeSheets!$AI$1:$AI$359,SMALL(IF(Table91641[Job]=$I$3,ROW(Table91641[Job])),ROW(BB37))))</f>
        <v/>
      </c>
    </row>
    <row r="39" spans="1:64" ht="21.95" customHeight="1" thickBot="1" x14ac:dyDescent="0.35">
      <c r="A39" s="66"/>
      <c r="B39" s="67"/>
      <c r="C39" s="66"/>
      <c r="D39" s="67"/>
      <c r="E39" s="66"/>
      <c r="F39" s="67"/>
      <c r="G39" s="15"/>
      <c r="H39" s="66"/>
      <c r="I39" s="67"/>
      <c r="J39" s="66"/>
      <c r="K39" s="67"/>
      <c r="L39" s="66"/>
      <c r="M39" s="67"/>
      <c r="N39" s="15"/>
      <c r="O39" s="66"/>
      <c r="P39" s="67"/>
      <c r="Q39" s="66"/>
      <c r="R39" s="67"/>
      <c r="S39" s="66"/>
      <c r="T39" s="67"/>
      <c r="U39" s="15"/>
      <c r="V39" s="66" t="str">
        <f t="shared" si="0"/>
        <v/>
      </c>
      <c r="W39" s="67" t="str">
        <f t="shared" si="1"/>
        <v/>
      </c>
      <c r="X39" s="66" t="str">
        <f t="shared" si="2"/>
        <v/>
      </c>
      <c r="Y39" s="67" t="str">
        <f t="shared" si="3"/>
        <v/>
      </c>
      <c r="Z39" s="66" t="str">
        <f t="shared" si="4"/>
        <v/>
      </c>
      <c r="AA39" s="67" t="str">
        <f t="shared" si="5"/>
        <v/>
      </c>
      <c r="AB39" s="15"/>
      <c r="AC39" s="66">
        <f t="shared" si="6"/>
        <v>44341</v>
      </c>
      <c r="AD39" s="67">
        <f t="shared" si="20"/>
        <v>8</v>
      </c>
      <c r="AE39" s="66" t="str">
        <f t="shared" si="7"/>
        <v/>
      </c>
      <c r="AF39" s="67" t="str">
        <f t="shared" si="8"/>
        <v/>
      </c>
      <c r="AG39" s="66" t="str">
        <f t="shared" si="9"/>
        <v/>
      </c>
      <c r="AH39" s="67" t="str">
        <f t="shared" si="10"/>
        <v/>
      </c>
      <c r="AI39" s="15"/>
      <c r="AJ39" s="66" t="str">
        <f t="shared" si="21"/>
        <v/>
      </c>
      <c r="AK39" s="67" t="str">
        <f t="shared" si="22"/>
        <v/>
      </c>
      <c r="AL39" s="66" t="str">
        <f t="shared" si="11"/>
        <v/>
      </c>
      <c r="AM39" s="67" t="str">
        <f t="shared" si="12"/>
        <v/>
      </c>
      <c r="AN39" s="66" t="str">
        <f t="shared" si="13"/>
        <v/>
      </c>
      <c r="AO39" s="67" t="str">
        <f t="shared" si="14"/>
        <v/>
      </c>
      <c r="AP39" s="15"/>
      <c r="AQ39" s="66" t="str">
        <f t="shared" si="23"/>
        <v/>
      </c>
      <c r="AR39" s="67" t="str">
        <f t="shared" si="15"/>
        <v/>
      </c>
      <c r="AS39" s="66" t="str">
        <f t="shared" si="16"/>
        <v/>
      </c>
      <c r="AT39" s="67" t="str">
        <f t="shared" si="17"/>
        <v/>
      </c>
      <c r="AU39" s="66" t="str">
        <f t="shared" si="18"/>
        <v/>
      </c>
      <c r="AV39" s="67" t="str">
        <f t="shared" si="19"/>
        <v/>
      </c>
      <c r="AW39" s="15"/>
      <c r="AX39" s="15"/>
      <c r="AY39" s="70"/>
      <c r="AZ39" s="71"/>
      <c r="BA39" s="70"/>
      <c r="BB39" s="71"/>
      <c r="BE39" s="47">
        <f t="array" ref="BE39">IF(COUNTIF(Table911[Job],$I$3)&lt;ROWS($BE$2:BE39),"",INDEX(TimeSheets!$B$1:$B$359,SMALL(IF(Table911[Job]=$I$3,ROW(Table911[Job])),ROW(BA38))))</f>
        <v>44379</v>
      </c>
      <c r="BF39" s="47">
        <f t="array" ref="BF39">IF(COUNTIF(Table911[Job],$I$3)&lt;ROWS($BD$2:BD39),"",INDEX(TimeSheets!$H$1:$H$359,SMALL(IF(Table911[Job]=$I$3,ROW(Table911[Job])),ROW(BA38))))</f>
        <v>8</v>
      </c>
      <c r="BG39" s="47" t="str">
        <f t="array" ref="BG39">IF(COUNTIF(Table912[Job],$I$3)&lt;ROWS($BG$2:BG39),"",INDEX(TimeSheets!$K$1:$K$359,SMALL(IF(Table912[Job]=$I$3,ROW(Table912[Job])),ROW(BA38))))</f>
        <v/>
      </c>
      <c r="BH39" s="47" t="str">
        <f t="array" ref="BH39">IF(COUNTIF(Table912[Job],$I$3)&lt;ROWS($BH$2:BH39),"",INDEX(TimeSheets!$Q$1:$Q$359,SMALL(IF(Table912[Job]=$I$3,ROW(Table912[Job])),ROW(BA38))))</f>
        <v/>
      </c>
      <c r="BI39" s="56" t="str">
        <f t="array" ref="BI39">IF(COUNTIF(Table914[Job],$I$3)&lt;ROWS($BI$2:BI39),"",INDEX(TimeSheets!$T$1:$T$359,SMALL(IF(Table914[Job]=$I$3,ROW(Table914[Job])),ROW(BA38))))</f>
        <v/>
      </c>
      <c r="BJ39" s="47" t="str">
        <f t="array" ref="BJ39">IF(COUNTIF(Table914[Job],$I$3)&lt;ROWS($BJ$2:BJ39),"",INDEX(TimeSheets!$Z$1:$Z$359,SMALL(IF(Table914[Job]=$I$3,ROW(Table914[Job])),ROW(BA38))))</f>
        <v/>
      </c>
      <c r="BK39" s="47" t="str">
        <f t="array" ref="BK39">IF(COUNTIF(Table91641[Job],$I$3)&lt;ROWS($BK$2:BK39),"",INDEX(TimeSheets!$AC$1:$AC$359,SMALL(IF(Table91641[Job]=$I$3,ROW(Table91641[Job])),ROW(BA38))))</f>
        <v/>
      </c>
      <c r="BL39" s="47" t="str">
        <f t="array" ref="BL39">IF(COUNTIF(Table91641[Job],$I$3)&lt;ROWS($BL$2:BL39),"",INDEX(TimeSheets!$AI$1:$AI$359,SMALL(IF(Table91641[Job]=$I$3,ROW(Table91641[Job])),ROW(BB38))))</f>
        <v/>
      </c>
    </row>
    <row r="40" spans="1:64" ht="21.95" customHeight="1" thickBot="1" x14ac:dyDescent="0.3">
      <c r="A40" s="66"/>
      <c r="B40" s="67"/>
      <c r="C40" s="66"/>
      <c r="D40" s="67"/>
      <c r="E40" s="66"/>
      <c r="F40" s="67"/>
      <c r="G40" s="15"/>
      <c r="H40" s="66"/>
      <c r="I40" s="67"/>
      <c r="J40" s="66"/>
      <c r="K40" s="67"/>
      <c r="L40" s="66"/>
      <c r="M40" s="67"/>
      <c r="N40" s="15"/>
      <c r="O40" s="66"/>
      <c r="P40" s="67"/>
      <c r="Q40" s="66"/>
      <c r="R40" s="67"/>
      <c r="S40" s="66"/>
      <c r="T40" s="67"/>
      <c r="U40" s="15"/>
      <c r="V40" s="66" t="str">
        <f t="shared" si="0"/>
        <v/>
      </c>
      <c r="W40" s="67" t="str">
        <f t="shared" si="1"/>
        <v/>
      </c>
      <c r="X40" s="66" t="str">
        <f t="shared" si="2"/>
        <v/>
      </c>
      <c r="Y40" s="67" t="str">
        <f t="shared" si="3"/>
        <v/>
      </c>
      <c r="Z40" s="66" t="str">
        <f t="shared" si="4"/>
        <v/>
      </c>
      <c r="AA40" s="67" t="str">
        <f t="shared" si="5"/>
        <v/>
      </c>
      <c r="AB40" s="15"/>
      <c r="AC40" s="66">
        <f t="shared" si="6"/>
        <v>44349</v>
      </c>
      <c r="AD40" s="67">
        <f t="shared" si="20"/>
        <v>8</v>
      </c>
      <c r="AE40" s="66" t="str">
        <f t="shared" si="7"/>
        <v/>
      </c>
      <c r="AF40" s="67" t="str">
        <f t="shared" si="8"/>
        <v/>
      </c>
      <c r="AG40" s="66" t="str">
        <f t="shared" si="9"/>
        <v/>
      </c>
      <c r="AH40" s="67" t="str">
        <f t="shared" si="10"/>
        <v/>
      </c>
      <c r="AI40" s="15"/>
      <c r="AJ40" s="66" t="str">
        <f t="shared" si="21"/>
        <v/>
      </c>
      <c r="AK40" s="67" t="str">
        <f t="shared" si="22"/>
        <v/>
      </c>
      <c r="AL40" s="66" t="str">
        <f t="shared" si="11"/>
        <v/>
      </c>
      <c r="AM40" s="67" t="str">
        <f t="shared" si="12"/>
        <v/>
      </c>
      <c r="AN40" s="66" t="str">
        <f t="shared" si="13"/>
        <v/>
      </c>
      <c r="AO40" s="67" t="str">
        <f t="shared" si="14"/>
        <v/>
      </c>
      <c r="AP40" s="15"/>
      <c r="AQ40" s="66" t="str">
        <f t="shared" si="23"/>
        <v/>
      </c>
      <c r="AR40" s="67" t="str">
        <f t="shared" si="15"/>
        <v/>
      </c>
      <c r="AS40" s="66" t="str">
        <f t="shared" si="16"/>
        <v/>
      </c>
      <c r="AT40" s="67" t="str">
        <f t="shared" si="17"/>
        <v/>
      </c>
      <c r="AU40" s="66" t="str">
        <f t="shared" si="18"/>
        <v/>
      </c>
      <c r="AV40" s="67" t="str">
        <f t="shared" si="19"/>
        <v/>
      </c>
      <c r="AW40" s="15"/>
      <c r="AX40" s="15"/>
      <c r="AY40" s="74">
        <f>SUM(AZ26:AZ39)</f>
        <v>48100</v>
      </c>
      <c r="AZ40" s="75"/>
      <c r="BA40" s="76">
        <f>SUM(BB26:BB39)</f>
        <v>0</v>
      </c>
      <c r="BB40" s="77"/>
      <c r="BE40" s="47">
        <f t="array" ref="BE40">IF(COUNTIF(Table911[Job],$I$3)&lt;ROWS($BE$2:BE40),"",INDEX(TimeSheets!$B$1:$B$359,SMALL(IF(Table911[Job]=$I$3,ROW(Table911[Job])),ROW(BA39))))</f>
        <v>44383</v>
      </c>
      <c r="BF40" s="47">
        <f t="array" ref="BF40">IF(COUNTIF(Table911[Job],$I$3)&lt;ROWS($BD$2:BD40),"",INDEX(TimeSheets!$H$1:$H$359,SMALL(IF(Table911[Job]=$I$3,ROW(Table911[Job])),ROW(BA39))))</f>
        <v>8</v>
      </c>
      <c r="BG40" s="47" t="str">
        <f t="array" ref="BG40">IF(COUNTIF(Table912[Job],$I$3)&lt;ROWS($BG$2:BG40),"",INDEX(TimeSheets!$K$1:$K$359,SMALL(IF(Table912[Job]=$I$3,ROW(Table912[Job])),ROW(BA39))))</f>
        <v/>
      </c>
      <c r="BH40" s="47" t="str">
        <f t="array" ref="BH40">IF(COUNTIF(Table912[Job],$I$3)&lt;ROWS($BH$2:BH40),"",INDEX(TimeSheets!$Q$1:$Q$359,SMALL(IF(Table912[Job]=$I$3,ROW(Table912[Job])),ROW(BA39))))</f>
        <v/>
      </c>
      <c r="BI40" s="56" t="str">
        <f t="array" ref="BI40">IF(COUNTIF(Table914[Job],$I$3)&lt;ROWS($BI$2:BI40),"",INDEX(TimeSheets!$T$1:$T$359,SMALL(IF(Table914[Job]=$I$3,ROW(Table914[Job])),ROW(BA39))))</f>
        <v/>
      </c>
      <c r="BJ40" s="47" t="str">
        <f t="array" ref="BJ40">IF(COUNTIF(Table914[Job],$I$3)&lt;ROWS($BJ$2:BJ40),"",INDEX(TimeSheets!$Z$1:$Z$359,SMALL(IF(Table914[Job]=$I$3,ROW(Table914[Job])),ROW(BA39))))</f>
        <v/>
      </c>
      <c r="BK40" s="47" t="str">
        <f t="array" ref="BK40">IF(COUNTIF(Table91641[Job],$I$3)&lt;ROWS($BK$2:BK40),"",INDEX(TimeSheets!$AC$1:$AC$359,SMALL(IF(Table91641[Job]=$I$3,ROW(Table91641[Job])),ROW(BA39))))</f>
        <v/>
      </c>
      <c r="BL40" s="47" t="str">
        <f t="array" ref="BL40">IF(COUNTIF(Table91641[Job],$I$3)&lt;ROWS($BL$2:BL40),"",INDEX(TimeSheets!$AI$1:$AI$359,SMALL(IF(Table91641[Job]=$I$3,ROW(Table91641[Job])),ROW(BB39))))</f>
        <v/>
      </c>
    </row>
    <row r="41" spans="1:64" ht="21.95" customHeight="1" x14ac:dyDescent="0.25">
      <c r="A41" s="66"/>
      <c r="B41" s="67"/>
      <c r="C41" s="66"/>
      <c r="D41" s="67"/>
      <c r="E41" s="66"/>
      <c r="F41" s="67"/>
      <c r="G41" s="15"/>
      <c r="H41" s="66"/>
      <c r="I41" s="67"/>
      <c r="J41" s="66"/>
      <c r="K41" s="67"/>
      <c r="L41" s="66"/>
      <c r="M41" s="67"/>
      <c r="N41" s="15"/>
      <c r="O41" s="66"/>
      <c r="P41" s="67"/>
      <c r="Q41" s="66"/>
      <c r="R41" s="67"/>
      <c r="S41" s="66"/>
      <c r="T41" s="67"/>
      <c r="U41" s="15"/>
      <c r="V41" s="66" t="str">
        <f t="shared" si="0"/>
        <v/>
      </c>
      <c r="W41" s="67" t="str">
        <f t="shared" si="1"/>
        <v/>
      </c>
      <c r="X41" s="66" t="str">
        <f t="shared" si="2"/>
        <v/>
      </c>
      <c r="Y41" s="67" t="str">
        <f t="shared" si="3"/>
        <v/>
      </c>
      <c r="Z41" s="66" t="str">
        <f t="shared" si="4"/>
        <v/>
      </c>
      <c r="AA41" s="67" t="str">
        <f t="shared" si="5"/>
        <v/>
      </c>
      <c r="AB41" s="15"/>
      <c r="AC41" s="66">
        <f t="shared" si="6"/>
        <v>44350</v>
      </c>
      <c r="AD41" s="67">
        <f t="shared" si="20"/>
        <v>8</v>
      </c>
      <c r="AE41" s="66" t="str">
        <f t="shared" si="7"/>
        <v/>
      </c>
      <c r="AF41" s="67" t="str">
        <f t="shared" si="8"/>
        <v/>
      </c>
      <c r="AG41" s="66" t="str">
        <f t="shared" si="9"/>
        <v/>
      </c>
      <c r="AH41" s="67" t="str">
        <f t="shared" si="10"/>
        <v/>
      </c>
      <c r="AI41" s="15"/>
      <c r="AJ41" s="66" t="str">
        <f t="shared" si="21"/>
        <v/>
      </c>
      <c r="AK41" s="67" t="str">
        <f t="shared" si="22"/>
        <v/>
      </c>
      <c r="AL41" s="66" t="str">
        <f t="shared" si="11"/>
        <v/>
      </c>
      <c r="AM41" s="67" t="str">
        <f t="shared" si="12"/>
        <v/>
      </c>
      <c r="AN41" s="66" t="str">
        <f t="shared" si="13"/>
        <v/>
      </c>
      <c r="AO41" s="67" t="str">
        <f t="shared" si="14"/>
        <v/>
      </c>
      <c r="AP41" s="15"/>
      <c r="AQ41" s="66" t="str">
        <f t="shared" si="23"/>
        <v/>
      </c>
      <c r="AR41" s="67" t="str">
        <f t="shared" si="15"/>
        <v/>
      </c>
      <c r="AS41" s="66" t="str">
        <f t="shared" si="16"/>
        <v/>
      </c>
      <c r="AT41" s="67" t="str">
        <f t="shared" si="17"/>
        <v/>
      </c>
      <c r="AU41" s="66" t="str">
        <f t="shared" si="18"/>
        <v/>
      </c>
      <c r="AV41" s="67" t="str">
        <f t="shared" si="19"/>
        <v/>
      </c>
      <c r="AW41" s="15"/>
      <c r="AX41" s="15"/>
      <c r="AY41" s="15"/>
      <c r="AZ41" s="15"/>
      <c r="BA41" s="47"/>
      <c r="BB41" s="47"/>
      <c r="BE41" s="47">
        <f t="array" ref="BE41">IF(COUNTIF(Table911[Job],$I$3)&lt;ROWS($BE$2:BE41),"",INDEX(TimeSheets!$B$1:$B$359,SMALL(IF(Table911[Job]=$I$3,ROW(Table911[Job])),ROW(BA40))))</f>
        <v>44384</v>
      </c>
      <c r="BF41" s="47">
        <f t="array" ref="BF41">IF(COUNTIF(Table911[Job],$I$3)&lt;ROWS($BD$2:BD41),"",INDEX(TimeSheets!$H$1:$H$359,SMALL(IF(Table911[Job]=$I$3,ROW(Table911[Job])),ROW(BA40))))</f>
        <v>8</v>
      </c>
      <c r="BG41" s="47" t="str">
        <f t="array" ref="BG41">IF(COUNTIF(Table912[Job],$I$3)&lt;ROWS($BG$2:BG41),"",INDEX(TimeSheets!$K$1:$K$359,SMALL(IF(Table912[Job]=$I$3,ROW(Table912[Job])),ROW(BA40))))</f>
        <v/>
      </c>
      <c r="BH41" s="47" t="str">
        <f t="array" ref="BH41">IF(COUNTIF(Table912[Job],$I$3)&lt;ROWS($BH$2:BH41),"",INDEX(TimeSheets!$Q$1:$Q$359,SMALL(IF(Table912[Job]=$I$3,ROW(Table912[Job])),ROW(BA40))))</f>
        <v/>
      </c>
      <c r="BI41" s="56" t="str">
        <f t="array" ref="BI41">IF(COUNTIF(Table914[Job],$I$3)&lt;ROWS($BI$2:BI41),"",INDEX(TimeSheets!$T$1:$T$359,SMALL(IF(Table914[Job]=$I$3,ROW(Table914[Job])),ROW(BA40))))</f>
        <v/>
      </c>
      <c r="BJ41" s="47" t="str">
        <f t="array" ref="BJ41">IF(COUNTIF(Table914[Job],$I$3)&lt;ROWS($BJ$2:BJ41),"",INDEX(TimeSheets!$Z$1:$Z$359,SMALL(IF(Table914[Job]=$I$3,ROW(Table914[Job])),ROW(BA40))))</f>
        <v/>
      </c>
      <c r="BK41" s="47" t="str">
        <f t="array" ref="BK41">IF(COUNTIF(Table91641[Job],$I$3)&lt;ROWS($BK$2:BK41),"",INDEX(TimeSheets!$AC$1:$AC$359,SMALL(IF(Table91641[Job]=$I$3,ROW(Table91641[Job])),ROW(BA40))))</f>
        <v/>
      </c>
      <c r="BL41" s="47" t="str">
        <f t="array" ref="BL41">IF(COUNTIF(Table91641[Job],$I$3)&lt;ROWS($BL$2:BL41),"",INDEX(TimeSheets!$AI$1:$AI$359,SMALL(IF(Table91641[Job]=$I$3,ROW(Table91641[Job])),ROW(BB40))))</f>
        <v/>
      </c>
    </row>
    <row r="42" spans="1:64" ht="21.95" customHeight="1" x14ac:dyDescent="0.25">
      <c r="A42" s="66"/>
      <c r="B42" s="67"/>
      <c r="C42" s="66"/>
      <c r="D42" s="67"/>
      <c r="E42" s="66"/>
      <c r="F42" s="67"/>
      <c r="G42" s="15"/>
      <c r="H42" s="66"/>
      <c r="I42" s="67"/>
      <c r="J42" s="66"/>
      <c r="K42" s="67"/>
      <c r="L42" s="66"/>
      <c r="M42" s="67"/>
      <c r="N42" s="15"/>
      <c r="O42" s="66"/>
      <c r="P42" s="67"/>
      <c r="Q42" s="66"/>
      <c r="R42" s="67"/>
      <c r="S42" s="66"/>
      <c r="T42" s="67"/>
      <c r="U42" s="15"/>
      <c r="V42" s="66" t="str">
        <f t="shared" si="0"/>
        <v/>
      </c>
      <c r="W42" s="67" t="str">
        <f t="shared" si="1"/>
        <v/>
      </c>
      <c r="X42" s="66" t="str">
        <f t="shared" si="2"/>
        <v/>
      </c>
      <c r="Y42" s="67" t="str">
        <f t="shared" si="3"/>
        <v/>
      </c>
      <c r="Z42" s="66" t="str">
        <f t="shared" si="4"/>
        <v/>
      </c>
      <c r="AA42" s="67" t="str">
        <f t="shared" si="5"/>
        <v/>
      </c>
      <c r="AB42" s="15"/>
      <c r="AC42" s="66">
        <f t="shared" si="6"/>
        <v>44356</v>
      </c>
      <c r="AD42" s="67">
        <f t="shared" si="20"/>
        <v>8</v>
      </c>
      <c r="AE42" s="66" t="str">
        <f t="shared" si="7"/>
        <v/>
      </c>
      <c r="AF42" s="67" t="str">
        <f t="shared" si="8"/>
        <v/>
      </c>
      <c r="AG42" s="66" t="str">
        <f t="shared" si="9"/>
        <v/>
      </c>
      <c r="AH42" s="67" t="str">
        <f t="shared" si="10"/>
        <v/>
      </c>
      <c r="AI42" s="15"/>
      <c r="AJ42" s="66" t="str">
        <f t="shared" si="21"/>
        <v/>
      </c>
      <c r="AK42" s="67" t="str">
        <f t="shared" si="22"/>
        <v/>
      </c>
      <c r="AL42" s="66" t="str">
        <f t="shared" si="11"/>
        <v/>
      </c>
      <c r="AM42" s="67" t="str">
        <f t="shared" si="12"/>
        <v/>
      </c>
      <c r="AN42" s="66" t="str">
        <f t="shared" si="13"/>
        <v/>
      </c>
      <c r="AO42" s="67" t="str">
        <f t="shared" si="14"/>
        <v/>
      </c>
      <c r="AP42" s="15"/>
      <c r="AQ42" s="66" t="str">
        <f t="shared" si="23"/>
        <v/>
      </c>
      <c r="AR42" s="67" t="str">
        <f t="shared" si="15"/>
        <v/>
      </c>
      <c r="AS42" s="66" t="str">
        <f t="shared" si="16"/>
        <v/>
      </c>
      <c r="AT42" s="67" t="str">
        <f t="shared" si="17"/>
        <v/>
      </c>
      <c r="AU42" s="66" t="str">
        <f t="shared" si="18"/>
        <v/>
      </c>
      <c r="AV42" s="67" t="str">
        <f t="shared" si="19"/>
        <v/>
      </c>
      <c r="AW42" s="15"/>
      <c r="AX42" s="15"/>
      <c r="AY42" s="15"/>
      <c r="AZ42" s="15"/>
      <c r="BA42" s="47"/>
      <c r="BB42" s="47"/>
      <c r="BE42" s="47">
        <f t="array" ref="BE42">IF(COUNTIF(Table911[Job],$I$3)&lt;ROWS($BE$2:BE42),"",INDEX(TimeSheets!$B$1:$B$359,SMALL(IF(Table911[Job]=$I$3,ROW(Table911[Job])),ROW(BA41))))</f>
        <v>44385</v>
      </c>
      <c r="BF42" s="47">
        <f t="array" ref="BF42">IF(COUNTIF(Table911[Job],$I$3)&lt;ROWS($BD$2:BD42),"",INDEX(TimeSheets!$H$1:$H$359,SMALL(IF(Table911[Job]=$I$3,ROW(Table911[Job])),ROW(BA41))))</f>
        <v>8</v>
      </c>
      <c r="BG42" s="47" t="str">
        <f t="array" ref="BG42">IF(COUNTIF(Table912[Job],$I$3)&lt;ROWS($BG$2:BG42),"",INDEX(TimeSheets!$K$1:$K$359,SMALL(IF(Table912[Job]=$I$3,ROW(Table912[Job])),ROW(BA41))))</f>
        <v/>
      </c>
      <c r="BH42" s="47" t="str">
        <f t="array" ref="BH42">IF(COUNTIF(Table912[Job],$I$3)&lt;ROWS($BH$2:BH42),"",INDEX(TimeSheets!$Q$1:$Q$359,SMALL(IF(Table912[Job]=$I$3,ROW(Table912[Job])),ROW(BA41))))</f>
        <v/>
      </c>
      <c r="BI42" s="56" t="str">
        <f t="array" ref="BI42">IF(COUNTIF(Table914[Job],$I$3)&lt;ROWS($BI$2:BI42),"",INDEX(TimeSheets!$T$1:$T$359,SMALL(IF(Table914[Job]=$I$3,ROW(Table914[Job])),ROW(BA41))))</f>
        <v/>
      </c>
      <c r="BJ42" s="47" t="str">
        <f t="array" ref="BJ42">IF(COUNTIF(Table914[Job],$I$3)&lt;ROWS($BJ$2:BJ42),"",INDEX(TimeSheets!$Z$1:$Z$359,SMALL(IF(Table914[Job]=$I$3,ROW(Table914[Job])),ROW(BA41))))</f>
        <v/>
      </c>
      <c r="BK42" s="47" t="str">
        <f t="array" ref="BK42">IF(COUNTIF(Table91641[Job],$I$3)&lt;ROWS($BK$2:BK42),"",INDEX(TimeSheets!$AC$1:$AC$359,SMALL(IF(Table91641[Job]=$I$3,ROW(Table91641[Job])),ROW(BA41))))</f>
        <v/>
      </c>
      <c r="BL42" s="47" t="str">
        <f t="array" ref="BL42">IF(COUNTIF(Table91641[Job],$I$3)&lt;ROWS($BL$2:BL42),"",INDEX(TimeSheets!$AI$1:$AI$359,SMALL(IF(Table91641[Job]=$I$3,ROW(Table91641[Job])),ROW(BB41))))</f>
        <v/>
      </c>
    </row>
    <row r="43" spans="1:64" ht="21.95" customHeight="1" x14ac:dyDescent="0.25">
      <c r="A43" s="66"/>
      <c r="B43" s="67"/>
      <c r="C43" s="66"/>
      <c r="D43" s="67"/>
      <c r="E43" s="66"/>
      <c r="F43" s="67"/>
      <c r="G43" s="15"/>
      <c r="H43" s="66"/>
      <c r="I43" s="67"/>
      <c r="J43" s="66"/>
      <c r="K43" s="67"/>
      <c r="L43" s="66"/>
      <c r="M43" s="67"/>
      <c r="N43" s="15"/>
      <c r="O43" s="66"/>
      <c r="P43" s="67"/>
      <c r="Q43" s="66"/>
      <c r="R43" s="67"/>
      <c r="S43" s="66"/>
      <c r="T43" s="67"/>
      <c r="U43" s="15"/>
      <c r="V43" s="66" t="str">
        <f t="shared" si="0"/>
        <v/>
      </c>
      <c r="W43" s="67" t="str">
        <f t="shared" si="1"/>
        <v/>
      </c>
      <c r="X43" s="66" t="str">
        <f t="shared" si="2"/>
        <v/>
      </c>
      <c r="Y43" s="67" t="str">
        <f t="shared" si="3"/>
        <v/>
      </c>
      <c r="Z43" s="66" t="str">
        <f t="shared" si="4"/>
        <v/>
      </c>
      <c r="AA43" s="67" t="str">
        <f t="shared" si="5"/>
        <v/>
      </c>
      <c r="AB43" s="15"/>
      <c r="AC43" s="66">
        <f t="shared" si="6"/>
        <v>44375</v>
      </c>
      <c r="AD43" s="67">
        <f t="shared" si="20"/>
        <v>8</v>
      </c>
      <c r="AE43" s="66" t="str">
        <f t="shared" si="7"/>
        <v/>
      </c>
      <c r="AF43" s="67" t="str">
        <f t="shared" si="8"/>
        <v/>
      </c>
      <c r="AG43" s="66" t="str">
        <f t="shared" si="9"/>
        <v/>
      </c>
      <c r="AH43" s="67" t="str">
        <f t="shared" si="10"/>
        <v/>
      </c>
      <c r="AI43" s="15"/>
      <c r="AJ43" s="66" t="str">
        <f t="shared" si="21"/>
        <v/>
      </c>
      <c r="AK43" s="67" t="str">
        <f t="shared" si="22"/>
        <v/>
      </c>
      <c r="AL43" s="66" t="str">
        <f t="shared" si="11"/>
        <v/>
      </c>
      <c r="AM43" s="67" t="str">
        <f t="shared" si="12"/>
        <v/>
      </c>
      <c r="AN43" s="66" t="str">
        <f t="shared" si="13"/>
        <v/>
      </c>
      <c r="AO43" s="67" t="str">
        <f t="shared" si="14"/>
        <v/>
      </c>
      <c r="AP43" s="15"/>
      <c r="AQ43" s="66" t="str">
        <f t="shared" si="23"/>
        <v/>
      </c>
      <c r="AR43" s="67" t="str">
        <f t="shared" si="15"/>
        <v/>
      </c>
      <c r="AS43" s="66" t="str">
        <f t="shared" si="16"/>
        <v/>
      </c>
      <c r="AT43" s="67" t="str">
        <f t="shared" si="17"/>
        <v/>
      </c>
      <c r="AU43" s="66" t="str">
        <f t="shared" si="18"/>
        <v/>
      </c>
      <c r="AV43" s="67" t="str">
        <f t="shared" si="19"/>
        <v/>
      </c>
      <c r="AW43" s="15"/>
      <c r="AX43" s="15"/>
      <c r="AY43" s="15"/>
      <c r="AZ43" s="15"/>
      <c r="BA43" s="47"/>
      <c r="BB43" s="47"/>
      <c r="BE43" s="47" t="str">
        <f t="array" ref="BE43">IF(COUNTIF(Table911[Job],$I$3)&lt;ROWS($BE$2:BE43),"",INDEX(TimeSheets!$B$1:$B$359,SMALL(IF(Table911[Job]=$I$3,ROW(Table911[Job])),ROW(BA42))))</f>
        <v/>
      </c>
      <c r="BF43" s="47" t="str">
        <f t="array" ref="BF43">IF(COUNTIF(Table911[Job],$I$3)&lt;ROWS($BD$2:BD43),"",INDEX(TimeSheets!$H$1:$H$359,SMALL(IF(Table911[Job]=$I$3,ROW(Table911[Job])),ROW(BA42))))</f>
        <v/>
      </c>
      <c r="BG43" s="47" t="str">
        <f t="array" ref="BG43">IF(COUNTIF(Table912[Job],$I$3)&lt;ROWS($BG$2:BG43),"",INDEX(TimeSheets!$K$1:$K$359,SMALL(IF(Table912[Job]=$I$3,ROW(Table912[Job])),ROW(BA42))))</f>
        <v/>
      </c>
      <c r="BH43" s="47" t="str">
        <f t="array" ref="BH43">IF(COUNTIF(Table912[Job],$I$3)&lt;ROWS($BH$2:BH43),"",INDEX(TimeSheets!$Q$1:$Q$359,SMALL(IF(Table912[Job]=$I$3,ROW(Table912[Job])),ROW(BA42))))</f>
        <v/>
      </c>
      <c r="BI43" s="56" t="str">
        <f t="array" ref="BI43">IF(COUNTIF(Table914[Job],$I$3)&lt;ROWS($BI$2:BI43),"",INDEX(TimeSheets!$T$1:$T$359,SMALL(IF(Table914[Job]=$I$3,ROW(Table914[Job])),ROW(BA42))))</f>
        <v/>
      </c>
      <c r="BJ43" s="47" t="str">
        <f t="array" ref="BJ43">IF(COUNTIF(Table914[Job],$I$3)&lt;ROWS($BJ$2:BJ43),"",INDEX(TimeSheets!$Z$1:$Z$359,SMALL(IF(Table914[Job]=$I$3,ROW(Table914[Job])),ROW(BA42))))</f>
        <v/>
      </c>
      <c r="BK43" s="47" t="str">
        <f t="array" ref="BK43">IF(COUNTIF(Table91641[Job],$I$3)&lt;ROWS($BK$2:BK43),"",INDEX(TimeSheets!$AC$1:$AC$359,SMALL(IF(Table91641[Job]=$I$3,ROW(Table91641[Job])),ROW(BA42))))</f>
        <v/>
      </c>
      <c r="BL43" s="47" t="str">
        <f t="array" ref="BL43">IF(COUNTIF(Table91641[Job],$I$3)&lt;ROWS($BL$2:BL43),"",INDEX(TimeSheets!$AI$1:$AI$359,SMALL(IF(Table91641[Job]=$I$3,ROW(Table91641[Job])),ROW(BB42))))</f>
        <v/>
      </c>
    </row>
    <row r="44" spans="1:64" ht="21.95" customHeight="1" x14ac:dyDescent="0.25">
      <c r="A44" s="66"/>
      <c r="B44" s="67"/>
      <c r="C44" s="66"/>
      <c r="D44" s="67"/>
      <c r="E44" s="66"/>
      <c r="F44" s="67"/>
      <c r="G44" s="15"/>
      <c r="H44" s="66"/>
      <c r="I44" s="67"/>
      <c r="J44" s="66"/>
      <c r="K44" s="67"/>
      <c r="L44" s="66"/>
      <c r="M44" s="67"/>
      <c r="N44" s="15"/>
      <c r="O44" s="66"/>
      <c r="P44" s="67"/>
      <c r="Q44" s="66"/>
      <c r="R44" s="67"/>
      <c r="S44" s="66"/>
      <c r="T44" s="67"/>
      <c r="U44" s="15"/>
      <c r="V44" s="66" t="str">
        <f t="shared" si="0"/>
        <v/>
      </c>
      <c r="W44" s="67" t="str">
        <f t="shared" si="1"/>
        <v/>
      </c>
      <c r="X44" s="66" t="str">
        <f t="shared" si="2"/>
        <v/>
      </c>
      <c r="Y44" s="67" t="str">
        <f t="shared" si="3"/>
        <v/>
      </c>
      <c r="Z44" s="66" t="str">
        <f t="shared" si="4"/>
        <v/>
      </c>
      <c r="AA44" s="67" t="str">
        <f t="shared" si="5"/>
        <v/>
      </c>
      <c r="AB44" s="15"/>
      <c r="AC44" s="66">
        <f t="shared" si="6"/>
        <v>44376</v>
      </c>
      <c r="AD44" s="67">
        <f t="shared" si="20"/>
        <v>8</v>
      </c>
      <c r="AE44" s="66" t="str">
        <f t="shared" si="7"/>
        <v/>
      </c>
      <c r="AF44" s="67" t="str">
        <f t="shared" si="8"/>
        <v/>
      </c>
      <c r="AG44" s="66" t="str">
        <f t="shared" si="9"/>
        <v/>
      </c>
      <c r="AH44" s="67" t="str">
        <f t="shared" si="10"/>
        <v/>
      </c>
      <c r="AI44" s="15"/>
      <c r="AJ44" s="66" t="str">
        <f t="shared" si="21"/>
        <v/>
      </c>
      <c r="AK44" s="67" t="str">
        <f t="shared" si="22"/>
        <v/>
      </c>
      <c r="AL44" s="66" t="str">
        <f t="shared" si="11"/>
        <v/>
      </c>
      <c r="AM44" s="67" t="str">
        <f t="shared" si="12"/>
        <v/>
      </c>
      <c r="AN44" s="66" t="str">
        <f t="shared" si="13"/>
        <v/>
      </c>
      <c r="AO44" s="67" t="str">
        <f t="shared" si="14"/>
        <v/>
      </c>
      <c r="AP44" s="15"/>
      <c r="AQ44" s="66" t="str">
        <f t="shared" si="23"/>
        <v/>
      </c>
      <c r="AR44" s="67" t="str">
        <f t="shared" si="15"/>
        <v/>
      </c>
      <c r="AS44" s="66" t="str">
        <f t="shared" si="16"/>
        <v/>
      </c>
      <c r="AT44" s="67" t="str">
        <f t="shared" si="17"/>
        <v/>
      </c>
      <c r="AU44" s="66" t="str">
        <f t="shared" si="18"/>
        <v/>
      </c>
      <c r="AV44" s="67" t="str">
        <f t="shared" si="19"/>
        <v/>
      </c>
      <c r="AW44" s="15"/>
      <c r="AX44" s="15"/>
      <c r="AY44" s="15"/>
      <c r="AZ44" s="15"/>
      <c r="BA44" s="47"/>
      <c r="BB44" s="47"/>
      <c r="BE44" s="47" t="str">
        <f t="array" ref="BE44">IF(COUNTIF(Table911[Job],$I$3)&lt;ROWS($BE$2:BE44),"",INDEX(TimeSheets!$B$1:$B$359,SMALL(IF(Table911[Job]=$I$3,ROW(Table911[Job])),ROW(BA43))))</f>
        <v/>
      </c>
      <c r="BF44" s="47" t="str">
        <f t="array" ref="BF44">IF(COUNTIF(Table911[Job],$I$3)&lt;ROWS($BD$2:BD44),"",INDEX(TimeSheets!$H$1:$H$359,SMALL(IF(Table911[Job]=$I$3,ROW(Table911[Job])),ROW(BA43))))</f>
        <v/>
      </c>
      <c r="BG44" s="47" t="str">
        <f t="array" ref="BG44">IF(COUNTIF(Table912[Job],$I$3)&lt;ROWS($BG$2:BG44),"",INDEX(TimeSheets!$K$1:$K$359,SMALL(IF(Table912[Job]=$I$3,ROW(Table912[Job])),ROW(BA43))))</f>
        <v/>
      </c>
      <c r="BH44" s="47" t="str">
        <f t="array" ref="BH44">IF(COUNTIF(Table912[Job],$I$3)&lt;ROWS($BH$2:BH44),"",INDEX(TimeSheets!$Q$1:$Q$359,SMALL(IF(Table912[Job]=$I$3,ROW(Table912[Job])),ROW(BA43))))</f>
        <v/>
      </c>
      <c r="BI44" s="56" t="str">
        <f t="array" ref="BI44">IF(COUNTIF(Table914[Job],$I$3)&lt;ROWS($BI$2:BI44),"",INDEX(TimeSheets!$T$1:$T$359,SMALL(IF(Table914[Job]=$I$3,ROW(Table914[Job])),ROW(BA43))))</f>
        <v/>
      </c>
      <c r="BJ44" s="47" t="str">
        <f t="array" ref="BJ44">IF(COUNTIF(Table914[Job],$I$3)&lt;ROWS($BJ$2:BJ44),"",INDEX(TimeSheets!$Z$1:$Z$359,SMALL(IF(Table914[Job]=$I$3,ROW(Table914[Job])),ROW(BA43))))</f>
        <v/>
      </c>
      <c r="BK44" s="47" t="str">
        <f t="array" ref="BK44">IF(COUNTIF(Table91641[Job],$I$3)&lt;ROWS($BK$2:BK44),"",INDEX(TimeSheets!$AC$1:$AC$359,SMALL(IF(Table91641[Job]=$I$3,ROW(Table91641[Job])),ROW(BA43))))</f>
        <v/>
      </c>
      <c r="BL44" s="47" t="str">
        <f t="array" ref="BL44">IF(COUNTIF(Table91641[Job],$I$3)&lt;ROWS($BL$2:BL44),"",INDEX(TimeSheets!$AI$1:$AI$359,SMALL(IF(Table91641[Job]=$I$3,ROW(Table91641[Job])),ROW(BB43))))</f>
        <v/>
      </c>
    </row>
    <row r="45" spans="1:64" ht="21.95" customHeight="1" x14ac:dyDescent="0.25">
      <c r="A45" s="66"/>
      <c r="B45" s="67"/>
      <c r="C45" s="66"/>
      <c r="D45" s="67"/>
      <c r="E45" s="66"/>
      <c r="F45" s="67"/>
      <c r="G45" s="15"/>
      <c r="H45" s="66"/>
      <c r="I45" s="67"/>
      <c r="J45" s="66"/>
      <c r="K45" s="67"/>
      <c r="L45" s="66"/>
      <c r="M45" s="67"/>
      <c r="N45" s="15"/>
      <c r="O45" s="66"/>
      <c r="P45" s="67"/>
      <c r="Q45" s="66"/>
      <c r="R45" s="67"/>
      <c r="S45" s="66"/>
      <c r="T45" s="67"/>
      <c r="U45" s="15"/>
      <c r="V45" s="66" t="str">
        <f t="shared" si="0"/>
        <v/>
      </c>
      <c r="W45" s="67" t="str">
        <f t="shared" si="1"/>
        <v/>
      </c>
      <c r="X45" s="66" t="str">
        <f t="shared" si="2"/>
        <v/>
      </c>
      <c r="Y45" s="67" t="str">
        <f t="shared" si="3"/>
        <v/>
      </c>
      <c r="Z45" s="66" t="str">
        <f t="shared" si="4"/>
        <v/>
      </c>
      <c r="AA45" s="67" t="str">
        <f t="shared" si="5"/>
        <v/>
      </c>
      <c r="AB45" s="15"/>
      <c r="AC45" s="66">
        <f t="shared" si="6"/>
        <v>44377</v>
      </c>
      <c r="AD45" s="67">
        <f t="shared" si="20"/>
        <v>8</v>
      </c>
      <c r="AE45" s="66" t="str">
        <f t="shared" si="7"/>
        <v/>
      </c>
      <c r="AF45" s="67" t="str">
        <f t="shared" si="8"/>
        <v/>
      </c>
      <c r="AG45" s="66" t="str">
        <f t="shared" si="9"/>
        <v/>
      </c>
      <c r="AH45" s="67" t="str">
        <f t="shared" si="10"/>
        <v/>
      </c>
      <c r="AI45" s="15"/>
      <c r="AJ45" s="66" t="str">
        <f t="shared" si="21"/>
        <v/>
      </c>
      <c r="AK45" s="67" t="str">
        <f t="shared" si="22"/>
        <v/>
      </c>
      <c r="AL45" s="66" t="str">
        <f t="shared" si="11"/>
        <v/>
      </c>
      <c r="AM45" s="67" t="str">
        <f t="shared" si="12"/>
        <v/>
      </c>
      <c r="AN45" s="66" t="str">
        <f t="shared" si="13"/>
        <v/>
      </c>
      <c r="AO45" s="67" t="str">
        <f t="shared" si="14"/>
        <v/>
      </c>
      <c r="AP45" s="15"/>
      <c r="AQ45" s="66" t="str">
        <f t="shared" si="23"/>
        <v/>
      </c>
      <c r="AR45" s="67" t="str">
        <f t="shared" si="15"/>
        <v/>
      </c>
      <c r="AS45" s="66" t="str">
        <f t="shared" si="16"/>
        <v/>
      </c>
      <c r="AT45" s="67" t="str">
        <f t="shared" si="17"/>
        <v/>
      </c>
      <c r="AU45" s="66" t="str">
        <f t="shared" si="18"/>
        <v/>
      </c>
      <c r="AV45" s="67" t="str">
        <f t="shared" si="19"/>
        <v/>
      </c>
      <c r="AW45" s="15"/>
      <c r="AX45" s="15"/>
      <c r="AY45" s="15"/>
      <c r="AZ45" s="15"/>
      <c r="BA45" s="47"/>
      <c r="BB45" s="47"/>
      <c r="BE45" s="47" t="str">
        <f t="array" ref="BE45">IF(COUNTIF(Table911[Job],$I$3)&lt;ROWS($BE$2:BE45),"",INDEX(TimeSheets!$B$1:$B$359,SMALL(IF(Table911[Job]=$I$3,ROW(Table911[Job])),ROW(BA44))))</f>
        <v/>
      </c>
      <c r="BF45" s="47" t="str">
        <f t="array" ref="BF45">IF(COUNTIF(Table911[Job],$I$3)&lt;ROWS($BD$2:BD45),"",INDEX(TimeSheets!$H$1:$H$359,SMALL(IF(Table911[Job]=$I$3,ROW(Table911[Job])),ROW(BA44))))</f>
        <v/>
      </c>
      <c r="BG45" s="47" t="str">
        <f t="array" ref="BG45">IF(COUNTIF(Table912[Job],$I$3)&lt;ROWS($BG$2:BG45),"",INDEX(TimeSheets!$K$1:$K$359,SMALL(IF(Table912[Job]=$I$3,ROW(Table912[Job])),ROW(BA44))))</f>
        <v/>
      </c>
      <c r="BH45" s="47" t="str">
        <f t="array" ref="BH45">IF(COUNTIF(Table912[Job],$I$3)&lt;ROWS($BH$2:BH45),"",INDEX(TimeSheets!$Q$1:$Q$359,SMALL(IF(Table912[Job]=$I$3,ROW(Table912[Job])),ROW(BA44))))</f>
        <v/>
      </c>
      <c r="BI45" s="56" t="str">
        <f t="array" ref="BI45">IF(COUNTIF(Table914[Job],$I$3)&lt;ROWS($BI$2:BI45),"",INDEX(TimeSheets!$T$1:$T$359,SMALL(IF(Table914[Job]=$I$3,ROW(Table914[Job])),ROW(BA44))))</f>
        <v/>
      </c>
      <c r="BJ45" s="47" t="str">
        <f t="array" ref="BJ45">IF(COUNTIF(Table914[Job],$I$3)&lt;ROWS($BJ$2:BJ45),"",INDEX(TimeSheets!$Z$1:$Z$359,SMALL(IF(Table914[Job]=$I$3,ROW(Table914[Job])),ROW(BA44))))</f>
        <v/>
      </c>
      <c r="BK45" s="47" t="str">
        <f t="array" ref="BK45">IF(COUNTIF(Table91641[Job],$I$3)&lt;ROWS($BK$2:BK45),"",INDEX(TimeSheets!$AC$1:$AC$359,SMALL(IF(Table91641[Job]=$I$3,ROW(Table91641[Job])),ROW(BA44))))</f>
        <v/>
      </c>
      <c r="BL45" s="47" t="str">
        <f t="array" ref="BL45">IF(COUNTIF(Table91641[Job],$I$3)&lt;ROWS($BL$2:BL45),"",INDEX(TimeSheets!$AI$1:$AI$359,SMALL(IF(Table91641[Job]=$I$3,ROW(Table91641[Job])),ROW(BB44))))</f>
        <v/>
      </c>
    </row>
    <row r="46" spans="1:64" ht="21.95" customHeight="1" x14ac:dyDescent="0.25">
      <c r="A46" s="66"/>
      <c r="B46" s="67"/>
      <c r="C46" s="66"/>
      <c r="D46" s="67"/>
      <c r="E46" s="66"/>
      <c r="F46" s="67"/>
      <c r="G46" s="15"/>
      <c r="H46" s="66"/>
      <c r="I46" s="67"/>
      <c r="J46" s="66"/>
      <c r="K46" s="67"/>
      <c r="L46" s="66"/>
      <c r="M46" s="67"/>
      <c r="N46" s="15"/>
      <c r="O46" s="66"/>
      <c r="P46" s="67"/>
      <c r="Q46" s="66"/>
      <c r="R46" s="67"/>
      <c r="S46" s="66"/>
      <c r="T46" s="67"/>
      <c r="U46" s="15"/>
      <c r="V46" s="66" t="str">
        <f t="shared" si="0"/>
        <v/>
      </c>
      <c r="W46" s="67" t="str">
        <f t="shared" si="1"/>
        <v/>
      </c>
      <c r="X46" s="66" t="str">
        <f t="shared" si="2"/>
        <v/>
      </c>
      <c r="Y46" s="67" t="str">
        <f t="shared" si="3"/>
        <v/>
      </c>
      <c r="Z46" s="66" t="str">
        <f t="shared" si="4"/>
        <v/>
      </c>
      <c r="AA46" s="67" t="str">
        <f t="shared" si="5"/>
        <v/>
      </c>
      <c r="AB46" s="15"/>
      <c r="AC46" s="66">
        <f t="shared" si="6"/>
        <v>44378</v>
      </c>
      <c r="AD46" s="67">
        <f t="shared" si="20"/>
        <v>8</v>
      </c>
      <c r="AE46" s="66" t="str">
        <f t="shared" si="7"/>
        <v/>
      </c>
      <c r="AF46" s="67" t="str">
        <f t="shared" si="8"/>
        <v/>
      </c>
      <c r="AG46" s="66" t="str">
        <f t="shared" si="9"/>
        <v/>
      </c>
      <c r="AH46" s="67" t="str">
        <f t="shared" si="10"/>
        <v/>
      </c>
      <c r="AI46" s="15"/>
      <c r="AJ46" s="66" t="str">
        <f t="shared" si="21"/>
        <v/>
      </c>
      <c r="AK46" s="67" t="str">
        <f t="shared" si="22"/>
        <v/>
      </c>
      <c r="AL46" s="66" t="str">
        <f t="shared" si="11"/>
        <v/>
      </c>
      <c r="AM46" s="67" t="str">
        <f t="shared" si="12"/>
        <v/>
      </c>
      <c r="AN46" s="66" t="str">
        <f t="shared" si="13"/>
        <v/>
      </c>
      <c r="AO46" s="67" t="str">
        <f t="shared" si="14"/>
        <v/>
      </c>
      <c r="AP46" s="15"/>
      <c r="AQ46" s="66" t="str">
        <f t="shared" si="23"/>
        <v/>
      </c>
      <c r="AR46" s="67" t="str">
        <f t="shared" si="15"/>
        <v/>
      </c>
      <c r="AS46" s="66" t="str">
        <f t="shared" si="16"/>
        <v/>
      </c>
      <c r="AT46" s="67" t="str">
        <f t="shared" si="17"/>
        <v/>
      </c>
      <c r="AU46" s="66" t="str">
        <f t="shared" si="18"/>
        <v/>
      </c>
      <c r="AV46" s="67" t="str">
        <f t="shared" si="19"/>
        <v/>
      </c>
      <c r="AW46" s="15"/>
      <c r="AX46" s="15"/>
      <c r="AY46" s="15"/>
      <c r="AZ46" s="15"/>
      <c r="BA46" s="47"/>
      <c r="BB46" s="47"/>
      <c r="BE46" s="47" t="str">
        <f t="array" ref="BE46">IF(COUNTIF(Table911[Job],$I$3)&lt;ROWS($BE$2:BE46),"",INDEX(TimeSheets!$B$1:$B$359,SMALL(IF(Table911[Job]=$I$3,ROW(Table911[Job])),ROW(BA45))))</f>
        <v/>
      </c>
      <c r="BF46" s="47" t="str">
        <f t="array" ref="BF46">IF(COUNTIF(Table911[Job],$I$3)&lt;ROWS($BD$2:BD46),"",INDEX(TimeSheets!$H$1:$H$359,SMALL(IF(Table911[Job]=$I$3,ROW(Table911[Job])),ROW(BA45))))</f>
        <v/>
      </c>
      <c r="BG46" s="47" t="str">
        <f t="array" ref="BG46">IF(COUNTIF(Table912[Job],$I$3)&lt;ROWS($BG$2:BG46),"",INDEX(TimeSheets!$K$1:$K$359,SMALL(IF(Table912[Job]=$I$3,ROW(Table912[Job])),ROW(BA45))))</f>
        <v/>
      </c>
      <c r="BH46" s="47" t="str">
        <f t="array" ref="BH46">IF(COUNTIF(Table912[Job],$I$3)&lt;ROWS($BH$2:BH46),"",INDEX(TimeSheets!$Q$1:$Q$359,SMALL(IF(Table912[Job]=$I$3,ROW(Table912[Job])),ROW(BA45))))</f>
        <v/>
      </c>
      <c r="BI46" s="56" t="str">
        <f t="array" ref="BI46">IF(COUNTIF(Table914[Job],$I$3)&lt;ROWS($BI$2:BI46),"",INDEX(TimeSheets!$T$1:$T$359,SMALL(IF(Table914[Job]=$I$3,ROW(Table914[Job])),ROW(BA45))))</f>
        <v/>
      </c>
      <c r="BJ46" s="47" t="str">
        <f t="array" ref="BJ46">IF(COUNTIF(Table914[Job],$I$3)&lt;ROWS($BJ$2:BJ46),"",INDEX(TimeSheets!$Z$1:$Z$359,SMALL(IF(Table914[Job]=$I$3,ROW(Table914[Job])),ROW(BA45))))</f>
        <v/>
      </c>
      <c r="BK46" s="47" t="str">
        <f t="array" ref="BK46">IF(COUNTIF(Table91641[Job],$I$3)&lt;ROWS($BK$2:BK46),"",INDEX(TimeSheets!$AC$1:$AC$359,SMALL(IF(Table91641[Job]=$I$3,ROW(Table91641[Job])),ROW(BA45))))</f>
        <v/>
      </c>
      <c r="BL46" s="47" t="str">
        <f t="array" ref="BL46">IF(COUNTIF(Table91641[Job],$I$3)&lt;ROWS($BL$2:BL46),"",INDEX(TimeSheets!$AI$1:$AI$359,SMALL(IF(Table91641[Job]=$I$3,ROW(Table91641[Job])),ROW(BB45))))</f>
        <v/>
      </c>
    </row>
    <row r="47" spans="1:64" ht="21.95" customHeight="1" x14ac:dyDescent="0.25">
      <c r="A47" s="66"/>
      <c r="B47" s="67"/>
      <c r="C47" s="66"/>
      <c r="D47" s="67"/>
      <c r="E47" s="66"/>
      <c r="F47" s="67"/>
      <c r="G47" s="15"/>
      <c r="H47" s="66"/>
      <c r="I47" s="67"/>
      <c r="J47" s="66"/>
      <c r="K47" s="67"/>
      <c r="L47" s="66"/>
      <c r="M47" s="67"/>
      <c r="N47" s="15"/>
      <c r="O47" s="66"/>
      <c r="P47" s="67"/>
      <c r="Q47" s="66"/>
      <c r="R47" s="67"/>
      <c r="S47" s="66"/>
      <c r="T47" s="67"/>
      <c r="U47" s="15"/>
      <c r="V47" s="66" t="str">
        <f t="shared" si="0"/>
        <v/>
      </c>
      <c r="W47" s="67" t="str">
        <f t="shared" si="1"/>
        <v/>
      </c>
      <c r="X47" s="66" t="str">
        <f t="shared" si="2"/>
        <v/>
      </c>
      <c r="Y47" s="67" t="str">
        <f t="shared" si="3"/>
        <v/>
      </c>
      <c r="Z47" s="66" t="str">
        <f t="shared" si="4"/>
        <v/>
      </c>
      <c r="AA47" s="67" t="str">
        <f t="shared" si="5"/>
        <v/>
      </c>
      <c r="AB47" s="15"/>
      <c r="AC47" s="66">
        <f t="shared" si="6"/>
        <v>44379</v>
      </c>
      <c r="AD47" s="67">
        <f t="shared" si="20"/>
        <v>8</v>
      </c>
      <c r="AE47" s="66" t="str">
        <f t="shared" si="7"/>
        <v/>
      </c>
      <c r="AF47" s="67" t="str">
        <f t="shared" si="8"/>
        <v/>
      </c>
      <c r="AG47" s="66" t="str">
        <f t="shared" si="9"/>
        <v/>
      </c>
      <c r="AH47" s="67" t="str">
        <f t="shared" si="10"/>
        <v/>
      </c>
      <c r="AI47" s="15"/>
      <c r="AJ47" s="66" t="str">
        <f t="shared" si="21"/>
        <v/>
      </c>
      <c r="AK47" s="67" t="str">
        <f t="shared" si="22"/>
        <v/>
      </c>
      <c r="AL47" s="66" t="str">
        <f t="shared" si="11"/>
        <v/>
      </c>
      <c r="AM47" s="67" t="str">
        <f t="shared" si="12"/>
        <v/>
      </c>
      <c r="AN47" s="66" t="str">
        <f t="shared" si="13"/>
        <v/>
      </c>
      <c r="AO47" s="67" t="str">
        <f t="shared" si="14"/>
        <v/>
      </c>
      <c r="AP47" s="15"/>
      <c r="AQ47" s="66" t="str">
        <f t="shared" si="23"/>
        <v/>
      </c>
      <c r="AR47" s="67" t="str">
        <f t="shared" si="15"/>
        <v/>
      </c>
      <c r="AS47" s="66" t="str">
        <f t="shared" si="16"/>
        <v/>
      </c>
      <c r="AT47" s="67" t="str">
        <f t="shared" si="17"/>
        <v/>
      </c>
      <c r="AU47" s="66" t="str">
        <f t="shared" si="18"/>
        <v/>
      </c>
      <c r="AV47" s="67" t="str">
        <f t="shared" si="19"/>
        <v/>
      </c>
      <c r="AW47" s="15"/>
      <c r="AX47" s="15"/>
      <c r="AY47" s="15"/>
      <c r="AZ47" s="15"/>
      <c r="BA47" s="47"/>
      <c r="BB47" s="47"/>
      <c r="BE47" s="72" t="str">
        <f t="array" ref="BE47">IF(COUNTIF(Table911[Job],$I$3)&lt;ROWS($BE$2:BE47),"",INDEX(TimeSheets!$B$1:$B$359,SMALL(IF(Table911[Job]=$I$3,ROW(Table911[Job])),ROW(BA46))))</f>
        <v/>
      </c>
      <c r="BF47" s="72" t="str">
        <f t="array" ref="BF47">IF(COUNTIF(Table911[Job],$I$3)&lt;ROWS($BD$2:BD47),"",INDEX(TimeSheets!$H$1:$H$359,SMALL(IF(Table911[Job]=$I$3,ROW(Table911[Job])),ROW(BA46))))</f>
        <v/>
      </c>
      <c r="BG47" s="72" t="str">
        <f t="array" ref="BG47">IF(COUNTIF(Table912[Job],$I$3)&lt;ROWS($BG$2:BG47),"",INDEX(TimeSheets!$K$1:$K$359,SMALL(IF(Table912[Job]=$I$3,ROW(Table912[Job])),ROW(BA46))))</f>
        <v/>
      </c>
      <c r="BH47" s="72" t="str">
        <f t="array" ref="BH47">IF(COUNTIF(Table912[Job],$I$3)&lt;ROWS($BH$2:BH47),"",INDEX(TimeSheets!$Q$1:$Q$359,SMALL(IF(Table912[Job]=$I$3,ROW(Table912[Job])),ROW(BA46))))</f>
        <v/>
      </c>
      <c r="BI47" s="73" t="str">
        <f t="array" ref="BI47">IF(COUNTIF(Table914[Job],$I$3)&lt;ROWS($BI$2:BI47),"",INDEX(TimeSheets!$T$1:$T$359,SMALL(IF(Table914[Job]=$I$3,ROW(Table914[Job])),ROW(BA46))))</f>
        <v/>
      </c>
      <c r="BJ47" s="72" t="str">
        <f t="array" ref="BJ47">IF(COUNTIF(Table914[Job],$I$3)&lt;ROWS($BJ$2:BJ47),"",INDEX(TimeSheets!$Z$1:$Z$359,SMALL(IF(Table914[Job]=$I$3,ROW(Table914[Job])),ROW(BA46))))</f>
        <v/>
      </c>
      <c r="BK47" s="72" t="str">
        <f t="array" ref="BK47">IF(COUNTIF(Table91641[Job],$I$3)&lt;ROWS($BK$2:BK47),"",INDEX(TimeSheets!$AC$1:$AC$359,SMALL(IF(Table91641[Job]=$I$3,ROW(Table91641[Job])),ROW(BA46))))</f>
        <v/>
      </c>
      <c r="BL47" s="72" t="str">
        <f t="array" ref="BL47">IF(COUNTIF(Table91641[Job],$I$3)&lt;ROWS($BL$2:BL47),"",INDEX(TimeSheets!$AI$1:$AI$359,SMALL(IF(Table91641[Job]=$I$3,ROW(Table91641[Job])),ROW(BB46))))</f>
        <v/>
      </c>
    </row>
    <row r="48" spans="1:64" ht="21.95" customHeight="1" x14ac:dyDescent="0.25">
      <c r="A48" s="66"/>
      <c r="B48" s="67"/>
      <c r="C48" s="66"/>
      <c r="D48" s="67"/>
      <c r="E48" s="66"/>
      <c r="F48" s="67"/>
      <c r="G48" s="15"/>
      <c r="H48" s="66"/>
      <c r="I48" s="67"/>
      <c r="J48" s="66"/>
      <c r="K48" s="67"/>
      <c r="L48" s="66"/>
      <c r="M48" s="67"/>
      <c r="N48" s="15"/>
      <c r="O48" s="66"/>
      <c r="P48" s="67"/>
      <c r="Q48" s="66"/>
      <c r="R48" s="67"/>
      <c r="S48" s="66"/>
      <c r="T48" s="67"/>
      <c r="U48" s="15"/>
      <c r="V48" s="66" t="str">
        <f t="shared" si="0"/>
        <v/>
      </c>
      <c r="W48" s="67" t="str">
        <f t="shared" si="1"/>
        <v/>
      </c>
      <c r="X48" s="66" t="str">
        <f t="shared" si="2"/>
        <v/>
      </c>
      <c r="Y48" s="67" t="str">
        <f t="shared" si="3"/>
        <v/>
      </c>
      <c r="Z48" s="66" t="str">
        <f t="shared" si="4"/>
        <v/>
      </c>
      <c r="AA48" s="67" t="str">
        <f t="shared" si="5"/>
        <v/>
      </c>
      <c r="AB48" s="15"/>
      <c r="AC48" s="66">
        <f t="shared" si="6"/>
        <v>44383</v>
      </c>
      <c r="AD48" s="67">
        <f t="shared" si="20"/>
        <v>8</v>
      </c>
      <c r="AE48" s="66" t="str">
        <f t="shared" si="7"/>
        <v/>
      </c>
      <c r="AF48" s="67" t="str">
        <f t="shared" si="8"/>
        <v/>
      </c>
      <c r="AG48" s="66" t="str">
        <f t="shared" si="9"/>
        <v/>
      </c>
      <c r="AH48" s="67" t="str">
        <f t="shared" si="10"/>
        <v/>
      </c>
      <c r="AI48" s="15"/>
      <c r="AJ48" s="66" t="str">
        <f t="shared" si="21"/>
        <v/>
      </c>
      <c r="AK48" s="67" t="str">
        <f t="shared" si="22"/>
        <v/>
      </c>
      <c r="AL48" s="66" t="str">
        <f t="shared" si="11"/>
        <v/>
      </c>
      <c r="AM48" s="67" t="str">
        <f t="shared" si="12"/>
        <v/>
      </c>
      <c r="AN48" s="66" t="str">
        <f t="shared" si="13"/>
        <v/>
      </c>
      <c r="AO48" s="67" t="str">
        <f t="shared" si="14"/>
        <v/>
      </c>
      <c r="AP48" s="15"/>
      <c r="AQ48" s="66" t="str">
        <f t="shared" si="23"/>
        <v/>
      </c>
      <c r="AR48" s="67" t="str">
        <f t="shared" si="15"/>
        <v/>
      </c>
      <c r="AS48" s="66" t="str">
        <f t="shared" si="16"/>
        <v/>
      </c>
      <c r="AT48" s="67" t="str">
        <f t="shared" si="17"/>
        <v/>
      </c>
      <c r="AU48" s="66" t="str">
        <f t="shared" si="18"/>
        <v/>
      </c>
      <c r="AV48" s="67" t="str">
        <f t="shared" si="19"/>
        <v/>
      </c>
      <c r="AW48" s="15"/>
      <c r="AX48" s="15"/>
      <c r="AY48" s="15"/>
      <c r="AZ48" s="15"/>
      <c r="BA48" s="47"/>
      <c r="BB48" s="47"/>
      <c r="BE48" s="72" t="str">
        <f t="array" ref="BE48">IF(COUNTIF(Table911[Job],$I$3)&lt;ROWS($BE$2:BE48),"",INDEX(TimeSheets!$B$1:$B$359,SMALL(IF(Table911[Job]=$I$3,ROW(Table911[Job])),ROW(BA47))))</f>
        <v/>
      </c>
      <c r="BF48" s="72" t="str">
        <f t="array" ref="BF48">IF(COUNTIF(Table911[Job],$I$3)&lt;ROWS($BD$2:BD48),"",INDEX(TimeSheets!$H$1:$H$359,SMALL(IF(Table911[Job]=$I$3,ROW(Table911[Job])),ROW(BA47))))</f>
        <v/>
      </c>
      <c r="BG48" s="72" t="str">
        <f t="array" ref="BG48">IF(COUNTIF(Table912[Job],$I$3)&lt;ROWS($BG$2:BG48),"",INDEX(TimeSheets!$K$1:$K$359,SMALL(IF(Table912[Job]=$I$3,ROW(Table912[Job])),ROW(BA47))))</f>
        <v/>
      </c>
      <c r="BH48" s="72" t="str">
        <f t="array" ref="BH48">IF(COUNTIF(Table912[Job],$I$3)&lt;ROWS($BH$2:BH48),"",INDEX(TimeSheets!$Q$1:$Q$359,SMALL(IF(Table912[Job]=$I$3,ROW(Table912[Job])),ROW(BA47))))</f>
        <v/>
      </c>
      <c r="BI48" s="73" t="str">
        <f t="array" ref="BI48">IF(COUNTIF(Table914[Job],$I$3)&lt;ROWS($BI$2:BI48),"",INDEX(TimeSheets!$T$1:$T$359,SMALL(IF(Table914[Job]=$I$3,ROW(Table914[Job])),ROW(BA47))))</f>
        <v/>
      </c>
      <c r="BJ48" s="72" t="str">
        <f t="array" ref="BJ48">IF(COUNTIF(Table914[Job],$I$3)&lt;ROWS($BJ$2:BJ48),"",INDEX(TimeSheets!$Z$1:$Z$359,SMALL(IF(Table914[Job]=$I$3,ROW(Table914[Job])),ROW(BA47))))</f>
        <v/>
      </c>
      <c r="BK48" s="72" t="str">
        <f t="array" ref="BK48">IF(COUNTIF(Table91641[Job],$I$3)&lt;ROWS($BK$2:BK48),"",INDEX(TimeSheets!$AC$1:$AC$359,SMALL(IF(Table91641[Job]=$I$3,ROW(Table91641[Job])),ROW(BA47))))</f>
        <v/>
      </c>
      <c r="BL48" s="72" t="str">
        <f t="array" ref="BL48">IF(COUNTIF(Table91641[Job],$I$3)&lt;ROWS($BL$2:BL48),"",INDEX(TimeSheets!$AI$1:$AI$359,SMALL(IF(Table91641[Job]=$I$3,ROW(Table91641[Job])),ROW(BB47))))</f>
        <v/>
      </c>
    </row>
    <row r="49" spans="1:64" ht="21.95" customHeight="1" x14ac:dyDescent="0.25">
      <c r="A49" s="66"/>
      <c r="B49" s="67"/>
      <c r="C49" s="66"/>
      <c r="D49" s="67"/>
      <c r="E49" s="66"/>
      <c r="F49" s="67"/>
      <c r="G49" s="15"/>
      <c r="H49" s="66"/>
      <c r="I49" s="67"/>
      <c r="J49" s="66"/>
      <c r="K49" s="67"/>
      <c r="L49" s="66"/>
      <c r="M49" s="67"/>
      <c r="N49" s="15"/>
      <c r="O49" s="66"/>
      <c r="P49" s="67"/>
      <c r="Q49" s="66"/>
      <c r="R49" s="67"/>
      <c r="S49" s="66"/>
      <c r="T49" s="67"/>
      <c r="U49" s="15"/>
      <c r="V49" s="66" t="str">
        <f t="shared" si="0"/>
        <v/>
      </c>
      <c r="W49" s="67" t="str">
        <f t="shared" si="1"/>
        <v/>
      </c>
      <c r="X49" s="66" t="str">
        <f t="shared" si="2"/>
        <v/>
      </c>
      <c r="Y49" s="67" t="str">
        <f t="shared" si="3"/>
        <v/>
      </c>
      <c r="Z49" s="66" t="str">
        <f t="shared" si="4"/>
        <v/>
      </c>
      <c r="AA49" s="67" t="str">
        <f t="shared" si="5"/>
        <v/>
      </c>
      <c r="AB49" s="15"/>
      <c r="AC49" s="66">
        <f t="shared" si="6"/>
        <v>44384</v>
      </c>
      <c r="AD49" s="67">
        <f t="shared" si="20"/>
        <v>8</v>
      </c>
      <c r="AE49" s="66" t="str">
        <f t="shared" si="7"/>
        <v/>
      </c>
      <c r="AF49" s="67" t="str">
        <f t="shared" si="8"/>
        <v/>
      </c>
      <c r="AG49" s="66" t="str">
        <f t="shared" si="9"/>
        <v/>
      </c>
      <c r="AH49" s="67" t="str">
        <f t="shared" si="10"/>
        <v/>
      </c>
      <c r="AI49" s="15"/>
      <c r="AJ49" s="66" t="str">
        <f t="shared" si="21"/>
        <v/>
      </c>
      <c r="AK49" s="67" t="str">
        <f t="shared" si="22"/>
        <v/>
      </c>
      <c r="AL49" s="66" t="str">
        <f t="shared" si="11"/>
        <v/>
      </c>
      <c r="AM49" s="67" t="str">
        <f t="shared" si="12"/>
        <v/>
      </c>
      <c r="AN49" s="66" t="str">
        <f t="shared" si="13"/>
        <v/>
      </c>
      <c r="AO49" s="67" t="str">
        <f t="shared" si="14"/>
        <v/>
      </c>
      <c r="AP49" s="15"/>
      <c r="AQ49" s="66" t="str">
        <f t="shared" si="23"/>
        <v/>
      </c>
      <c r="AR49" s="67" t="str">
        <f t="shared" si="15"/>
        <v/>
      </c>
      <c r="AS49" s="66" t="str">
        <f t="shared" si="16"/>
        <v/>
      </c>
      <c r="AT49" s="67" t="str">
        <f t="shared" si="17"/>
        <v/>
      </c>
      <c r="AU49" s="66" t="str">
        <f t="shared" si="18"/>
        <v/>
      </c>
      <c r="AV49" s="67" t="str">
        <f t="shared" si="19"/>
        <v/>
      </c>
      <c r="AW49" s="15"/>
      <c r="AX49" s="15"/>
      <c r="AY49" s="47"/>
      <c r="AZ49" s="47"/>
      <c r="BA49" s="47"/>
      <c r="BB49" s="47"/>
      <c r="BE49" s="72" t="str">
        <f t="array" ref="BE49">IF(COUNTIF(Table911[Job],$I$3)&lt;ROWS($BE$2:BE49),"",INDEX(TimeSheets!$B$1:$B$359,SMALL(IF(Table911[Job]=$I$3,ROW(Table911[Job])),ROW(BA48))))</f>
        <v/>
      </c>
      <c r="BF49" s="72" t="str">
        <f t="array" ref="BF49">IF(COUNTIF(Table911[Job],$I$3)&lt;ROWS($BD$2:BD49),"",INDEX(TimeSheets!$H$1:$H$359,SMALL(IF(Table911[Job]=$I$3,ROW(Table911[Job])),ROW(BA48))))</f>
        <v/>
      </c>
      <c r="BG49" s="72" t="str">
        <f t="array" ref="BG49">IF(COUNTIF(Table912[Job],$I$3)&lt;ROWS($BG$2:BG49),"",INDEX(TimeSheets!$K$1:$K$359,SMALL(IF(Table912[Job]=$I$3,ROW(Table912[Job])),ROW(BA48))))</f>
        <v/>
      </c>
      <c r="BH49" s="72" t="str">
        <f t="array" ref="BH49">IF(COUNTIF(Table912[Job],$I$3)&lt;ROWS($BH$2:BH49),"",INDEX(TimeSheets!$Q$1:$Q$359,SMALL(IF(Table912[Job]=$I$3,ROW(Table912[Job])),ROW(BA48))))</f>
        <v/>
      </c>
      <c r="BI49" s="73" t="str">
        <f t="array" ref="BI49">IF(COUNTIF(Table914[Job],$I$3)&lt;ROWS($BI$2:BI49),"",INDEX(TimeSheets!$T$1:$T$359,SMALL(IF(Table914[Job]=$I$3,ROW(Table914[Job])),ROW(BA48))))</f>
        <v/>
      </c>
      <c r="BJ49" s="72" t="str">
        <f t="array" ref="BJ49">IF(COUNTIF(Table914[Job],$I$3)&lt;ROWS($BJ$2:BJ49),"",INDEX(TimeSheets!$Z$1:$Z$359,SMALL(IF(Table914[Job]=$I$3,ROW(Table914[Job])),ROW(BA48))))</f>
        <v/>
      </c>
      <c r="BK49" s="72" t="str">
        <f t="array" ref="BK49">IF(COUNTIF(Table91641[Job],$I$3)&lt;ROWS($BK$2:BK49),"",INDEX(TimeSheets!$AC$1:$AC$359,SMALL(IF(Table91641[Job]=$I$3,ROW(Table91641[Job])),ROW(BA48))))</f>
        <v/>
      </c>
      <c r="BL49" s="72" t="str">
        <f t="array" ref="BL49">IF(COUNTIF(Table91641[Job],$I$3)&lt;ROWS($BL$2:BL49),"",INDEX(TimeSheets!$AI$1:$AI$359,SMALL(IF(Table91641[Job]=$I$3,ROW(Table91641[Job])),ROW(BB48))))</f>
        <v/>
      </c>
    </row>
    <row r="50" spans="1:64" ht="21.95" customHeight="1" x14ac:dyDescent="0.25">
      <c r="A50" s="66"/>
      <c r="B50" s="67"/>
      <c r="C50" s="66"/>
      <c r="D50" s="67"/>
      <c r="E50" s="66"/>
      <c r="F50" s="67"/>
      <c r="G50" s="15"/>
      <c r="H50" s="66"/>
      <c r="I50" s="67"/>
      <c r="J50" s="66"/>
      <c r="K50" s="67"/>
      <c r="L50" s="66"/>
      <c r="M50" s="67"/>
      <c r="N50" s="15"/>
      <c r="O50" s="66"/>
      <c r="P50" s="67"/>
      <c r="Q50" s="66"/>
      <c r="R50" s="67"/>
      <c r="S50" s="66"/>
      <c r="T50" s="67"/>
      <c r="U50" s="15"/>
      <c r="V50" s="66" t="str">
        <f t="shared" si="0"/>
        <v/>
      </c>
      <c r="W50" s="67" t="str">
        <f t="shared" si="1"/>
        <v/>
      </c>
      <c r="X50" s="66" t="str">
        <f t="shared" si="2"/>
        <v/>
      </c>
      <c r="Y50" s="67" t="str">
        <f t="shared" si="3"/>
        <v/>
      </c>
      <c r="Z50" s="66" t="str">
        <f t="shared" si="4"/>
        <v/>
      </c>
      <c r="AA50" s="67" t="str">
        <f t="shared" si="5"/>
        <v/>
      </c>
      <c r="AB50" s="15"/>
      <c r="AC50" s="66">
        <f t="shared" si="6"/>
        <v>44385</v>
      </c>
      <c r="AD50" s="67">
        <f t="shared" si="20"/>
        <v>8</v>
      </c>
      <c r="AE50" s="66" t="str">
        <f t="shared" si="7"/>
        <v/>
      </c>
      <c r="AF50" s="67" t="str">
        <f t="shared" si="8"/>
        <v/>
      </c>
      <c r="AG50" s="66" t="str">
        <f t="shared" si="9"/>
        <v/>
      </c>
      <c r="AH50" s="67" t="str">
        <f t="shared" si="10"/>
        <v/>
      </c>
      <c r="AI50" s="15"/>
      <c r="AJ50" s="66" t="str">
        <f t="shared" si="21"/>
        <v/>
      </c>
      <c r="AK50" s="67" t="str">
        <f t="shared" si="22"/>
        <v/>
      </c>
      <c r="AL50" s="66" t="str">
        <f t="shared" si="11"/>
        <v/>
      </c>
      <c r="AM50" s="67" t="str">
        <f t="shared" si="12"/>
        <v/>
      </c>
      <c r="AN50" s="66" t="str">
        <f t="shared" si="13"/>
        <v/>
      </c>
      <c r="AO50" s="67" t="str">
        <f t="shared" si="14"/>
        <v/>
      </c>
      <c r="AP50" s="15"/>
      <c r="AQ50" s="66" t="str">
        <f t="shared" si="23"/>
        <v/>
      </c>
      <c r="AR50" s="67" t="str">
        <f t="shared" si="15"/>
        <v/>
      </c>
      <c r="AS50" s="66" t="str">
        <f t="shared" si="16"/>
        <v/>
      </c>
      <c r="AT50" s="67" t="str">
        <f t="shared" si="17"/>
        <v/>
      </c>
      <c r="AU50" s="66" t="str">
        <f t="shared" si="18"/>
        <v/>
      </c>
      <c r="AV50" s="67" t="str">
        <f t="shared" si="19"/>
        <v/>
      </c>
      <c r="AW50" s="15"/>
      <c r="AX50" s="15"/>
      <c r="AY50" s="47"/>
      <c r="AZ50" s="47"/>
      <c r="BA50" s="47"/>
      <c r="BB50" s="47"/>
      <c r="BE50" s="72" t="str">
        <f t="array" ref="BE50">IF(COUNTIF(Table911[Job],$I$3)&lt;ROWS($BE$2:BE50),"",INDEX(TimeSheets!$B$1:$B$359,SMALL(IF(Table911[Job]=$I$3,ROW(Table911[Job])),ROW(BA49))))</f>
        <v/>
      </c>
      <c r="BF50" s="72" t="str">
        <f t="array" ref="BF50">IF(COUNTIF(Table911[Job],$I$3)&lt;ROWS($BD$2:BD50),"",INDEX(TimeSheets!$H$1:$H$359,SMALL(IF(Table911[Job]=$I$3,ROW(Table911[Job])),ROW(BA49))))</f>
        <v/>
      </c>
      <c r="BG50" s="72" t="str">
        <f t="array" ref="BG50">IF(COUNTIF(Table912[Job],$I$3)&lt;ROWS($BG$2:BG50),"",INDEX(TimeSheets!$K$1:$K$359,SMALL(IF(Table912[Job]=$I$3,ROW(Table912[Job])),ROW(BA49))))</f>
        <v/>
      </c>
      <c r="BH50" s="72" t="str">
        <f t="array" ref="BH50">IF(COUNTIF(Table912[Job],$I$3)&lt;ROWS($BH$2:BH50),"",INDEX(TimeSheets!$Q$1:$Q$359,SMALL(IF(Table912[Job]=$I$3,ROW(Table912[Job])),ROW(BA49))))</f>
        <v/>
      </c>
      <c r="BI50" s="73" t="str">
        <f t="array" ref="BI50">IF(COUNTIF(Table914[Job],$I$3)&lt;ROWS($BI$2:BI50),"",INDEX(TimeSheets!$T$1:$T$359,SMALL(IF(Table914[Job]=$I$3,ROW(Table914[Job])),ROW(BA49))))</f>
        <v/>
      </c>
      <c r="BJ50" s="72" t="str">
        <f t="array" ref="BJ50">IF(COUNTIF(Table914[Job],$I$3)&lt;ROWS($BJ$2:BJ50),"",INDEX(TimeSheets!$Z$1:$Z$359,SMALL(IF(Table914[Job]=$I$3,ROW(Table914[Job])),ROW(BA49))))</f>
        <v/>
      </c>
      <c r="BK50" s="72" t="str">
        <f t="array" ref="BK50">IF(COUNTIF(Table91641[Job],$I$3)&lt;ROWS($BK$2:BK50),"",INDEX(TimeSheets!$AC$1:$AC$359,SMALL(IF(Table91641[Job]=$I$3,ROW(Table91641[Job])),ROW(BA49))))</f>
        <v/>
      </c>
      <c r="BL50" s="72" t="str">
        <f t="array" ref="BL50">IF(COUNTIF(Table91641[Job],$I$3)&lt;ROWS($BL$2:BL50),"",INDEX(TimeSheets!$AI$1:$AI$359,SMALL(IF(Table91641[Job]=$I$3,ROW(Table91641[Job])),ROW(BB49))))</f>
        <v/>
      </c>
    </row>
    <row r="51" spans="1:64" ht="21.95" customHeight="1" x14ac:dyDescent="0.25">
      <c r="A51" s="66"/>
      <c r="B51" s="67"/>
      <c r="C51" s="66"/>
      <c r="D51" s="67"/>
      <c r="E51" s="66"/>
      <c r="F51" s="67"/>
      <c r="G51" s="15"/>
      <c r="H51" s="66"/>
      <c r="I51" s="67"/>
      <c r="J51" s="66"/>
      <c r="K51" s="67"/>
      <c r="L51" s="66"/>
      <c r="M51" s="67"/>
      <c r="N51" s="15"/>
      <c r="O51" s="66"/>
      <c r="P51" s="67"/>
      <c r="Q51" s="66"/>
      <c r="R51" s="67"/>
      <c r="S51" s="66"/>
      <c r="T51" s="67"/>
      <c r="U51" s="15"/>
      <c r="V51" s="66" t="str">
        <f t="shared" si="0"/>
        <v/>
      </c>
      <c r="W51" s="67" t="str">
        <f t="shared" si="1"/>
        <v/>
      </c>
      <c r="X51" s="66" t="str">
        <f t="shared" si="2"/>
        <v/>
      </c>
      <c r="Y51" s="67" t="str">
        <f t="shared" si="3"/>
        <v/>
      </c>
      <c r="Z51" s="66" t="str">
        <f t="shared" si="4"/>
        <v/>
      </c>
      <c r="AA51" s="67" t="str">
        <f t="shared" si="5"/>
        <v/>
      </c>
      <c r="AB51" s="15"/>
      <c r="AC51" s="66" t="str">
        <f t="shared" si="6"/>
        <v/>
      </c>
      <c r="AD51" s="67" t="str">
        <f t="shared" si="20"/>
        <v/>
      </c>
      <c r="AE51" s="66" t="str">
        <f t="shared" si="7"/>
        <v/>
      </c>
      <c r="AF51" s="67" t="str">
        <f t="shared" si="8"/>
        <v/>
      </c>
      <c r="AG51" s="66" t="str">
        <f t="shared" si="9"/>
        <v/>
      </c>
      <c r="AH51" s="67" t="str">
        <f t="shared" si="10"/>
        <v/>
      </c>
      <c r="AI51" s="15"/>
      <c r="AJ51" s="66" t="str">
        <f t="shared" si="21"/>
        <v/>
      </c>
      <c r="AK51" s="67" t="str">
        <f t="shared" si="22"/>
        <v/>
      </c>
      <c r="AL51" s="66" t="str">
        <f t="shared" si="11"/>
        <v/>
      </c>
      <c r="AM51" s="67" t="str">
        <f t="shared" si="12"/>
        <v/>
      </c>
      <c r="AN51" s="66" t="str">
        <f t="shared" si="13"/>
        <v/>
      </c>
      <c r="AO51" s="67" t="str">
        <f t="shared" si="14"/>
        <v/>
      </c>
      <c r="AP51" s="15"/>
      <c r="AQ51" s="66" t="str">
        <f t="shared" si="23"/>
        <v/>
      </c>
      <c r="AR51" s="67" t="str">
        <f t="shared" si="15"/>
        <v/>
      </c>
      <c r="AS51" s="66" t="str">
        <f t="shared" si="16"/>
        <v/>
      </c>
      <c r="AT51" s="67" t="str">
        <f t="shared" si="17"/>
        <v/>
      </c>
      <c r="AU51" s="66" t="str">
        <f t="shared" si="18"/>
        <v/>
      </c>
      <c r="AV51" s="67" t="str">
        <f t="shared" si="19"/>
        <v/>
      </c>
      <c r="AW51" s="15"/>
      <c r="AX51" s="15"/>
      <c r="AY51" s="47"/>
      <c r="AZ51" s="47"/>
      <c r="BA51" s="47"/>
      <c r="BB51" s="47"/>
      <c r="BE51" s="72" t="str">
        <f t="array" ref="BE51">IF(COUNTIF(Table911[Job],$I$3)&lt;ROWS($BE$2:BE51),"",INDEX(TimeSheets!$B$1:$B$359,SMALL(IF(Table911[Job]=$I$3,ROW(Table911[Job])),ROW(BA50))))</f>
        <v/>
      </c>
      <c r="BF51" s="72" t="str">
        <f t="array" ref="BF51">IF(COUNTIF(Table911[Job],$I$3)&lt;ROWS($BD$2:BD51),"",INDEX(TimeSheets!$H$1:$H$359,SMALL(IF(Table911[Job]=$I$3,ROW(Table911[Job])),ROW(BA50))))</f>
        <v/>
      </c>
      <c r="BG51" s="72" t="str">
        <f t="array" ref="BG51">IF(COUNTIF(Table912[Job],$I$3)&lt;ROWS($BG$2:BG51),"",INDEX(TimeSheets!$K$1:$K$359,SMALL(IF(Table912[Job]=$I$3,ROW(Table912[Job])),ROW(BA50))))</f>
        <v/>
      </c>
      <c r="BH51" s="72" t="str">
        <f t="array" ref="BH51">IF(COUNTIF(Table912[Job],$I$3)&lt;ROWS($BH$2:BH51),"",INDEX(TimeSheets!$Q$1:$Q$359,SMALL(IF(Table912[Job]=$I$3,ROW(Table912[Job])),ROW(BA50))))</f>
        <v/>
      </c>
      <c r="BI51" s="73" t="str">
        <f t="array" ref="BI51">IF(COUNTIF(Table914[Job],$I$3)&lt;ROWS($BI$2:BI51),"",INDEX(TimeSheets!$T$1:$T$359,SMALL(IF(Table914[Job]=$I$3,ROW(Table914[Job])),ROW(BA50))))</f>
        <v/>
      </c>
      <c r="BJ51" s="72" t="str">
        <f t="array" ref="BJ51">IF(COUNTIF(Table914[Job],$I$3)&lt;ROWS($BJ$2:BJ51),"",INDEX(TimeSheets!$Z$1:$Z$359,SMALL(IF(Table914[Job]=$I$3,ROW(Table914[Job])),ROW(BA50))))</f>
        <v/>
      </c>
      <c r="BK51" s="72" t="str">
        <f t="array" ref="BK51">IF(COUNTIF(Table91641[Job],$I$3)&lt;ROWS($BK$2:BK51),"",INDEX(TimeSheets!$AC$1:$AC$359,SMALL(IF(Table91641[Job]=$I$3,ROW(Table91641[Job])),ROW(BA50))))</f>
        <v/>
      </c>
      <c r="BL51" s="72" t="str">
        <f t="array" ref="BL51">IF(COUNTIF(Table91641[Job],$I$3)&lt;ROWS($BL$2:BL51),"",INDEX(TimeSheets!$AI$1:$AI$359,SMALL(IF(Table91641[Job]=$I$3,ROW(Table91641[Job])),ROW(BB50))))</f>
        <v/>
      </c>
    </row>
    <row r="52" spans="1:64" ht="21.95" customHeight="1" x14ac:dyDescent="0.25">
      <c r="A52" s="66"/>
      <c r="B52" s="67"/>
      <c r="C52" s="66"/>
      <c r="D52" s="67"/>
      <c r="E52" s="66"/>
      <c r="F52" s="67"/>
      <c r="G52" s="15"/>
      <c r="H52" s="66"/>
      <c r="I52" s="67"/>
      <c r="J52" s="66"/>
      <c r="K52" s="67"/>
      <c r="L52" s="66"/>
      <c r="M52" s="67"/>
      <c r="N52" s="15"/>
      <c r="O52" s="66"/>
      <c r="P52" s="67"/>
      <c r="Q52" s="66"/>
      <c r="R52" s="67"/>
      <c r="S52" s="66"/>
      <c r="T52" s="67"/>
      <c r="U52" s="15"/>
      <c r="V52" s="66" t="str">
        <f t="shared" si="0"/>
        <v/>
      </c>
      <c r="W52" s="67" t="str">
        <f t="shared" si="1"/>
        <v/>
      </c>
      <c r="X52" s="66" t="str">
        <f t="shared" si="2"/>
        <v/>
      </c>
      <c r="Y52" s="67" t="str">
        <f t="shared" si="3"/>
        <v/>
      </c>
      <c r="Z52" s="66" t="str">
        <f t="shared" si="4"/>
        <v/>
      </c>
      <c r="AA52" s="67" t="str">
        <f t="shared" si="5"/>
        <v/>
      </c>
      <c r="AB52" s="15"/>
      <c r="AC52" s="66" t="str">
        <f t="shared" si="6"/>
        <v/>
      </c>
      <c r="AD52" s="67" t="str">
        <f t="shared" si="20"/>
        <v/>
      </c>
      <c r="AE52" s="66" t="str">
        <f t="shared" si="7"/>
        <v/>
      </c>
      <c r="AF52" s="67" t="str">
        <f t="shared" si="8"/>
        <v/>
      </c>
      <c r="AG52" s="66" t="str">
        <f t="shared" si="9"/>
        <v/>
      </c>
      <c r="AH52" s="67" t="str">
        <f t="shared" si="10"/>
        <v/>
      </c>
      <c r="AI52" s="15"/>
      <c r="AJ52" s="66" t="str">
        <f t="shared" si="21"/>
        <v/>
      </c>
      <c r="AK52" s="67" t="str">
        <f t="shared" si="22"/>
        <v/>
      </c>
      <c r="AL52" s="66" t="str">
        <f t="shared" si="11"/>
        <v/>
      </c>
      <c r="AM52" s="67" t="str">
        <f t="shared" si="12"/>
        <v/>
      </c>
      <c r="AN52" s="66" t="str">
        <f t="shared" si="13"/>
        <v/>
      </c>
      <c r="AO52" s="67" t="str">
        <f t="shared" si="14"/>
        <v/>
      </c>
      <c r="AP52" s="15"/>
      <c r="AQ52" s="66" t="str">
        <f t="shared" si="23"/>
        <v/>
      </c>
      <c r="AR52" s="67" t="str">
        <f t="shared" si="15"/>
        <v/>
      </c>
      <c r="AS52" s="66" t="str">
        <f t="shared" si="16"/>
        <v/>
      </c>
      <c r="AT52" s="67" t="str">
        <f t="shared" si="17"/>
        <v/>
      </c>
      <c r="AU52" s="66" t="str">
        <f t="shared" si="18"/>
        <v/>
      </c>
      <c r="AV52" s="67" t="str">
        <f t="shared" si="19"/>
        <v/>
      </c>
      <c r="AW52" s="15"/>
      <c r="AX52" s="15"/>
      <c r="AY52" s="47"/>
      <c r="AZ52" s="47"/>
      <c r="BA52" s="47"/>
      <c r="BB52" s="47"/>
      <c r="BE52" s="72" t="str">
        <f t="array" ref="BE52">IF(COUNTIF(Table911[Job],$I$3)&lt;ROWS($BE$2:BE52),"",INDEX(TimeSheets!$B$1:$B$359,SMALL(IF(Table911[Job]=$I$3,ROW(Table911[Job])),ROW(BA51))))</f>
        <v/>
      </c>
      <c r="BF52" s="72" t="str">
        <f t="array" ref="BF52">IF(COUNTIF(Table911[Job],$I$3)&lt;ROWS($BD$2:BD52),"",INDEX(TimeSheets!$H$1:$H$359,SMALL(IF(Table911[Job]=$I$3,ROW(Table911[Job])),ROW(BA51))))</f>
        <v/>
      </c>
      <c r="BG52" s="72" t="str">
        <f t="array" ref="BG52">IF(COUNTIF(Table912[Job],$I$3)&lt;ROWS($BG$2:BG52),"",INDEX(TimeSheets!$K$1:$K$359,SMALL(IF(Table912[Job]=$I$3,ROW(Table912[Job])),ROW(BA51))))</f>
        <v/>
      </c>
      <c r="BH52" s="72" t="str">
        <f t="array" ref="BH52">IF(COUNTIF(Table912[Job],$I$3)&lt;ROWS($BH$2:BH52),"",INDEX(TimeSheets!$Q$1:$Q$359,SMALL(IF(Table912[Job]=$I$3,ROW(Table912[Job])),ROW(BA51))))</f>
        <v/>
      </c>
      <c r="BI52" s="73" t="str">
        <f t="array" ref="BI52">IF(COUNTIF(Table914[Job],$I$3)&lt;ROWS($BI$2:BI52),"",INDEX(TimeSheets!$T$1:$T$359,SMALL(IF(Table914[Job]=$I$3,ROW(Table914[Job])),ROW(BA51))))</f>
        <v/>
      </c>
      <c r="BJ52" s="72" t="str">
        <f t="array" ref="BJ52">IF(COUNTIF(Table914[Job],$I$3)&lt;ROWS($BJ$2:BJ52),"",INDEX(TimeSheets!$Z$1:$Z$359,SMALL(IF(Table914[Job]=$I$3,ROW(Table914[Job])),ROW(BA51))))</f>
        <v/>
      </c>
      <c r="BK52" s="72" t="str">
        <f t="array" ref="BK52">IF(COUNTIF(Table91641[Job],$I$3)&lt;ROWS($BK$2:BK52),"",INDEX(TimeSheets!$AC$1:$AC$359,SMALL(IF(Table91641[Job]=$I$3,ROW(Table91641[Job])),ROW(BA51))))</f>
        <v/>
      </c>
      <c r="BL52" s="72" t="str">
        <f t="array" ref="BL52">IF(COUNTIF(Table91641[Job],$I$3)&lt;ROWS($BL$2:BL52),"",INDEX(TimeSheets!$AI$1:$AI$359,SMALL(IF(Table91641[Job]=$I$3,ROW(Table91641[Job])),ROW(BB51))))</f>
        <v/>
      </c>
    </row>
    <row r="53" spans="1:64" ht="21.95" customHeight="1" x14ac:dyDescent="0.25">
      <c r="A53" s="66"/>
      <c r="B53" s="67"/>
      <c r="C53" s="66"/>
      <c r="D53" s="67"/>
      <c r="E53" s="66"/>
      <c r="F53" s="67"/>
      <c r="G53" s="15"/>
      <c r="H53" s="66"/>
      <c r="I53" s="67"/>
      <c r="J53" s="66"/>
      <c r="K53" s="67"/>
      <c r="L53" s="66"/>
      <c r="M53" s="67"/>
      <c r="N53" s="15"/>
      <c r="O53" s="66"/>
      <c r="P53" s="67"/>
      <c r="Q53" s="66"/>
      <c r="R53" s="67"/>
      <c r="S53" s="66"/>
      <c r="T53" s="67"/>
      <c r="U53" s="15"/>
      <c r="V53" s="66" t="str">
        <f t="shared" si="0"/>
        <v/>
      </c>
      <c r="W53" s="67" t="str">
        <f t="shared" si="1"/>
        <v/>
      </c>
      <c r="X53" s="66" t="str">
        <f t="shared" si="2"/>
        <v/>
      </c>
      <c r="Y53" s="67" t="str">
        <f t="shared" si="3"/>
        <v/>
      </c>
      <c r="Z53" s="66" t="str">
        <f t="shared" si="4"/>
        <v/>
      </c>
      <c r="AA53" s="67" t="str">
        <f t="shared" si="5"/>
        <v/>
      </c>
      <c r="AB53" s="15"/>
      <c r="AC53" s="66" t="str">
        <f t="shared" si="6"/>
        <v/>
      </c>
      <c r="AD53" s="67" t="str">
        <f t="shared" si="20"/>
        <v/>
      </c>
      <c r="AE53" s="66" t="str">
        <f t="shared" si="7"/>
        <v/>
      </c>
      <c r="AF53" s="67" t="str">
        <f t="shared" si="8"/>
        <v/>
      </c>
      <c r="AG53" s="66" t="str">
        <f t="shared" si="9"/>
        <v/>
      </c>
      <c r="AH53" s="67" t="str">
        <f t="shared" si="10"/>
        <v/>
      </c>
      <c r="AI53" s="15"/>
      <c r="AJ53" s="66" t="str">
        <f t="shared" si="21"/>
        <v/>
      </c>
      <c r="AK53" s="67" t="str">
        <f t="shared" si="22"/>
        <v/>
      </c>
      <c r="AL53" s="66" t="str">
        <f t="shared" si="11"/>
        <v/>
      </c>
      <c r="AM53" s="67" t="str">
        <f t="shared" si="12"/>
        <v/>
      </c>
      <c r="AN53" s="66" t="str">
        <f t="shared" si="13"/>
        <v/>
      </c>
      <c r="AO53" s="67" t="str">
        <f t="shared" si="14"/>
        <v/>
      </c>
      <c r="AP53" s="15"/>
      <c r="AQ53" s="66" t="str">
        <f t="shared" si="23"/>
        <v/>
      </c>
      <c r="AR53" s="67" t="str">
        <f t="shared" si="15"/>
        <v/>
      </c>
      <c r="AS53" s="66" t="str">
        <f t="shared" si="16"/>
        <v/>
      </c>
      <c r="AT53" s="67" t="str">
        <f t="shared" si="17"/>
        <v/>
      </c>
      <c r="AU53" s="66" t="str">
        <f t="shared" si="18"/>
        <v/>
      </c>
      <c r="AV53" s="67" t="str">
        <f t="shared" si="19"/>
        <v/>
      </c>
      <c r="AW53" s="15"/>
      <c r="AX53" s="15"/>
      <c r="AY53" s="47"/>
      <c r="AZ53" s="47"/>
      <c r="BA53" s="47"/>
      <c r="BB53" s="47"/>
      <c r="BE53" s="72" t="str">
        <f t="array" ref="BE53">IF(COUNTIF(Table911[Job],$I$3)&lt;ROWS($BE$2:BE53),"",INDEX(TimeSheets!$B$1:$B$359,SMALL(IF(Table911[Job]=$I$3,ROW(Table911[Job])),ROW(BA52))))</f>
        <v/>
      </c>
      <c r="BF53" s="72" t="str">
        <f t="array" ref="BF53">IF(COUNTIF(Table911[Job],$I$3)&lt;ROWS($BD$2:BD53),"",INDEX(TimeSheets!$H$1:$H$359,SMALL(IF(Table911[Job]=$I$3,ROW(Table911[Job])),ROW(BA52))))</f>
        <v/>
      </c>
      <c r="BG53" s="72" t="str">
        <f t="array" ref="BG53">IF(COUNTIF(Table912[Job],$I$3)&lt;ROWS($BG$2:BG53),"",INDEX(TimeSheets!$K$1:$K$359,SMALL(IF(Table912[Job]=$I$3,ROW(Table912[Job])),ROW(BA52))))</f>
        <v/>
      </c>
      <c r="BH53" s="72" t="str">
        <f t="array" ref="BH53">IF(COUNTIF(Table912[Job],$I$3)&lt;ROWS($BH$2:BH53),"",INDEX(TimeSheets!$Q$1:$Q$359,SMALL(IF(Table912[Job]=$I$3,ROW(Table912[Job])),ROW(BA52))))</f>
        <v/>
      </c>
      <c r="BI53" s="73" t="str">
        <f t="array" ref="BI53">IF(COUNTIF(Table914[Job],$I$3)&lt;ROWS($BI$2:BI53),"",INDEX(TimeSheets!$T$1:$T$359,SMALL(IF(Table914[Job]=$I$3,ROW(Table914[Job])),ROW(BA52))))</f>
        <v/>
      </c>
      <c r="BJ53" s="72" t="str">
        <f t="array" ref="BJ53">IF(COUNTIF(Table914[Job],$I$3)&lt;ROWS($BJ$2:BJ53),"",INDEX(TimeSheets!$Z$1:$Z$359,SMALL(IF(Table914[Job]=$I$3,ROW(Table914[Job])),ROW(BA52))))</f>
        <v/>
      </c>
      <c r="BK53" s="72" t="str">
        <f t="array" ref="BK53">IF(COUNTIF(Table91641[Job],$I$3)&lt;ROWS($BK$2:BK53),"",INDEX(TimeSheets!$AC$1:$AC$359,SMALL(IF(Table91641[Job]=$I$3,ROW(Table91641[Job])),ROW(BA52))))</f>
        <v/>
      </c>
      <c r="BL53" s="72" t="str">
        <f t="array" ref="BL53">IF(COUNTIF(Table91641[Job],$I$3)&lt;ROWS($BL$2:BL53),"",INDEX(TimeSheets!$AI$1:$AI$359,SMALL(IF(Table91641[Job]=$I$3,ROW(Table91641[Job])),ROW(BB52))))</f>
        <v/>
      </c>
    </row>
    <row r="54" spans="1:64" ht="21.95" customHeight="1" x14ac:dyDescent="0.25">
      <c r="A54" s="66"/>
      <c r="B54" s="67"/>
      <c r="C54" s="66"/>
      <c r="D54" s="67"/>
      <c r="E54" s="66"/>
      <c r="F54" s="67"/>
      <c r="G54" s="15"/>
      <c r="H54" s="66"/>
      <c r="I54" s="67"/>
      <c r="J54" s="66"/>
      <c r="K54" s="67"/>
      <c r="L54" s="66"/>
      <c r="M54" s="67"/>
      <c r="N54" s="15"/>
      <c r="O54" s="66"/>
      <c r="P54" s="67"/>
      <c r="Q54" s="66"/>
      <c r="R54" s="67"/>
      <c r="S54" s="66"/>
      <c r="T54" s="67"/>
      <c r="U54" s="15"/>
      <c r="V54" s="66" t="str">
        <f t="shared" si="0"/>
        <v/>
      </c>
      <c r="W54" s="67" t="str">
        <f t="shared" si="1"/>
        <v/>
      </c>
      <c r="X54" s="66" t="str">
        <f t="shared" si="2"/>
        <v/>
      </c>
      <c r="Y54" s="67" t="str">
        <f t="shared" si="3"/>
        <v/>
      </c>
      <c r="Z54" s="66" t="str">
        <f t="shared" si="4"/>
        <v/>
      </c>
      <c r="AA54" s="67" t="str">
        <f t="shared" si="5"/>
        <v/>
      </c>
      <c r="AB54" s="15"/>
      <c r="AC54" s="66" t="str">
        <f t="shared" si="6"/>
        <v/>
      </c>
      <c r="AD54" s="67" t="str">
        <f t="shared" si="20"/>
        <v/>
      </c>
      <c r="AE54" s="66" t="str">
        <f t="shared" si="7"/>
        <v/>
      </c>
      <c r="AF54" s="67" t="str">
        <f t="shared" si="8"/>
        <v/>
      </c>
      <c r="AG54" s="66" t="str">
        <f t="shared" si="9"/>
        <v/>
      </c>
      <c r="AH54" s="67" t="str">
        <f t="shared" si="10"/>
        <v/>
      </c>
      <c r="AI54" s="15"/>
      <c r="AJ54" s="66" t="str">
        <f t="shared" si="21"/>
        <v/>
      </c>
      <c r="AK54" s="67" t="str">
        <f t="shared" si="22"/>
        <v/>
      </c>
      <c r="AL54" s="66" t="str">
        <f t="shared" si="11"/>
        <v/>
      </c>
      <c r="AM54" s="67" t="str">
        <f t="shared" si="12"/>
        <v/>
      </c>
      <c r="AN54" s="66" t="str">
        <f t="shared" si="13"/>
        <v/>
      </c>
      <c r="AO54" s="67" t="str">
        <f t="shared" si="14"/>
        <v/>
      </c>
      <c r="AP54" s="15"/>
      <c r="AQ54" s="66" t="str">
        <f t="shared" si="23"/>
        <v/>
      </c>
      <c r="AR54" s="67" t="str">
        <f t="shared" si="15"/>
        <v/>
      </c>
      <c r="AS54" s="66" t="str">
        <f t="shared" si="16"/>
        <v/>
      </c>
      <c r="AT54" s="67" t="str">
        <f t="shared" si="17"/>
        <v/>
      </c>
      <c r="AU54" s="66" t="str">
        <f t="shared" si="18"/>
        <v/>
      </c>
      <c r="AV54" s="67" t="str">
        <f t="shared" si="19"/>
        <v/>
      </c>
      <c r="AW54" s="15"/>
      <c r="AX54" s="15"/>
      <c r="AY54" s="47"/>
      <c r="AZ54" s="47"/>
      <c r="BA54" s="47"/>
      <c r="BB54" s="47"/>
      <c r="BE54" s="72" t="str">
        <f t="array" ref="BE54">IF(COUNTIF(Table911[Job],$I$3)&lt;ROWS($BE$2:BE54),"",INDEX(TimeSheets!$B$1:$B$359,SMALL(IF(Table911[Job]=$I$3,ROW(Table911[Job])),ROW(BA53))))</f>
        <v/>
      </c>
      <c r="BF54" s="72" t="str">
        <f t="array" ref="BF54">IF(COUNTIF(Table911[Job],$I$3)&lt;ROWS($BD$2:BD54),"",INDEX(TimeSheets!$H$1:$H$359,SMALL(IF(Table911[Job]=$I$3,ROW(Table911[Job])),ROW(BA53))))</f>
        <v/>
      </c>
      <c r="BG54" s="72" t="str">
        <f t="array" ref="BG54">IF(COUNTIF(Table912[Job],$I$3)&lt;ROWS($BG$2:BG54),"",INDEX(TimeSheets!$K$1:$K$359,SMALL(IF(Table912[Job]=$I$3,ROW(Table912[Job])),ROW(BA53))))</f>
        <v/>
      </c>
      <c r="BH54" s="72" t="str">
        <f t="array" ref="BH54">IF(COUNTIF(Table912[Job],$I$3)&lt;ROWS($BH$2:BH54),"",INDEX(TimeSheets!$Q$1:$Q$359,SMALL(IF(Table912[Job]=$I$3,ROW(Table912[Job])),ROW(BA53))))</f>
        <v/>
      </c>
      <c r="BI54" s="73" t="str">
        <f t="array" ref="BI54">IF(COUNTIF(Table914[Job],$I$3)&lt;ROWS($BI$2:BI54),"",INDEX(TimeSheets!$T$1:$T$359,SMALL(IF(Table914[Job]=$I$3,ROW(Table914[Job])),ROW(BA53))))</f>
        <v/>
      </c>
      <c r="BJ54" s="72" t="str">
        <f t="array" ref="BJ54">IF(COUNTIF(Table914[Job],$I$3)&lt;ROWS($BJ$2:BJ54),"",INDEX(TimeSheets!$Z$1:$Z$359,SMALL(IF(Table914[Job]=$I$3,ROW(Table914[Job])),ROW(BA53))))</f>
        <v/>
      </c>
      <c r="BK54" s="72" t="str">
        <f t="array" ref="BK54">IF(COUNTIF(Table91641[Job],$I$3)&lt;ROWS($BK$2:BK54),"",INDEX(TimeSheets!$AC$1:$AC$359,SMALL(IF(Table91641[Job]=$I$3,ROW(Table91641[Job])),ROW(BA53))))</f>
        <v/>
      </c>
      <c r="BL54" s="72" t="str">
        <f t="array" ref="BL54">IF(COUNTIF(Table91641[Job],$I$3)&lt;ROWS($BL$2:BL54),"",INDEX(TimeSheets!$AI$1:$AI$359,SMALL(IF(Table91641[Job]=$I$3,ROW(Table91641[Job])),ROW(BB53))))</f>
        <v/>
      </c>
    </row>
    <row r="55" spans="1:64" ht="21.95" customHeight="1" x14ac:dyDescent="0.25">
      <c r="A55" s="66"/>
      <c r="B55" s="67"/>
      <c r="C55" s="66"/>
      <c r="D55" s="67"/>
      <c r="E55" s="66"/>
      <c r="F55" s="67"/>
      <c r="G55" s="15"/>
      <c r="H55" s="66"/>
      <c r="I55" s="67"/>
      <c r="J55" s="66"/>
      <c r="K55" s="67"/>
      <c r="L55" s="66"/>
      <c r="M55" s="67"/>
      <c r="N55" s="15"/>
      <c r="O55" s="66"/>
      <c r="P55" s="67"/>
      <c r="Q55" s="66"/>
      <c r="R55" s="67"/>
      <c r="S55" s="66"/>
      <c r="T55" s="67"/>
      <c r="U55" s="15"/>
      <c r="V55" s="66" t="str">
        <f t="shared" si="0"/>
        <v/>
      </c>
      <c r="W55" s="67" t="str">
        <f t="shared" si="1"/>
        <v/>
      </c>
      <c r="X55" s="66" t="str">
        <f t="shared" si="2"/>
        <v/>
      </c>
      <c r="Y55" s="67" t="str">
        <f t="shared" si="3"/>
        <v/>
      </c>
      <c r="Z55" s="66" t="str">
        <f t="shared" si="4"/>
        <v/>
      </c>
      <c r="AA55" s="67" t="str">
        <f t="shared" si="5"/>
        <v/>
      </c>
      <c r="AB55" s="15"/>
      <c r="AC55" s="66" t="str">
        <f t="shared" si="6"/>
        <v/>
      </c>
      <c r="AD55" s="67" t="str">
        <f t="shared" si="20"/>
        <v/>
      </c>
      <c r="AE55" s="66" t="str">
        <f t="shared" si="7"/>
        <v/>
      </c>
      <c r="AF55" s="67" t="str">
        <f t="shared" si="8"/>
        <v/>
      </c>
      <c r="AG55" s="66" t="str">
        <f t="shared" si="9"/>
        <v/>
      </c>
      <c r="AH55" s="67" t="str">
        <f t="shared" si="10"/>
        <v/>
      </c>
      <c r="AI55" s="15"/>
      <c r="AJ55" s="66" t="str">
        <f t="shared" si="21"/>
        <v/>
      </c>
      <c r="AK55" s="67" t="str">
        <f t="shared" si="22"/>
        <v/>
      </c>
      <c r="AL55" s="66" t="str">
        <f t="shared" si="11"/>
        <v/>
      </c>
      <c r="AM55" s="67" t="str">
        <f t="shared" si="12"/>
        <v/>
      </c>
      <c r="AN55" s="66" t="str">
        <f t="shared" si="13"/>
        <v/>
      </c>
      <c r="AO55" s="67" t="str">
        <f t="shared" si="14"/>
        <v/>
      </c>
      <c r="AP55" s="15"/>
      <c r="AQ55" s="66" t="str">
        <f t="shared" si="23"/>
        <v/>
      </c>
      <c r="AR55" s="67" t="str">
        <f t="shared" si="15"/>
        <v/>
      </c>
      <c r="AS55" s="66" t="str">
        <f t="shared" si="16"/>
        <v/>
      </c>
      <c r="AT55" s="67" t="str">
        <f t="shared" si="17"/>
        <v/>
      </c>
      <c r="AU55" s="66" t="str">
        <f t="shared" si="18"/>
        <v/>
      </c>
      <c r="AV55" s="67" t="str">
        <f t="shared" si="19"/>
        <v/>
      </c>
      <c r="AW55" s="15"/>
      <c r="AX55" s="15"/>
      <c r="AY55" s="47"/>
      <c r="AZ55" s="47"/>
      <c r="BA55" s="47"/>
      <c r="BB55" s="47"/>
      <c r="BE55" s="72" t="str">
        <f t="array" ref="BE55">IF(COUNTIF(Table911[Job],$I$3)&lt;ROWS($BE$2:BE55),"",INDEX(TimeSheets!$B$1:$B$359,SMALL(IF(Table911[Job]=$I$3,ROW(Table911[Job])),ROW(BA54))))</f>
        <v/>
      </c>
      <c r="BF55" s="72" t="str">
        <f t="array" ref="BF55">IF(COUNTIF(Table911[Job],$I$3)&lt;ROWS($BD$2:BD55),"",INDEX(TimeSheets!$H$1:$H$359,SMALL(IF(Table911[Job]=$I$3,ROW(Table911[Job])),ROW(BA54))))</f>
        <v/>
      </c>
      <c r="BG55" s="72" t="str">
        <f t="array" ref="BG55">IF(COUNTIF(Table912[Job],$I$3)&lt;ROWS($BG$2:BG55),"",INDEX(TimeSheets!$K$1:$K$359,SMALL(IF(Table912[Job]=$I$3,ROW(Table912[Job])),ROW(BA54))))</f>
        <v/>
      </c>
      <c r="BH55" s="72" t="str">
        <f t="array" ref="BH55">IF(COUNTIF(Table912[Job],$I$3)&lt;ROWS($BH$2:BH55),"",INDEX(TimeSheets!$Q$1:$Q$359,SMALL(IF(Table912[Job]=$I$3,ROW(Table912[Job])),ROW(BA54))))</f>
        <v/>
      </c>
      <c r="BI55" s="73" t="str">
        <f t="array" ref="BI55">IF(COUNTIF(Table914[Job],$I$3)&lt;ROWS($BI$2:BI55),"",INDEX(TimeSheets!$T$1:$T$359,SMALL(IF(Table914[Job]=$I$3,ROW(Table914[Job])),ROW(BA54))))</f>
        <v/>
      </c>
      <c r="BJ55" s="72" t="str">
        <f t="array" ref="BJ55">IF(COUNTIF(Table914[Job],$I$3)&lt;ROWS($BJ$2:BJ55),"",INDEX(TimeSheets!$Z$1:$Z$359,SMALL(IF(Table914[Job]=$I$3,ROW(Table914[Job])),ROW(BA54))))</f>
        <v/>
      </c>
      <c r="BK55" s="72" t="str">
        <f t="array" ref="BK55">IF(COUNTIF(Table91641[Job],$I$3)&lt;ROWS($BK$2:BK55),"",INDEX(TimeSheets!$AC$1:$AC$359,SMALL(IF(Table91641[Job]=$I$3,ROW(Table91641[Job])),ROW(BA54))))</f>
        <v/>
      </c>
      <c r="BL55" s="72" t="str">
        <f t="array" ref="BL55">IF(COUNTIF(Table91641[Job],$I$3)&lt;ROWS($BL$2:BL55),"",INDEX(TimeSheets!$AI$1:$AI$359,SMALL(IF(Table91641[Job]=$I$3,ROW(Table91641[Job])),ROW(BB54))))</f>
        <v/>
      </c>
    </row>
    <row r="56" spans="1:64" ht="21.95" customHeight="1" x14ac:dyDescent="0.25">
      <c r="A56" s="66"/>
      <c r="B56" s="67"/>
      <c r="C56" s="66"/>
      <c r="D56" s="67"/>
      <c r="E56" s="66"/>
      <c r="F56" s="67"/>
      <c r="G56" s="15"/>
      <c r="H56" s="66"/>
      <c r="I56" s="67"/>
      <c r="J56" s="66"/>
      <c r="K56" s="67"/>
      <c r="L56" s="66"/>
      <c r="M56" s="67"/>
      <c r="N56" s="15"/>
      <c r="O56" s="66"/>
      <c r="P56" s="67"/>
      <c r="Q56" s="66"/>
      <c r="R56" s="67"/>
      <c r="S56" s="66"/>
      <c r="T56" s="67"/>
      <c r="U56" s="15"/>
      <c r="V56" s="66" t="str">
        <f t="shared" si="0"/>
        <v/>
      </c>
      <c r="W56" s="67" t="str">
        <f t="shared" si="1"/>
        <v/>
      </c>
      <c r="X56" s="66" t="str">
        <f t="shared" si="2"/>
        <v/>
      </c>
      <c r="Y56" s="67" t="str">
        <f t="shared" si="3"/>
        <v/>
      </c>
      <c r="Z56" s="66" t="str">
        <f t="shared" si="4"/>
        <v/>
      </c>
      <c r="AA56" s="67" t="str">
        <f t="shared" si="5"/>
        <v/>
      </c>
      <c r="AB56" s="15"/>
      <c r="AC56" s="66" t="str">
        <f t="shared" si="6"/>
        <v/>
      </c>
      <c r="AD56" s="67" t="str">
        <f t="shared" si="20"/>
        <v/>
      </c>
      <c r="AE56" s="66" t="str">
        <f t="shared" si="7"/>
        <v/>
      </c>
      <c r="AF56" s="67" t="str">
        <f t="shared" si="8"/>
        <v/>
      </c>
      <c r="AG56" s="66" t="str">
        <f t="shared" si="9"/>
        <v/>
      </c>
      <c r="AH56" s="67" t="str">
        <f t="shared" si="10"/>
        <v/>
      </c>
      <c r="AI56" s="15"/>
      <c r="AJ56" s="66" t="str">
        <f t="shared" si="21"/>
        <v/>
      </c>
      <c r="AK56" s="67" t="str">
        <f t="shared" si="22"/>
        <v/>
      </c>
      <c r="AL56" s="66" t="str">
        <f t="shared" si="11"/>
        <v/>
      </c>
      <c r="AM56" s="67" t="str">
        <f t="shared" si="12"/>
        <v/>
      </c>
      <c r="AN56" s="66" t="str">
        <f t="shared" si="13"/>
        <v/>
      </c>
      <c r="AO56" s="67" t="str">
        <f t="shared" si="14"/>
        <v/>
      </c>
      <c r="AP56" s="15"/>
      <c r="AQ56" s="66" t="str">
        <f t="shared" si="23"/>
        <v/>
      </c>
      <c r="AR56" s="67" t="str">
        <f t="shared" si="15"/>
        <v/>
      </c>
      <c r="AS56" s="66" t="str">
        <f t="shared" si="16"/>
        <v/>
      </c>
      <c r="AT56" s="67" t="str">
        <f t="shared" si="17"/>
        <v/>
      </c>
      <c r="AU56" s="66" t="str">
        <f t="shared" si="18"/>
        <v/>
      </c>
      <c r="AV56" s="67" t="str">
        <f t="shared" si="19"/>
        <v/>
      </c>
      <c r="AW56" s="15"/>
      <c r="AX56" s="15"/>
      <c r="AY56" s="47"/>
      <c r="AZ56" s="47"/>
      <c r="BA56" s="47"/>
      <c r="BB56" s="47"/>
      <c r="BE56" s="72" t="str">
        <f t="array" ref="BE56">IF(COUNTIF(Table911[Job],$I$3)&lt;ROWS($BE$2:BE56),"",INDEX(TimeSheets!$B$1:$B$359,SMALL(IF(Table911[Job]=$I$3,ROW(Table911[Job])),ROW(BA55))))</f>
        <v/>
      </c>
      <c r="BF56" s="72" t="str">
        <f t="array" ref="BF56">IF(COUNTIF(Table911[Job],$I$3)&lt;ROWS($BD$2:BD56),"",INDEX(TimeSheets!$H$1:$H$359,SMALL(IF(Table911[Job]=$I$3,ROW(Table911[Job])),ROW(BA55))))</f>
        <v/>
      </c>
      <c r="BG56" s="72" t="str">
        <f t="array" ref="BG56">IF(COUNTIF(Table912[Job],$I$3)&lt;ROWS($BG$2:BG56),"",INDEX(TimeSheets!$K$1:$K$359,SMALL(IF(Table912[Job]=$I$3,ROW(Table912[Job])),ROW(BA55))))</f>
        <v/>
      </c>
      <c r="BH56" s="72" t="str">
        <f t="array" ref="BH56">IF(COUNTIF(Table912[Job],$I$3)&lt;ROWS($BH$2:BH56),"",INDEX(TimeSheets!$Q$1:$Q$359,SMALL(IF(Table912[Job]=$I$3,ROW(Table912[Job])),ROW(BA55))))</f>
        <v/>
      </c>
      <c r="BI56" s="73" t="str">
        <f t="array" ref="BI56">IF(COUNTIF(Table914[Job],$I$3)&lt;ROWS($BI$2:BI56),"",INDEX(TimeSheets!$T$1:$T$359,SMALL(IF(Table914[Job]=$I$3,ROW(Table914[Job])),ROW(BA55))))</f>
        <v/>
      </c>
      <c r="BJ56" s="72" t="str">
        <f t="array" ref="BJ56">IF(COUNTIF(Table914[Job],$I$3)&lt;ROWS($BJ$2:BJ56),"",INDEX(TimeSheets!$Z$1:$Z$359,SMALL(IF(Table914[Job]=$I$3,ROW(Table914[Job])),ROW(BA55))))</f>
        <v/>
      </c>
      <c r="BK56" s="72" t="str">
        <f t="array" ref="BK56">IF(COUNTIF(Table91641[Job],$I$3)&lt;ROWS($BK$2:BK56),"",INDEX(TimeSheets!$AC$1:$AC$359,SMALL(IF(Table91641[Job]=$I$3,ROW(Table91641[Job])),ROW(BA55))))</f>
        <v/>
      </c>
      <c r="BL56" s="72" t="str">
        <f t="array" ref="BL56">IF(COUNTIF(Table91641[Job],$I$3)&lt;ROWS($BL$2:BL56),"",INDEX(TimeSheets!$AI$1:$AI$359,SMALL(IF(Table91641[Job]=$I$3,ROW(Table91641[Job])),ROW(BB55))))</f>
        <v/>
      </c>
    </row>
    <row r="57" spans="1:64" ht="21.95" customHeight="1" x14ac:dyDescent="0.25">
      <c r="A57" s="66"/>
      <c r="B57" s="67"/>
      <c r="C57" s="66"/>
      <c r="D57" s="67"/>
      <c r="E57" s="66"/>
      <c r="F57" s="67"/>
      <c r="G57" s="15"/>
      <c r="H57" s="66"/>
      <c r="I57" s="67"/>
      <c r="J57" s="66"/>
      <c r="K57" s="67"/>
      <c r="L57" s="66"/>
      <c r="M57" s="67"/>
      <c r="N57" s="15"/>
      <c r="O57" s="66"/>
      <c r="P57" s="67"/>
      <c r="Q57" s="66"/>
      <c r="R57" s="67"/>
      <c r="S57" s="66"/>
      <c r="T57" s="67"/>
      <c r="U57" s="15"/>
      <c r="V57" s="66" t="str">
        <f t="shared" si="0"/>
        <v/>
      </c>
      <c r="W57" s="67" t="str">
        <f t="shared" si="1"/>
        <v/>
      </c>
      <c r="X57" s="66" t="str">
        <f t="shared" si="2"/>
        <v/>
      </c>
      <c r="Y57" s="67" t="str">
        <f t="shared" si="3"/>
        <v/>
      </c>
      <c r="Z57" s="66" t="str">
        <f t="shared" si="4"/>
        <v/>
      </c>
      <c r="AA57" s="67" t="str">
        <f t="shared" si="5"/>
        <v/>
      </c>
      <c r="AB57" s="15"/>
      <c r="AC57" s="66" t="str">
        <f t="shared" si="6"/>
        <v/>
      </c>
      <c r="AD57" s="67" t="str">
        <f t="shared" si="20"/>
        <v/>
      </c>
      <c r="AE57" s="66" t="str">
        <f t="shared" si="7"/>
        <v/>
      </c>
      <c r="AF57" s="67" t="str">
        <f t="shared" si="8"/>
        <v/>
      </c>
      <c r="AG57" s="66" t="str">
        <f t="shared" si="9"/>
        <v/>
      </c>
      <c r="AH57" s="67" t="str">
        <f t="shared" si="10"/>
        <v/>
      </c>
      <c r="AI57" s="15"/>
      <c r="AJ57" s="66" t="str">
        <f t="shared" si="21"/>
        <v/>
      </c>
      <c r="AK57" s="67" t="str">
        <f t="shared" si="22"/>
        <v/>
      </c>
      <c r="AL57" s="66" t="str">
        <f t="shared" si="11"/>
        <v/>
      </c>
      <c r="AM57" s="67" t="str">
        <f t="shared" si="12"/>
        <v/>
      </c>
      <c r="AN57" s="66" t="str">
        <f t="shared" si="13"/>
        <v/>
      </c>
      <c r="AO57" s="67" t="str">
        <f t="shared" si="14"/>
        <v/>
      </c>
      <c r="AP57" s="15"/>
      <c r="AQ57" s="66" t="str">
        <f t="shared" si="23"/>
        <v/>
      </c>
      <c r="AR57" s="67" t="str">
        <f t="shared" si="15"/>
        <v/>
      </c>
      <c r="AS57" s="66" t="str">
        <f t="shared" si="16"/>
        <v/>
      </c>
      <c r="AT57" s="67" t="str">
        <f t="shared" si="17"/>
        <v/>
      </c>
      <c r="AU57" s="66" t="str">
        <f t="shared" si="18"/>
        <v/>
      </c>
      <c r="AV57" s="67" t="str">
        <f t="shared" si="19"/>
        <v/>
      </c>
      <c r="AW57" s="15"/>
      <c r="AX57" s="15"/>
      <c r="AY57" s="47"/>
      <c r="AZ57" s="47"/>
      <c r="BA57" s="47"/>
      <c r="BB57" s="47"/>
      <c r="BE57" s="72" t="str">
        <f t="array" ref="BE57">IF(COUNTIF(Table911[Job],$I$3)&lt;ROWS($BE$2:BE57),"",INDEX(TimeSheets!$B$1:$B$359,SMALL(IF(Table911[Job]=$I$3,ROW(Table911[Job])),ROW(BA56))))</f>
        <v/>
      </c>
      <c r="BF57" s="72" t="str">
        <f t="array" ref="BF57">IF(COUNTIF(Table911[Job],$I$3)&lt;ROWS($BD$2:BD57),"",INDEX(TimeSheets!$H$1:$H$359,SMALL(IF(Table911[Job]=$I$3,ROW(Table911[Job])),ROW(BA56))))</f>
        <v/>
      </c>
      <c r="BG57" s="72" t="str">
        <f t="array" ref="BG57">IF(COUNTIF(Table912[Job],$I$3)&lt;ROWS($BG$2:BG57),"",INDEX(TimeSheets!$K$1:$K$359,SMALL(IF(Table912[Job]=$I$3,ROW(Table912[Job])),ROW(BA56))))</f>
        <v/>
      </c>
      <c r="BH57" s="72" t="str">
        <f t="array" ref="BH57">IF(COUNTIF(Table912[Job],$I$3)&lt;ROWS($BH$2:BH57),"",INDEX(TimeSheets!$Q$1:$Q$359,SMALL(IF(Table912[Job]=$I$3,ROW(Table912[Job])),ROW(BA56))))</f>
        <v/>
      </c>
      <c r="BI57" s="73" t="str">
        <f t="array" ref="BI57">IF(COUNTIF(Table914[Job],$I$3)&lt;ROWS($BI$2:BI57),"",INDEX(TimeSheets!$T$1:$T$359,SMALL(IF(Table914[Job]=$I$3,ROW(Table914[Job])),ROW(BA56))))</f>
        <v/>
      </c>
      <c r="BJ57" s="72" t="str">
        <f t="array" ref="BJ57">IF(COUNTIF(Table914[Job],$I$3)&lt;ROWS($BJ$2:BJ57),"",INDEX(TimeSheets!$Z$1:$Z$359,SMALL(IF(Table914[Job]=$I$3,ROW(Table914[Job])),ROW(BA56))))</f>
        <v/>
      </c>
      <c r="BK57" s="72" t="str">
        <f t="array" ref="BK57">IF(COUNTIF(Table91641[Job],$I$3)&lt;ROWS($BK$2:BK57),"",INDEX(TimeSheets!$AC$1:$AC$359,SMALL(IF(Table91641[Job]=$I$3,ROW(Table91641[Job])),ROW(BA56))))</f>
        <v/>
      </c>
      <c r="BL57" s="72" t="str">
        <f t="array" ref="BL57">IF(COUNTIF(Table91641[Job],$I$3)&lt;ROWS($BL$2:BL57),"",INDEX(TimeSheets!$AI$1:$AI$359,SMALL(IF(Table91641[Job]=$I$3,ROW(Table91641[Job])),ROW(BB56))))</f>
        <v/>
      </c>
    </row>
    <row r="58" spans="1:64" ht="21.95" customHeight="1" x14ac:dyDescent="0.25">
      <c r="A58" s="66"/>
      <c r="B58" s="67"/>
      <c r="C58" s="66"/>
      <c r="D58" s="67"/>
      <c r="E58" s="66"/>
      <c r="F58" s="67"/>
      <c r="G58" s="15"/>
      <c r="H58" s="66"/>
      <c r="I58" s="67"/>
      <c r="J58" s="66"/>
      <c r="K58" s="67"/>
      <c r="L58" s="66"/>
      <c r="M58" s="67"/>
      <c r="N58" s="15"/>
      <c r="O58" s="66"/>
      <c r="P58" s="67"/>
      <c r="Q58" s="66"/>
      <c r="R58" s="67"/>
      <c r="S58" s="66"/>
      <c r="T58" s="67"/>
      <c r="U58" s="15"/>
      <c r="V58" s="66" t="str">
        <f t="shared" si="0"/>
        <v/>
      </c>
      <c r="W58" s="67" t="str">
        <f t="shared" si="1"/>
        <v/>
      </c>
      <c r="X58" s="66" t="str">
        <f t="shared" si="2"/>
        <v/>
      </c>
      <c r="Y58" s="67" t="str">
        <f t="shared" si="3"/>
        <v/>
      </c>
      <c r="Z58" s="66" t="str">
        <f t="shared" si="4"/>
        <v/>
      </c>
      <c r="AA58" s="67" t="str">
        <f t="shared" si="5"/>
        <v/>
      </c>
      <c r="AB58" s="15"/>
      <c r="AC58" s="66" t="str">
        <f t="shared" si="6"/>
        <v/>
      </c>
      <c r="AD58" s="67" t="str">
        <f t="shared" si="20"/>
        <v/>
      </c>
      <c r="AE58" s="66" t="str">
        <f t="shared" si="7"/>
        <v/>
      </c>
      <c r="AF58" s="67" t="str">
        <f t="shared" si="8"/>
        <v/>
      </c>
      <c r="AG58" s="66" t="str">
        <f t="shared" si="9"/>
        <v/>
      </c>
      <c r="AH58" s="67" t="str">
        <f t="shared" si="10"/>
        <v/>
      </c>
      <c r="AI58" s="15"/>
      <c r="AJ58" s="66" t="str">
        <f t="shared" si="21"/>
        <v/>
      </c>
      <c r="AK58" s="67" t="str">
        <f t="shared" si="22"/>
        <v/>
      </c>
      <c r="AL58" s="66" t="str">
        <f t="shared" si="11"/>
        <v/>
      </c>
      <c r="AM58" s="67" t="str">
        <f t="shared" si="12"/>
        <v/>
      </c>
      <c r="AN58" s="66" t="str">
        <f t="shared" si="13"/>
        <v/>
      </c>
      <c r="AO58" s="67" t="str">
        <f t="shared" si="14"/>
        <v/>
      </c>
      <c r="AP58" s="15"/>
      <c r="AQ58" s="66" t="str">
        <f t="shared" si="23"/>
        <v/>
      </c>
      <c r="AR58" s="67" t="str">
        <f t="shared" si="15"/>
        <v/>
      </c>
      <c r="AS58" s="66" t="str">
        <f t="shared" si="16"/>
        <v/>
      </c>
      <c r="AT58" s="67" t="str">
        <f t="shared" si="17"/>
        <v/>
      </c>
      <c r="AU58" s="66" t="str">
        <f t="shared" si="18"/>
        <v/>
      </c>
      <c r="AV58" s="67" t="str">
        <f t="shared" si="19"/>
        <v/>
      </c>
      <c r="AW58" s="15"/>
      <c r="AX58" s="15"/>
      <c r="AY58" s="47"/>
      <c r="AZ58" s="47"/>
      <c r="BA58" s="47"/>
      <c r="BB58" s="47"/>
      <c r="BE58" s="72" t="str">
        <f t="array" ref="BE58">IF(COUNTIF(Table911[Job],$I$3)&lt;ROWS($BE$2:BE58),"",INDEX(TimeSheets!$B$1:$B$359,SMALL(IF(Table911[Job]=$I$3,ROW(Table911[Job])),ROW(BA57))))</f>
        <v/>
      </c>
      <c r="BF58" s="72" t="str">
        <f t="array" ref="BF58">IF(COUNTIF(Table911[Job],$I$3)&lt;ROWS($BD$2:BD58),"",INDEX(TimeSheets!$H$1:$H$359,SMALL(IF(Table911[Job]=$I$3,ROW(Table911[Job])),ROW(BA57))))</f>
        <v/>
      </c>
      <c r="BG58" s="72" t="str">
        <f t="array" ref="BG58">IF(COUNTIF(Table912[Job],$I$3)&lt;ROWS($BG$2:BG58),"",INDEX(TimeSheets!$K$1:$K$359,SMALL(IF(Table912[Job]=$I$3,ROW(Table912[Job])),ROW(BA57))))</f>
        <v/>
      </c>
      <c r="BH58" s="72" t="str">
        <f t="array" ref="BH58">IF(COUNTIF(Table912[Job],$I$3)&lt;ROWS($BH$2:BH58),"",INDEX(TimeSheets!$Q$1:$Q$359,SMALL(IF(Table912[Job]=$I$3,ROW(Table912[Job])),ROW(BA57))))</f>
        <v/>
      </c>
      <c r="BI58" s="73" t="str">
        <f t="array" ref="BI58">IF(COUNTIF(Table914[Job],$I$3)&lt;ROWS($BI$2:BI58),"",INDEX(TimeSheets!$T$1:$T$359,SMALL(IF(Table914[Job]=$I$3,ROW(Table914[Job])),ROW(BA57))))</f>
        <v/>
      </c>
      <c r="BJ58" s="72" t="str">
        <f t="array" ref="BJ58">IF(COUNTIF(Table914[Job],$I$3)&lt;ROWS($BJ$2:BJ58),"",INDEX(TimeSheets!$Z$1:$Z$359,SMALL(IF(Table914[Job]=$I$3,ROW(Table914[Job])),ROW(BA57))))</f>
        <v/>
      </c>
      <c r="BK58" s="72" t="str">
        <f t="array" ref="BK58">IF(COUNTIF(Table91641[Job],$I$3)&lt;ROWS($BK$2:BK58),"",INDEX(TimeSheets!$AC$1:$AC$359,SMALL(IF(Table91641[Job]=$I$3,ROW(Table91641[Job])),ROW(BA57))))</f>
        <v/>
      </c>
      <c r="BL58" s="72" t="str">
        <f t="array" ref="BL58">IF(COUNTIF(Table91641[Job],$I$3)&lt;ROWS($BL$2:BL58),"",INDEX(TimeSheets!$AI$1:$AI$359,SMALL(IF(Table91641[Job]=$I$3,ROW(Table91641[Job])),ROW(BB57))))</f>
        <v/>
      </c>
    </row>
    <row r="59" spans="1:64" ht="21.95" customHeight="1" x14ac:dyDescent="0.25">
      <c r="A59" s="66"/>
      <c r="B59" s="67"/>
      <c r="C59" s="66"/>
      <c r="D59" s="67"/>
      <c r="E59" s="66"/>
      <c r="F59" s="67"/>
      <c r="G59" s="15"/>
      <c r="H59" s="66"/>
      <c r="I59" s="67"/>
      <c r="J59" s="66"/>
      <c r="K59" s="67"/>
      <c r="L59" s="66"/>
      <c r="M59" s="67"/>
      <c r="N59" s="15"/>
      <c r="O59" s="66"/>
      <c r="P59" s="67"/>
      <c r="Q59" s="66"/>
      <c r="R59" s="67"/>
      <c r="S59" s="66"/>
      <c r="T59" s="67"/>
      <c r="U59" s="15"/>
      <c r="V59" s="66" t="str">
        <f t="shared" si="0"/>
        <v/>
      </c>
      <c r="W59" s="67" t="str">
        <f t="shared" si="1"/>
        <v/>
      </c>
      <c r="X59" s="66" t="str">
        <f t="shared" si="2"/>
        <v/>
      </c>
      <c r="Y59" s="67" t="str">
        <f t="shared" si="3"/>
        <v/>
      </c>
      <c r="Z59" s="66" t="str">
        <f t="shared" si="4"/>
        <v/>
      </c>
      <c r="AA59" s="67" t="str">
        <f t="shared" si="5"/>
        <v/>
      </c>
      <c r="AB59" s="15"/>
      <c r="AC59" s="66" t="str">
        <f t="shared" si="6"/>
        <v/>
      </c>
      <c r="AD59" s="67" t="str">
        <f t="shared" si="20"/>
        <v/>
      </c>
      <c r="AE59" s="66" t="str">
        <f t="shared" si="7"/>
        <v/>
      </c>
      <c r="AF59" s="67" t="str">
        <f t="shared" si="8"/>
        <v/>
      </c>
      <c r="AG59" s="66" t="str">
        <f t="shared" si="9"/>
        <v/>
      </c>
      <c r="AH59" s="67" t="str">
        <f t="shared" si="10"/>
        <v/>
      </c>
      <c r="AI59" s="15"/>
      <c r="AJ59" s="66" t="str">
        <f t="shared" si="21"/>
        <v/>
      </c>
      <c r="AK59" s="67" t="str">
        <f t="shared" si="22"/>
        <v/>
      </c>
      <c r="AL59" s="66" t="str">
        <f t="shared" si="11"/>
        <v/>
      </c>
      <c r="AM59" s="67" t="str">
        <f t="shared" si="12"/>
        <v/>
      </c>
      <c r="AN59" s="66" t="str">
        <f t="shared" si="13"/>
        <v/>
      </c>
      <c r="AO59" s="67" t="str">
        <f t="shared" si="14"/>
        <v/>
      </c>
      <c r="AP59" s="15"/>
      <c r="AQ59" s="66" t="str">
        <f t="shared" si="23"/>
        <v/>
      </c>
      <c r="AR59" s="67" t="str">
        <f t="shared" si="15"/>
        <v/>
      </c>
      <c r="AS59" s="66" t="str">
        <f t="shared" si="16"/>
        <v/>
      </c>
      <c r="AT59" s="67" t="str">
        <f t="shared" si="17"/>
        <v/>
      </c>
      <c r="AU59" s="66" t="str">
        <f t="shared" si="18"/>
        <v/>
      </c>
      <c r="AV59" s="67" t="str">
        <f t="shared" si="19"/>
        <v/>
      </c>
      <c r="AW59" s="15"/>
      <c r="AX59" s="15"/>
      <c r="AY59" s="47"/>
      <c r="AZ59" s="47"/>
      <c r="BA59" s="47"/>
      <c r="BB59" s="47"/>
      <c r="BE59" s="72" t="str">
        <f t="array" ref="BE59">IF(COUNTIF(Table911[Job],$I$3)&lt;ROWS($BE$2:BE59),"",INDEX(TimeSheets!$B$1:$B$359,SMALL(IF(Table911[Job]=$I$3,ROW(Table911[Job])),ROW(BA58))))</f>
        <v/>
      </c>
      <c r="BF59" s="72" t="str">
        <f t="array" ref="BF59">IF(COUNTIF(Table911[Job],$I$3)&lt;ROWS($BD$2:BD59),"",INDEX(TimeSheets!$H$1:$H$359,SMALL(IF(Table911[Job]=$I$3,ROW(Table911[Job])),ROW(BA58))))</f>
        <v/>
      </c>
      <c r="BG59" s="72" t="str">
        <f t="array" ref="BG59">IF(COUNTIF(Table912[Job],$I$3)&lt;ROWS($BG$2:BG59),"",INDEX(TimeSheets!$K$1:$K$359,SMALL(IF(Table912[Job]=$I$3,ROW(Table912[Job])),ROW(BA58))))</f>
        <v/>
      </c>
      <c r="BH59" s="72" t="str">
        <f t="array" ref="BH59">IF(COUNTIF(Table912[Job],$I$3)&lt;ROWS($BH$2:BH59),"",INDEX(TimeSheets!$Q$1:$Q$359,SMALL(IF(Table912[Job]=$I$3,ROW(Table912[Job])),ROW(BA58))))</f>
        <v/>
      </c>
      <c r="BI59" s="73" t="str">
        <f t="array" ref="BI59">IF(COUNTIF(Table914[Job],$I$3)&lt;ROWS($BI$2:BI59),"",INDEX(TimeSheets!$T$1:$T$359,SMALL(IF(Table914[Job]=$I$3,ROW(Table914[Job])),ROW(BA58))))</f>
        <v/>
      </c>
      <c r="BJ59" s="72" t="str">
        <f t="array" ref="BJ59">IF(COUNTIF(Table914[Job],$I$3)&lt;ROWS($BJ$2:BJ59),"",INDEX(TimeSheets!$Z$1:$Z$359,SMALL(IF(Table914[Job]=$I$3,ROW(Table914[Job])),ROW(BA58))))</f>
        <v/>
      </c>
      <c r="BK59" s="72" t="str">
        <f t="array" ref="BK59">IF(COUNTIF(Table91641[Job],$I$3)&lt;ROWS($BK$2:BK59),"",INDEX(TimeSheets!$AC$1:$AC$359,SMALL(IF(Table91641[Job]=$I$3,ROW(Table91641[Job])),ROW(BA58))))</f>
        <v/>
      </c>
      <c r="BL59" s="72" t="str">
        <f t="array" ref="BL59">IF(COUNTIF(Table91641[Job],$I$3)&lt;ROWS($BL$2:BL59),"",INDEX(TimeSheets!$AI$1:$AI$359,SMALL(IF(Table91641[Job]=$I$3,ROW(Table91641[Job])),ROW(BB58))))</f>
        <v/>
      </c>
    </row>
    <row r="60" spans="1:64" x14ac:dyDescent="0.25">
      <c r="AX60" s="47"/>
      <c r="AY60" s="47"/>
      <c r="AZ60" s="47"/>
      <c r="BA60" s="47"/>
      <c r="BB60" s="47"/>
      <c r="BE60" s="72" t="str">
        <f t="array" ref="BE60">IF(COUNTIF(Table911[Job],$I$3)&lt;ROWS($BE$2:BE60),"",INDEX(TimeSheets!$B$1:$B$359,SMALL(IF(Table911[Job]=$I$3,ROW(Table911[Job])),ROW(BA59))))</f>
        <v/>
      </c>
      <c r="BF60" s="72" t="str">
        <f t="array" ref="BF60">IF(COUNTIF(Table911[Job],$I$3)&lt;ROWS($BD$2:BD60),"",INDEX(TimeSheets!$H$1:$H$359,SMALL(IF(Table911[Job]=$I$3,ROW(Table911[Job])),ROW(BA59))))</f>
        <v/>
      </c>
      <c r="BG60" s="72" t="str">
        <f t="array" ref="BG60">IF(COUNTIF(Table912[Job],$I$3)&lt;ROWS($BG$2:BG60),"",INDEX(TimeSheets!$K$1:$K$359,SMALL(IF(Table912[Job]=$I$3,ROW(Table912[Job])),ROW(BA59))))</f>
        <v/>
      </c>
      <c r="BH60" s="72" t="str">
        <f t="array" ref="BH60">IF(COUNTIF(Table912[Job],$I$3)&lt;ROWS($BH$2:BH60),"",INDEX(TimeSheets!$Q$1:$Q$359,SMALL(IF(Table912[Job]=$I$3,ROW(Table912[Job])),ROW(BA59))))</f>
        <v/>
      </c>
      <c r="BI60" s="73" t="str">
        <f t="array" ref="BI60">IF(COUNTIF(Table914[Job],$I$3)&lt;ROWS($BI$2:BI60),"",INDEX(TimeSheets!$T$1:$T$359,SMALL(IF(Table914[Job]=$I$3,ROW(Table914[Job])),ROW(BA59))))</f>
        <v/>
      </c>
      <c r="BJ60" s="72" t="str">
        <f t="array" ref="BJ60">IF(COUNTIF(Table914[Job],$I$3)&lt;ROWS($BJ$2:BJ60),"",INDEX(TimeSheets!$Z$1:$Z$359,SMALL(IF(Table914[Job]=$I$3,ROW(Table914[Job])),ROW(BA59))))</f>
        <v/>
      </c>
      <c r="BK60" s="72" t="str">
        <f t="array" ref="BK60">IF(COUNTIF(Table91641[Job],$I$3)&lt;ROWS($BK$2:BK60),"",INDEX(TimeSheets!$AC$1:$AC$359,SMALL(IF(Table91641[Job]=$I$3,ROW(Table91641[Job])),ROW(BA59))))</f>
        <v/>
      </c>
      <c r="BL60" s="72" t="str">
        <f t="array" ref="BL60">IF(COUNTIF(Table91641[Job],$I$3)&lt;ROWS($BL$2:BL60),"",INDEX(TimeSheets!$AI$1:$AI$359,SMALL(IF(Table91641[Job]=$I$3,ROW(Table91641[Job])),ROW(BB59))))</f>
        <v/>
      </c>
    </row>
    <row r="61" spans="1:64" x14ac:dyDescent="0.25">
      <c r="AX61" s="47"/>
      <c r="AY61" s="47"/>
      <c r="AZ61" s="47"/>
      <c r="BA61" s="47"/>
      <c r="BB61" s="47"/>
      <c r="BE61" s="72" t="str">
        <f t="array" ref="BE61">IF(COUNTIF(Table911[Job],$I$3)&lt;ROWS($BE$2:BE61),"",INDEX(TimeSheets!$B$1:$B$359,SMALL(IF(Table911[Job]=$I$3,ROW(Table911[Job])),ROW(BA60))))</f>
        <v/>
      </c>
      <c r="BF61" s="72" t="str">
        <f t="array" ref="BF61">IF(COUNTIF(Table911[Job],$I$3)&lt;ROWS($BD$2:BD61),"",INDEX(TimeSheets!$H$1:$H$359,SMALL(IF(Table911[Job]=$I$3,ROW(Table911[Job])),ROW(BA60))))</f>
        <v/>
      </c>
      <c r="BG61" s="72" t="str">
        <f t="array" ref="BG61">IF(COUNTIF(Table912[Job],$I$3)&lt;ROWS($BG$2:BG61),"",INDEX(TimeSheets!$K$1:$K$359,SMALL(IF(Table912[Job]=$I$3,ROW(Table912[Job])),ROW(BA60))))</f>
        <v/>
      </c>
      <c r="BH61" s="72" t="str">
        <f t="array" ref="BH61">IF(COUNTIF(Table912[Job],$I$3)&lt;ROWS($BH$2:BH61),"",INDEX(TimeSheets!$Q$1:$Q$359,SMALL(IF(Table912[Job]=$I$3,ROW(Table912[Job])),ROW(BA60))))</f>
        <v/>
      </c>
      <c r="BI61" s="73" t="str">
        <f t="array" ref="BI61">IF(COUNTIF(Table914[Job],$I$3)&lt;ROWS($BI$2:BI61),"",INDEX(TimeSheets!$T$1:$T$359,SMALL(IF(Table914[Job]=$I$3,ROW(Table914[Job])),ROW(BA60))))</f>
        <v/>
      </c>
      <c r="BJ61" s="72" t="str">
        <f t="array" ref="BJ61">IF(COUNTIF(Table914[Job],$I$3)&lt;ROWS($BJ$2:BJ61),"",INDEX(TimeSheets!$Z$1:$Z$359,SMALL(IF(Table914[Job]=$I$3,ROW(Table914[Job])),ROW(BA60))))</f>
        <v/>
      </c>
      <c r="BK61" s="72" t="str">
        <f t="array" ref="BK61">IF(COUNTIF(Table91641[Job],$I$3)&lt;ROWS($BK$2:BK61),"",INDEX(TimeSheets!$AC$1:$AC$359,SMALL(IF(Table91641[Job]=$I$3,ROW(Table91641[Job])),ROW(BA60))))</f>
        <v/>
      </c>
      <c r="BL61" s="72" t="str">
        <f t="array" ref="BL61">IF(COUNTIF(Table91641[Job],$I$3)&lt;ROWS($BL$2:BL61),"",INDEX(TimeSheets!$AI$1:$AI$359,SMALL(IF(Table91641[Job]=$I$3,ROW(Table91641[Job])),ROW(BB60))))</f>
        <v/>
      </c>
    </row>
    <row r="62" spans="1:64" x14ac:dyDescent="0.25">
      <c r="AX62" s="47"/>
      <c r="AY62" s="47"/>
      <c r="AZ62" s="47"/>
      <c r="BA62" s="47"/>
      <c r="BB62" s="47"/>
      <c r="BE62" s="72" t="str">
        <f t="array" ref="BE62">IF(COUNTIF(Table911[Job],$I$3)&lt;ROWS($BE$2:BE62),"",INDEX(TimeSheets!$B$1:$B$359,SMALL(IF(Table911[Job]=$I$3,ROW(Table911[Job])),ROW(BA61))))</f>
        <v/>
      </c>
      <c r="BF62" s="72" t="str">
        <f t="array" ref="BF62">IF(COUNTIF(Table911[Job],$I$3)&lt;ROWS($BD$2:BD62),"",INDEX(TimeSheets!$H$1:$H$359,SMALL(IF(Table911[Job]=$I$3,ROW(Table911[Job])),ROW(BA61))))</f>
        <v/>
      </c>
      <c r="BG62" s="72" t="str">
        <f t="array" ref="BG62">IF(COUNTIF(Table912[Job],$I$3)&lt;ROWS($BG$2:BG62),"",INDEX(TimeSheets!$K$1:$K$359,SMALL(IF(Table912[Job]=$I$3,ROW(Table912[Job])),ROW(BA61))))</f>
        <v/>
      </c>
      <c r="BH62" s="72" t="str">
        <f t="array" ref="BH62">IF(COUNTIF(Table912[Job],$I$3)&lt;ROWS($BH$2:BH62),"",INDEX(TimeSheets!$Q$1:$Q$359,SMALL(IF(Table912[Job]=$I$3,ROW(Table912[Job])),ROW(BA61))))</f>
        <v/>
      </c>
      <c r="BI62" s="73" t="str">
        <f t="array" ref="BI62">IF(COUNTIF(Table914[Job],$I$3)&lt;ROWS($BI$2:BI62),"",INDEX(TimeSheets!$T$1:$T$359,SMALL(IF(Table914[Job]=$I$3,ROW(Table914[Job])),ROW(BA61))))</f>
        <v/>
      </c>
      <c r="BJ62" s="72" t="str">
        <f t="array" ref="BJ62">IF(COUNTIF(Table914[Job],$I$3)&lt;ROWS($BJ$2:BJ62),"",INDEX(TimeSheets!$Z$1:$Z$359,SMALL(IF(Table914[Job]=$I$3,ROW(Table914[Job])),ROW(BA61))))</f>
        <v/>
      </c>
      <c r="BK62" s="72" t="str">
        <f t="array" ref="BK62">IF(COUNTIF(Table91641[Job],$I$3)&lt;ROWS($BK$2:BK62),"",INDEX(TimeSheets!$AC$1:$AC$359,SMALL(IF(Table91641[Job]=$I$3,ROW(Table91641[Job])),ROW(BA61))))</f>
        <v/>
      </c>
      <c r="BL62" s="72" t="str">
        <f t="array" ref="BL62">IF(COUNTIF(Table91641[Job],$I$3)&lt;ROWS($BL$2:BL62),"",INDEX(TimeSheets!$AI$1:$AI$359,SMALL(IF(Table91641[Job]=$I$3,ROW(Table91641[Job])),ROW(BB61))))</f>
        <v/>
      </c>
    </row>
    <row r="63" spans="1:64" x14ac:dyDescent="0.25">
      <c r="AX63" s="47"/>
      <c r="AY63" s="47"/>
      <c r="AZ63" s="47"/>
      <c r="BA63" s="47"/>
      <c r="BB63" s="47"/>
      <c r="BE63" s="72" t="str">
        <f t="array" ref="BE63">IF(COUNTIF(Table911[Job],$I$3)&lt;ROWS($BE$2:BE63),"",INDEX(TimeSheets!$B$1:$B$359,SMALL(IF(Table911[Job]=$I$3,ROW(Table911[Job])),ROW(BA62))))</f>
        <v/>
      </c>
      <c r="BF63" s="72" t="str">
        <f t="array" ref="BF63">IF(COUNTIF(Table911[Job],$I$3)&lt;ROWS($BD$2:BD63),"",INDEX(TimeSheets!$H$1:$H$359,SMALL(IF(Table911[Job]=$I$3,ROW(Table911[Job])),ROW(BA62))))</f>
        <v/>
      </c>
      <c r="BG63" s="72" t="str">
        <f t="array" ref="BG63">IF(COUNTIF(Table912[Job],$I$3)&lt;ROWS($BG$2:BG63),"",INDEX(TimeSheets!$K$1:$K$359,SMALL(IF(Table912[Job]=$I$3,ROW(Table912[Job])),ROW(BA62))))</f>
        <v/>
      </c>
      <c r="BH63" s="72" t="str">
        <f t="array" ref="BH63">IF(COUNTIF(Table912[Job],$I$3)&lt;ROWS($BH$2:BH63),"",INDEX(TimeSheets!$Q$1:$Q$359,SMALL(IF(Table912[Job]=$I$3,ROW(Table912[Job])),ROW(BA62))))</f>
        <v/>
      </c>
      <c r="BI63" s="73" t="str">
        <f t="array" ref="BI63">IF(COUNTIF(Table914[Job],$I$3)&lt;ROWS($BI$2:BI63),"",INDEX(TimeSheets!$T$1:$T$359,SMALL(IF(Table914[Job]=$I$3,ROW(Table914[Job])),ROW(BA62))))</f>
        <v/>
      </c>
      <c r="BJ63" s="72" t="str">
        <f t="array" ref="BJ63">IF(COUNTIF(Table914[Job],$I$3)&lt;ROWS($BJ$2:BJ63),"",INDEX(TimeSheets!$Z$1:$Z$359,SMALL(IF(Table914[Job]=$I$3,ROW(Table914[Job])),ROW(BA62))))</f>
        <v/>
      </c>
      <c r="BK63" s="72" t="str">
        <f t="array" ref="BK63">IF(COUNTIF(Table91641[Job],$I$3)&lt;ROWS($BK$2:BK63),"",INDEX(TimeSheets!$AC$1:$AC$359,SMALL(IF(Table91641[Job]=$I$3,ROW(Table91641[Job])),ROW(BA62))))</f>
        <v/>
      </c>
      <c r="BL63" s="72" t="str">
        <f t="array" ref="BL63">IF(COUNTIF(Table91641[Job],$I$3)&lt;ROWS($BL$2:BL63),"",INDEX(TimeSheets!$AI$1:$AI$359,SMALL(IF(Table91641[Job]=$I$3,ROW(Table91641[Job])),ROW(BB62))))</f>
        <v/>
      </c>
    </row>
    <row r="64" spans="1:64" x14ac:dyDescent="0.25">
      <c r="AX64" s="47"/>
      <c r="AY64" s="47"/>
      <c r="AZ64" s="47"/>
      <c r="BA64" s="47"/>
      <c r="BB64" s="47"/>
      <c r="BE64" s="72" t="str">
        <f t="array" ref="BE64">IF(COUNTIF(Table911[Job],$I$3)&lt;ROWS($BE$2:BE64),"",INDEX(TimeSheets!$B$1:$B$359,SMALL(IF(Table911[Job]=$I$3,ROW(Table911[Job])),ROW(BA63))))</f>
        <v/>
      </c>
      <c r="BF64" s="72" t="str">
        <f t="array" ref="BF64">IF(COUNTIF(Table911[Job],$I$3)&lt;ROWS($BD$2:BD64),"",INDEX(TimeSheets!$H$1:$H$359,SMALL(IF(Table911[Job]=$I$3,ROW(Table911[Job])),ROW(BA63))))</f>
        <v/>
      </c>
      <c r="BG64" s="72" t="str">
        <f t="array" ref="BG64">IF(COUNTIF(Table912[Job],$I$3)&lt;ROWS($BG$2:BG64),"",INDEX(TimeSheets!$K$1:$K$359,SMALL(IF(Table912[Job]=$I$3,ROW(Table912[Job])),ROW(BA63))))</f>
        <v/>
      </c>
      <c r="BH64" s="72" t="str">
        <f t="array" ref="BH64">IF(COUNTIF(Table912[Job],$I$3)&lt;ROWS($BH$2:BH64),"",INDEX(TimeSheets!$Q$1:$Q$359,SMALL(IF(Table912[Job]=$I$3,ROW(Table912[Job])),ROW(BA63))))</f>
        <v/>
      </c>
      <c r="BI64" s="73" t="str">
        <f t="array" ref="BI64">IF(COUNTIF(Table914[Job],$I$3)&lt;ROWS($BI$2:BI64),"",INDEX(TimeSheets!$T$1:$T$359,SMALL(IF(Table914[Job]=$I$3,ROW(Table914[Job])),ROW(BA63))))</f>
        <v/>
      </c>
      <c r="BJ64" s="72" t="str">
        <f t="array" ref="BJ64">IF(COUNTIF(Table914[Job],$I$3)&lt;ROWS($BJ$2:BJ64),"",INDEX(TimeSheets!$Z$1:$Z$359,SMALL(IF(Table914[Job]=$I$3,ROW(Table914[Job])),ROW(BA63))))</f>
        <v/>
      </c>
      <c r="BK64" s="72" t="str">
        <f t="array" ref="BK64">IF(COUNTIF(Table91641[Job],$I$3)&lt;ROWS($BK$2:BK64),"",INDEX(TimeSheets!$AC$1:$AC$359,SMALL(IF(Table91641[Job]=$I$3,ROW(Table91641[Job])),ROW(BA63))))</f>
        <v/>
      </c>
      <c r="BL64" s="72" t="str">
        <f t="array" ref="BL64">IF(COUNTIF(Table91641[Job],$I$3)&lt;ROWS($BL$2:BL64),"",INDEX(TimeSheets!$AI$1:$AI$359,SMALL(IF(Table91641[Job]=$I$3,ROW(Table91641[Job])),ROW(BB63))))</f>
        <v/>
      </c>
    </row>
    <row r="65" spans="50:64" x14ac:dyDescent="0.25">
      <c r="AX65" s="47"/>
      <c r="AY65" s="47"/>
      <c r="AZ65" s="47"/>
      <c r="BA65" s="47"/>
      <c r="BB65" s="47"/>
      <c r="BE65" s="72" t="str">
        <f t="array" ref="BE65">IF(COUNTIF(Table911[Job],$I$3)&lt;ROWS($BE$2:BE65),"",INDEX(TimeSheets!$B$1:$B$359,SMALL(IF(Table911[Job]=$I$3,ROW(Table911[Job])),ROW(BA64))))</f>
        <v/>
      </c>
      <c r="BF65" s="72" t="str">
        <f t="array" ref="BF65">IF(COUNTIF(Table911[Job],$I$3)&lt;ROWS($BD$2:BD65),"",INDEX(TimeSheets!$H$1:$H$359,SMALL(IF(Table911[Job]=$I$3,ROW(Table911[Job])),ROW(BA64))))</f>
        <v/>
      </c>
      <c r="BG65" s="72" t="str">
        <f t="array" ref="BG65">IF(COUNTIF(Table912[Job],$I$3)&lt;ROWS($BG$2:BG65),"",INDEX(TimeSheets!$K$1:$K$359,SMALL(IF(Table912[Job]=$I$3,ROW(Table912[Job])),ROW(BA64))))</f>
        <v/>
      </c>
      <c r="BH65" s="72" t="str">
        <f t="array" ref="BH65">IF(COUNTIF(Table912[Job],$I$3)&lt;ROWS($BH$2:BH65),"",INDEX(TimeSheets!$Q$1:$Q$359,SMALL(IF(Table912[Job]=$I$3,ROW(Table912[Job])),ROW(BA64))))</f>
        <v/>
      </c>
      <c r="BI65" s="73" t="str">
        <f t="array" ref="BI65">IF(COUNTIF(Table914[Job],$I$3)&lt;ROWS($BI$2:BI65),"",INDEX(TimeSheets!$T$1:$T$359,SMALL(IF(Table914[Job]=$I$3,ROW(Table914[Job])),ROW(BA64))))</f>
        <v/>
      </c>
      <c r="BJ65" s="72" t="str">
        <f t="array" ref="BJ65">IF(COUNTIF(Table914[Job],$I$3)&lt;ROWS($BJ$2:BJ65),"",INDEX(TimeSheets!$Z$1:$Z$359,SMALL(IF(Table914[Job]=$I$3,ROW(Table914[Job])),ROW(BA64))))</f>
        <v/>
      </c>
      <c r="BK65" s="72" t="str">
        <f t="array" ref="BK65">IF(COUNTIF(Table91641[Job],$I$3)&lt;ROWS($BK$2:BK65),"",INDEX(TimeSheets!$AC$1:$AC$359,SMALL(IF(Table91641[Job]=$I$3,ROW(Table91641[Job])),ROW(BA64))))</f>
        <v/>
      </c>
      <c r="BL65" s="72" t="str">
        <f t="array" ref="BL65">IF(COUNTIF(Table91641[Job],$I$3)&lt;ROWS($BL$2:BL65),"",INDEX(TimeSheets!$AI$1:$AI$359,SMALL(IF(Table91641[Job]=$I$3,ROW(Table91641[Job])),ROW(BB64))))</f>
        <v/>
      </c>
    </row>
    <row r="66" spans="50:64" x14ac:dyDescent="0.25">
      <c r="AX66" s="47"/>
      <c r="AY66" s="47"/>
      <c r="AZ66" s="47"/>
      <c r="BA66" s="47"/>
      <c r="BB66" s="47"/>
      <c r="BE66" s="72" t="str">
        <f t="array" ref="BE66">IF(COUNTIF(Table911[Job],$I$3)&lt;ROWS($BE$2:BE66),"",INDEX(TimeSheets!$B$1:$B$359,SMALL(IF(Table911[Job]=$I$3,ROW(Table911[Job])),ROW(BA65))))</f>
        <v/>
      </c>
      <c r="BF66" s="72" t="str">
        <f t="array" ref="BF66">IF(COUNTIF(Table911[Job],$I$3)&lt;ROWS($BD$2:BD66),"",INDEX(TimeSheets!$H$1:$H$359,SMALL(IF(Table911[Job]=$I$3,ROW(Table911[Job])),ROW(BA65))))</f>
        <v/>
      </c>
      <c r="BG66" s="72" t="str">
        <f t="array" ref="BG66">IF(COUNTIF(Table912[Job],$I$3)&lt;ROWS($BG$2:BG66),"",INDEX(TimeSheets!$K$1:$K$359,SMALL(IF(Table912[Job]=$I$3,ROW(Table912[Job])),ROW(BA65))))</f>
        <v/>
      </c>
      <c r="BH66" s="72" t="str">
        <f t="array" ref="BH66">IF(COUNTIF(Table912[Job],$I$3)&lt;ROWS($BH$2:BH66),"",INDEX(TimeSheets!$Q$1:$Q$359,SMALL(IF(Table912[Job]=$I$3,ROW(Table912[Job])),ROW(BA65))))</f>
        <v/>
      </c>
      <c r="BI66" s="73" t="str">
        <f t="array" ref="BI66">IF(COUNTIF(Table914[Job],$I$3)&lt;ROWS($BI$2:BI66),"",INDEX(TimeSheets!$T$1:$T$359,SMALL(IF(Table914[Job]=$I$3,ROW(Table914[Job])),ROW(BA65))))</f>
        <v/>
      </c>
      <c r="BJ66" s="72" t="str">
        <f t="array" ref="BJ66">IF(COUNTIF(Table914[Job],$I$3)&lt;ROWS($BJ$2:BJ66),"",INDEX(TimeSheets!$Z$1:$Z$359,SMALL(IF(Table914[Job]=$I$3,ROW(Table914[Job])),ROW(BA65))))</f>
        <v/>
      </c>
      <c r="BK66" s="72" t="str">
        <f t="array" ref="BK66">IF(COUNTIF(Table91641[Job],$I$3)&lt;ROWS($BK$2:BK66),"",INDEX(TimeSheets!$AC$1:$AC$359,SMALL(IF(Table91641[Job]=$I$3,ROW(Table91641[Job])),ROW(BA65))))</f>
        <v/>
      </c>
      <c r="BL66" s="72" t="str">
        <f t="array" ref="BL66">IF(COUNTIF(Table91641[Job],$I$3)&lt;ROWS($BL$2:BL66),"",INDEX(TimeSheets!$AI$1:$AI$359,SMALL(IF(Table91641[Job]=$I$3,ROW(Table91641[Job])),ROW(BB65))))</f>
        <v/>
      </c>
    </row>
    <row r="67" spans="50:64" x14ac:dyDescent="0.25">
      <c r="AX67" s="47"/>
      <c r="AY67" s="47"/>
      <c r="AZ67" s="47"/>
      <c r="BA67" s="47"/>
      <c r="BB67" s="47"/>
      <c r="BE67" s="72" t="str">
        <f t="array" ref="BE67">IF(COUNTIF(Table911[Job],$I$3)&lt;ROWS($BE$2:BE67),"",INDEX(TimeSheets!$B$1:$B$359,SMALL(IF(Table911[Job]=$I$3,ROW(Table911[Job])),ROW(BA66))))</f>
        <v/>
      </c>
      <c r="BF67" s="72" t="str">
        <f t="array" ref="BF67">IF(COUNTIF(Table911[Job],$I$3)&lt;ROWS($BD$2:BD67),"",INDEX(TimeSheets!$H$1:$H$359,SMALL(IF(Table911[Job]=$I$3,ROW(Table911[Job])),ROW(BA66))))</f>
        <v/>
      </c>
      <c r="BG67" s="72" t="str">
        <f t="array" ref="BG67">IF(COUNTIF(Table912[Job],$I$3)&lt;ROWS($BG$2:BG67),"",INDEX(TimeSheets!$K$1:$K$359,SMALL(IF(Table912[Job]=$I$3,ROW(Table912[Job])),ROW(BA66))))</f>
        <v/>
      </c>
      <c r="BH67" s="72" t="str">
        <f t="array" ref="BH67">IF(COUNTIF(Table912[Job],$I$3)&lt;ROWS($BH$2:BH67),"",INDEX(TimeSheets!$Q$1:$Q$359,SMALL(IF(Table912[Job]=$I$3,ROW(Table912[Job])),ROW(BA66))))</f>
        <v/>
      </c>
      <c r="BI67" s="73" t="str">
        <f t="array" ref="BI67">IF(COUNTIF(Table914[Job],$I$3)&lt;ROWS($BI$2:BI67),"",INDEX(TimeSheets!$T$1:$T$359,SMALL(IF(Table914[Job]=$I$3,ROW(Table914[Job])),ROW(BA66))))</f>
        <v/>
      </c>
      <c r="BJ67" s="72" t="str">
        <f t="array" ref="BJ67">IF(COUNTIF(Table914[Job],$I$3)&lt;ROWS($BJ$2:BJ67),"",INDEX(TimeSheets!$Z$1:$Z$359,SMALL(IF(Table914[Job]=$I$3,ROW(Table914[Job])),ROW(BA66))))</f>
        <v/>
      </c>
      <c r="BK67" s="72" t="str">
        <f t="array" ref="BK67">IF(COUNTIF(Table91641[Job],$I$3)&lt;ROWS($BK$2:BK67),"",INDEX(TimeSheets!$AC$1:$AC$359,SMALL(IF(Table91641[Job]=$I$3,ROW(Table91641[Job])),ROW(BA66))))</f>
        <v/>
      </c>
      <c r="BL67" s="72" t="str">
        <f t="array" ref="BL67">IF(COUNTIF(Table91641[Job],$I$3)&lt;ROWS($BL$2:BL67),"",INDEX(TimeSheets!$AI$1:$AI$359,SMALL(IF(Table91641[Job]=$I$3,ROW(Table91641[Job])),ROW(BB66))))</f>
        <v/>
      </c>
    </row>
    <row r="68" spans="50:64" x14ac:dyDescent="0.25">
      <c r="AX68" s="47"/>
      <c r="AY68" s="47"/>
      <c r="AZ68" s="47"/>
      <c r="BA68" s="47"/>
      <c r="BB68" s="47"/>
      <c r="BE68" s="72" t="str">
        <f t="array" ref="BE68">IF(COUNTIF(Table911[Job],$I$3)&lt;ROWS($BE$2:BE68),"",INDEX(TimeSheets!$B$1:$B$359,SMALL(IF(Table911[Job]=$I$3,ROW(Table911[Job])),ROW(BA67))))</f>
        <v/>
      </c>
      <c r="BF68" s="72" t="str">
        <f t="array" ref="BF68">IF(COUNTIF(Table911[Job],$I$3)&lt;ROWS($BD$2:BD68),"",INDEX(TimeSheets!$H$1:$H$359,SMALL(IF(Table911[Job]=$I$3,ROW(Table911[Job])),ROW(BA67))))</f>
        <v/>
      </c>
      <c r="BG68" s="72" t="str">
        <f t="array" ref="BG68">IF(COUNTIF(Table912[Job],$I$3)&lt;ROWS($BG$2:BG68),"",INDEX(TimeSheets!$K$1:$K$359,SMALL(IF(Table912[Job]=$I$3,ROW(Table912[Job])),ROW(BA67))))</f>
        <v/>
      </c>
      <c r="BH68" s="72" t="str">
        <f t="array" ref="BH68">IF(COUNTIF(Table912[Job],$I$3)&lt;ROWS($BH$2:BH68),"",INDEX(TimeSheets!$Q$1:$Q$359,SMALL(IF(Table912[Job]=$I$3,ROW(Table912[Job])),ROW(BA67))))</f>
        <v/>
      </c>
      <c r="BI68" s="73" t="str">
        <f t="array" ref="BI68">IF(COUNTIF(Table914[Job],$I$3)&lt;ROWS($BI$2:BI68),"",INDEX(TimeSheets!$T$1:$T$359,SMALL(IF(Table914[Job]=$I$3,ROW(Table914[Job])),ROW(BA67))))</f>
        <v/>
      </c>
      <c r="BJ68" s="72" t="str">
        <f t="array" ref="BJ68">IF(COUNTIF(Table914[Job],$I$3)&lt;ROWS($BJ$2:BJ68),"",INDEX(TimeSheets!$Z$1:$Z$359,SMALL(IF(Table914[Job]=$I$3,ROW(Table914[Job])),ROW(BA67))))</f>
        <v/>
      </c>
      <c r="BK68" s="72" t="str">
        <f t="array" ref="BK68">IF(COUNTIF(Table91641[Job],$I$3)&lt;ROWS($BK$2:BK68),"",INDEX(TimeSheets!$AC$1:$AC$359,SMALL(IF(Table91641[Job]=$I$3,ROW(Table91641[Job])),ROW(BA67))))</f>
        <v/>
      </c>
      <c r="BL68" s="72" t="str">
        <f t="array" ref="BL68">IF(COUNTIF(Table91641[Job],$I$3)&lt;ROWS($BL$2:BL68),"",INDEX(TimeSheets!$AI$1:$AI$359,SMALL(IF(Table91641[Job]=$I$3,ROW(Table91641[Job])),ROW(BB67))))</f>
        <v/>
      </c>
    </row>
    <row r="69" spans="50:64" x14ac:dyDescent="0.25">
      <c r="AX69" s="47"/>
      <c r="AY69" s="47"/>
      <c r="AZ69" s="47"/>
      <c r="BA69" s="47"/>
      <c r="BB69" s="47"/>
      <c r="BE69" s="72" t="str">
        <f t="array" ref="BE69">IF(COUNTIF(Table911[Job],$I$3)&lt;ROWS($BE$2:BE69),"",INDEX(TimeSheets!$B$1:$B$359,SMALL(IF(Table911[Job]=$I$3,ROW(Table911[Job])),ROW(BA68))))</f>
        <v/>
      </c>
      <c r="BF69" s="72" t="str">
        <f t="array" ref="BF69">IF(COUNTIF(Table911[Job],$I$3)&lt;ROWS($BD$2:BD69),"",INDEX(TimeSheets!$H$1:$H$359,SMALL(IF(Table911[Job]=$I$3,ROW(Table911[Job])),ROW(BA68))))</f>
        <v/>
      </c>
      <c r="BG69" s="72" t="str">
        <f t="array" ref="BG69">IF(COUNTIF(Table912[Job],$I$3)&lt;ROWS($BG$2:BG69),"",INDEX(TimeSheets!$K$1:$K$359,SMALL(IF(Table912[Job]=$I$3,ROW(Table912[Job])),ROW(BA68))))</f>
        <v/>
      </c>
      <c r="BH69" s="72" t="str">
        <f t="array" ref="BH69">IF(COUNTIF(Table912[Job],$I$3)&lt;ROWS($BH$2:BH69),"",INDEX(TimeSheets!$Q$1:$Q$359,SMALL(IF(Table912[Job]=$I$3,ROW(Table912[Job])),ROW(BA68))))</f>
        <v/>
      </c>
      <c r="BI69" s="73" t="str">
        <f t="array" ref="BI69">IF(COUNTIF(Table914[Job],$I$3)&lt;ROWS($BI$2:BI69),"",INDEX(TimeSheets!$T$1:$T$359,SMALL(IF(Table914[Job]=$I$3,ROW(Table914[Job])),ROW(BA68))))</f>
        <v/>
      </c>
      <c r="BJ69" s="72" t="str">
        <f t="array" ref="BJ69">IF(COUNTIF(Table914[Job],$I$3)&lt;ROWS($BJ$2:BJ69),"",INDEX(TimeSheets!$Z$1:$Z$359,SMALL(IF(Table914[Job]=$I$3,ROW(Table914[Job])),ROW(BA68))))</f>
        <v/>
      </c>
      <c r="BK69" s="72" t="str">
        <f t="array" ref="BK69">IF(COUNTIF(Table91641[Job],$I$3)&lt;ROWS($BK$2:BK69),"",INDEX(TimeSheets!$AC$1:$AC$359,SMALL(IF(Table91641[Job]=$I$3,ROW(Table91641[Job])),ROW(BA68))))</f>
        <v/>
      </c>
      <c r="BL69" s="72" t="str">
        <f t="array" ref="BL69">IF(COUNTIF(Table91641[Job],$I$3)&lt;ROWS($BL$2:BL69),"",INDEX(TimeSheets!$AI$1:$AI$359,SMALL(IF(Table91641[Job]=$I$3,ROW(Table91641[Job])),ROW(BB68))))</f>
        <v/>
      </c>
    </row>
    <row r="70" spans="50:64" x14ac:dyDescent="0.25">
      <c r="AX70" s="47"/>
      <c r="AY70" s="47"/>
      <c r="AZ70" s="47"/>
      <c r="BA70" s="47"/>
      <c r="BB70" s="47"/>
      <c r="BE70" s="72" t="str">
        <f t="array" ref="BE70">IF(COUNTIF(Table911[Job],$I$3)&lt;ROWS($BE$2:BE70),"",INDEX(TimeSheets!$B$1:$B$359,SMALL(IF(Table911[Job]=$I$3,ROW(Table911[Job])),ROW(BA69))))</f>
        <v/>
      </c>
      <c r="BF70" s="72" t="str">
        <f t="array" ref="BF70">IF(COUNTIF(Table911[Job],$I$3)&lt;ROWS($BD$2:BD70),"",INDEX(TimeSheets!$H$1:$H$359,SMALL(IF(Table911[Job]=$I$3,ROW(Table911[Job])),ROW(BA69))))</f>
        <v/>
      </c>
      <c r="BG70" s="72" t="str">
        <f t="array" ref="BG70">IF(COUNTIF(Table912[Job],$I$3)&lt;ROWS($BG$2:BG70),"",INDEX(TimeSheets!$K$1:$K$359,SMALL(IF(Table912[Job]=$I$3,ROW(Table912[Job])),ROW(BA69))))</f>
        <v/>
      </c>
      <c r="BH70" s="72" t="str">
        <f t="array" ref="BH70">IF(COUNTIF(Table912[Job],$I$3)&lt;ROWS($BH$2:BH70),"",INDEX(TimeSheets!$Q$1:$Q$359,SMALL(IF(Table912[Job]=$I$3,ROW(Table912[Job])),ROW(BA69))))</f>
        <v/>
      </c>
      <c r="BI70" s="73" t="str">
        <f t="array" ref="BI70">IF(COUNTIF(Table914[Job],$I$3)&lt;ROWS($BI$2:BI70),"",INDEX(TimeSheets!$T$1:$T$359,SMALL(IF(Table914[Job]=$I$3,ROW(Table914[Job])),ROW(BA69))))</f>
        <v/>
      </c>
      <c r="BJ70" s="72" t="str">
        <f t="array" ref="BJ70">IF(COUNTIF(Table914[Job],$I$3)&lt;ROWS($BJ$2:BJ70),"",INDEX(TimeSheets!$Z$1:$Z$359,SMALL(IF(Table914[Job]=$I$3,ROW(Table914[Job])),ROW(BA69))))</f>
        <v/>
      </c>
      <c r="BK70" s="72" t="str">
        <f t="array" ref="BK70">IF(COUNTIF(Table91641[Job],$I$3)&lt;ROWS($BK$2:BK70),"",INDEX(TimeSheets!$AC$1:$AC$359,SMALL(IF(Table91641[Job]=$I$3,ROW(Table91641[Job])),ROW(BA69))))</f>
        <v/>
      </c>
      <c r="BL70" s="72" t="str">
        <f t="array" ref="BL70">IF(COUNTIF(Table91641[Job],$I$3)&lt;ROWS($BL$2:BL70),"",INDEX(TimeSheets!$AI$1:$AI$359,SMALL(IF(Table91641[Job]=$I$3,ROW(Table91641[Job])),ROW(BB69))))</f>
        <v/>
      </c>
    </row>
    <row r="71" spans="50:64" x14ac:dyDescent="0.25">
      <c r="AX71" s="47"/>
      <c r="AY71" s="47"/>
      <c r="AZ71" s="47"/>
      <c r="BA71" s="47"/>
      <c r="BB71" s="47"/>
      <c r="BE71" s="72" t="str">
        <f t="array" ref="BE71">IF(COUNTIF(Table911[Job],$I$3)&lt;ROWS($BE$2:BE71),"",INDEX(TimeSheets!$B$1:$B$359,SMALL(IF(Table911[Job]=$I$3,ROW(Table911[Job])),ROW(BA70))))</f>
        <v/>
      </c>
      <c r="BF71" s="72" t="str">
        <f t="array" ref="BF71">IF(COUNTIF(Table911[Job],$I$3)&lt;ROWS($BD$2:BD71),"",INDEX(TimeSheets!$H$1:$H$359,SMALL(IF(Table911[Job]=$I$3,ROW(Table911[Job])),ROW(BA70))))</f>
        <v/>
      </c>
      <c r="BG71" s="72" t="str">
        <f t="array" ref="BG71">IF(COUNTIF(Table912[Job],$I$3)&lt;ROWS($BG$2:BG71),"",INDEX(TimeSheets!$K$1:$K$359,SMALL(IF(Table912[Job]=$I$3,ROW(Table912[Job])),ROW(BA70))))</f>
        <v/>
      </c>
      <c r="BH71" s="72" t="str">
        <f t="array" ref="BH71">IF(COUNTIF(Table912[Job],$I$3)&lt;ROWS($BH$2:BH71),"",INDEX(TimeSheets!$Q$1:$Q$359,SMALL(IF(Table912[Job]=$I$3,ROW(Table912[Job])),ROW(BA70))))</f>
        <v/>
      </c>
      <c r="BI71" s="73" t="str">
        <f t="array" ref="BI71">IF(COUNTIF(Table914[Job],$I$3)&lt;ROWS($BI$2:BI71),"",INDEX(TimeSheets!$T$1:$T$359,SMALL(IF(Table914[Job]=$I$3,ROW(Table914[Job])),ROW(BA70))))</f>
        <v/>
      </c>
      <c r="BJ71" s="72" t="str">
        <f t="array" ref="BJ71">IF(COUNTIF(Table914[Job],$I$3)&lt;ROWS($BJ$2:BJ71),"",INDEX(TimeSheets!$Z$1:$Z$359,SMALL(IF(Table914[Job]=$I$3,ROW(Table914[Job])),ROW(BA70))))</f>
        <v/>
      </c>
      <c r="BK71" s="72" t="str">
        <f t="array" ref="BK71">IF(COUNTIF(Table91641[Job],$I$3)&lt;ROWS($BK$2:BK71),"",INDEX(TimeSheets!$AC$1:$AC$359,SMALL(IF(Table91641[Job]=$I$3,ROW(Table91641[Job])),ROW(BA70))))</f>
        <v/>
      </c>
      <c r="BL71" s="72" t="str">
        <f t="array" ref="BL71">IF(COUNTIF(Table91641[Job],$I$3)&lt;ROWS($BL$2:BL71),"",INDEX(TimeSheets!$AI$1:$AI$359,SMALL(IF(Table91641[Job]=$I$3,ROW(Table91641[Job])),ROW(BB70))))</f>
        <v/>
      </c>
    </row>
    <row r="72" spans="50:64" x14ac:dyDescent="0.25">
      <c r="AX72" s="47"/>
      <c r="AY72" s="47"/>
      <c r="AZ72" s="47"/>
      <c r="BA72" s="47"/>
      <c r="BB72" s="47"/>
      <c r="BE72" s="72" t="str">
        <f t="array" ref="BE72">IF(COUNTIF(Table911[Job],$I$3)&lt;ROWS($BE$2:BE72),"",INDEX(TimeSheets!$B$1:$B$359,SMALL(IF(Table911[Job]=$I$3,ROW(Table911[Job])),ROW(BA71))))</f>
        <v/>
      </c>
      <c r="BF72" s="72" t="str">
        <f t="array" ref="BF72">IF(COUNTIF(Table911[Job],$I$3)&lt;ROWS($BD$2:BD72),"",INDEX(TimeSheets!$H$1:$H$359,SMALL(IF(Table911[Job]=$I$3,ROW(Table911[Job])),ROW(BA71))))</f>
        <v/>
      </c>
      <c r="BG72" s="72" t="str">
        <f t="array" ref="BG72">IF(COUNTIF(Table912[Job],$I$3)&lt;ROWS($BG$2:BG72),"",INDEX(TimeSheets!$K$1:$K$359,SMALL(IF(Table912[Job]=$I$3,ROW(Table912[Job])),ROW(BA71))))</f>
        <v/>
      </c>
      <c r="BH72" s="72" t="str">
        <f t="array" ref="BH72">IF(COUNTIF(Table912[Job],$I$3)&lt;ROWS($BH$2:BH72),"",INDEX(TimeSheets!$Q$1:$Q$359,SMALL(IF(Table912[Job]=$I$3,ROW(Table912[Job])),ROW(BA71))))</f>
        <v/>
      </c>
      <c r="BI72" s="73" t="str">
        <f t="array" ref="BI72">IF(COUNTIF(Table914[Job],$I$3)&lt;ROWS($BI$2:BI72),"",INDEX(TimeSheets!$T$1:$T$359,SMALL(IF(Table914[Job]=$I$3,ROW(Table914[Job])),ROW(BA71))))</f>
        <v/>
      </c>
      <c r="BJ72" s="72" t="str">
        <f t="array" ref="BJ72">IF(COUNTIF(Table914[Job],$I$3)&lt;ROWS($BJ$2:BJ72),"",INDEX(TimeSheets!$Z$1:$Z$359,SMALL(IF(Table914[Job]=$I$3,ROW(Table914[Job])),ROW(BA71))))</f>
        <v/>
      </c>
      <c r="BK72" s="72" t="str">
        <f t="array" ref="BK72">IF(COUNTIF(Table91641[Job],$I$3)&lt;ROWS($BK$2:BK72),"",INDEX(TimeSheets!$AC$1:$AC$359,SMALL(IF(Table91641[Job]=$I$3,ROW(Table91641[Job])),ROW(BA71))))</f>
        <v/>
      </c>
      <c r="BL72" s="72" t="str">
        <f t="array" ref="BL72">IF(COUNTIF(Table91641[Job],$I$3)&lt;ROWS($BL$2:BL72),"",INDEX(TimeSheets!$AI$1:$AI$359,SMALL(IF(Table91641[Job]=$I$3,ROW(Table91641[Job])),ROW(BB71))))</f>
        <v/>
      </c>
    </row>
    <row r="73" spans="50:64" x14ac:dyDescent="0.25">
      <c r="AX73" s="47"/>
      <c r="AY73" s="47"/>
      <c r="AZ73" s="47"/>
      <c r="BA73" s="47"/>
      <c r="BB73" s="47"/>
      <c r="BE73" s="72" t="str">
        <f t="array" ref="BE73">IF(COUNTIF(Table911[Job],$I$3)&lt;ROWS($BE$2:BE73),"",INDEX(TimeSheets!$B$1:$B$359,SMALL(IF(Table911[Job]=$I$3,ROW(Table911[Job])),ROW(BA72))))</f>
        <v/>
      </c>
      <c r="BF73" s="72" t="str">
        <f t="array" ref="BF73">IF(COUNTIF(Table911[Job],$I$3)&lt;ROWS($BD$2:BD73),"",INDEX(TimeSheets!$H$1:$H$359,SMALL(IF(Table911[Job]=$I$3,ROW(Table911[Job])),ROW(BA72))))</f>
        <v/>
      </c>
      <c r="BG73" s="72" t="str">
        <f t="array" ref="BG73">IF(COUNTIF(Table912[Job],$I$3)&lt;ROWS($BG$2:BG73),"",INDEX(TimeSheets!$K$1:$K$359,SMALL(IF(Table912[Job]=$I$3,ROW(Table912[Job])),ROW(BA72))))</f>
        <v/>
      </c>
      <c r="BH73" s="72" t="str">
        <f t="array" ref="BH73">IF(COUNTIF(Table912[Job],$I$3)&lt;ROWS($BH$2:BH73),"",INDEX(TimeSheets!$Q$1:$Q$359,SMALL(IF(Table912[Job]=$I$3,ROW(Table912[Job])),ROW(BA72))))</f>
        <v/>
      </c>
      <c r="BI73" s="73" t="str">
        <f t="array" ref="BI73">IF(COUNTIF(Table914[Job],$I$3)&lt;ROWS($BI$2:BI73),"",INDEX(TimeSheets!$T$1:$T$359,SMALL(IF(Table914[Job]=$I$3,ROW(Table914[Job])),ROW(BA72))))</f>
        <v/>
      </c>
      <c r="BJ73" s="72" t="str">
        <f t="array" ref="BJ73">IF(COUNTIF(Table914[Job],$I$3)&lt;ROWS($BJ$2:BJ73),"",INDEX(TimeSheets!$Z$1:$Z$359,SMALL(IF(Table914[Job]=$I$3,ROW(Table914[Job])),ROW(BA72))))</f>
        <v/>
      </c>
      <c r="BK73" s="72" t="str">
        <f t="array" ref="BK73">IF(COUNTIF(Table91641[Job],$I$3)&lt;ROWS($BK$2:BK73),"",INDEX(TimeSheets!$AC$1:$AC$359,SMALL(IF(Table91641[Job]=$I$3,ROW(Table91641[Job])),ROW(BA72))))</f>
        <v/>
      </c>
      <c r="BL73" s="72" t="str">
        <f t="array" ref="BL73">IF(COUNTIF(Table91641[Job],$I$3)&lt;ROWS($BL$2:BL73),"",INDEX(TimeSheets!$AI$1:$AI$359,SMALL(IF(Table91641[Job]=$I$3,ROW(Table91641[Job])),ROW(BB72))))</f>
        <v/>
      </c>
    </row>
    <row r="74" spans="50:64" x14ac:dyDescent="0.25">
      <c r="AX74" s="47"/>
      <c r="AY74" s="47"/>
      <c r="AZ74" s="47"/>
      <c r="BA74" s="47"/>
      <c r="BB74" s="47"/>
      <c r="BE74" s="72" t="str">
        <f t="array" ref="BE74">IF(COUNTIF(Table911[Job],$I$3)&lt;ROWS($BE$2:BE74),"",INDEX(TimeSheets!$B$1:$B$359,SMALL(IF(Table911[Job]=$I$3,ROW(Table911[Job])),ROW(BA73))))</f>
        <v/>
      </c>
      <c r="BF74" s="72" t="str">
        <f t="array" ref="BF74">IF(COUNTIF(Table911[Job],$I$3)&lt;ROWS($BD$2:BD74),"",INDEX(TimeSheets!$H$1:$H$359,SMALL(IF(Table911[Job]=$I$3,ROW(Table911[Job])),ROW(BA73))))</f>
        <v/>
      </c>
      <c r="BG74" s="72" t="str">
        <f t="array" ref="BG74">IF(COUNTIF(Table912[Job],$I$3)&lt;ROWS($BG$2:BG74),"",INDEX(TimeSheets!$K$1:$K$359,SMALL(IF(Table912[Job]=$I$3,ROW(Table912[Job])),ROW(BA73))))</f>
        <v/>
      </c>
      <c r="BH74" s="72" t="str">
        <f t="array" ref="BH74">IF(COUNTIF(Table912[Job],$I$3)&lt;ROWS($BH$2:BH74),"",INDEX(TimeSheets!$Q$1:$Q$359,SMALL(IF(Table912[Job]=$I$3,ROW(Table912[Job])),ROW(BA73))))</f>
        <v/>
      </c>
      <c r="BI74" s="73" t="str">
        <f t="array" ref="BI74">IF(COUNTIF(Table914[Job],$I$3)&lt;ROWS($BI$2:BI74),"",INDEX(TimeSheets!$T$1:$T$359,SMALL(IF(Table914[Job]=$I$3,ROW(Table914[Job])),ROW(BA73))))</f>
        <v/>
      </c>
      <c r="BJ74" s="72" t="str">
        <f t="array" ref="BJ74">IF(COUNTIF(Table914[Job],$I$3)&lt;ROWS($BJ$2:BJ74),"",INDEX(TimeSheets!$Z$1:$Z$359,SMALL(IF(Table914[Job]=$I$3,ROW(Table914[Job])),ROW(BA73))))</f>
        <v/>
      </c>
      <c r="BK74" s="72" t="str">
        <f t="array" ref="BK74">IF(COUNTIF(Table91641[Job],$I$3)&lt;ROWS($BK$2:BK74),"",INDEX(TimeSheets!$AC$1:$AC$359,SMALL(IF(Table91641[Job]=$I$3,ROW(Table91641[Job])),ROW(BA73))))</f>
        <v/>
      </c>
      <c r="BL74" s="72" t="str">
        <f t="array" ref="BL74">IF(COUNTIF(Table91641[Job],$I$3)&lt;ROWS($BL$2:BL74),"",INDEX(TimeSheets!$AI$1:$AI$359,SMALL(IF(Table91641[Job]=$I$3,ROW(Table91641[Job])),ROW(BB73))))</f>
        <v/>
      </c>
    </row>
    <row r="75" spans="50:64" x14ac:dyDescent="0.25">
      <c r="AX75" s="47"/>
      <c r="AY75" s="47"/>
      <c r="AZ75" s="47"/>
      <c r="BA75" s="47"/>
      <c r="BB75" s="47"/>
      <c r="BE75" s="72" t="str">
        <f t="array" ref="BE75">IF(COUNTIF(Table911[Job],$I$3)&lt;ROWS($BE$2:BE75),"",INDEX(TimeSheets!$B$1:$B$359,SMALL(IF(Table911[Job]=$I$3,ROW(Table911[Job])),ROW(BA74))))</f>
        <v/>
      </c>
      <c r="BF75" s="72" t="str">
        <f t="array" ref="BF75">IF(COUNTIF(Table911[Job],$I$3)&lt;ROWS($BD$2:BD75),"",INDEX(TimeSheets!$H$1:$H$359,SMALL(IF(Table911[Job]=$I$3,ROW(Table911[Job])),ROW(BA74))))</f>
        <v/>
      </c>
      <c r="BG75" s="72" t="str">
        <f t="array" ref="BG75">IF(COUNTIF(Table912[Job],$I$3)&lt;ROWS($BG$2:BG75),"",INDEX(TimeSheets!$K$1:$K$359,SMALL(IF(Table912[Job]=$I$3,ROW(Table912[Job])),ROW(BA74))))</f>
        <v/>
      </c>
      <c r="BH75" s="72" t="str">
        <f t="array" ref="BH75">IF(COUNTIF(Table912[Job],$I$3)&lt;ROWS($BH$2:BH75),"",INDEX(TimeSheets!$Q$1:$Q$359,SMALL(IF(Table912[Job]=$I$3,ROW(Table912[Job])),ROW(BA74))))</f>
        <v/>
      </c>
      <c r="BI75" s="73" t="str">
        <f t="array" ref="BI75">IF(COUNTIF(Table914[Job],$I$3)&lt;ROWS($BI$2:BI75),"",INDEX(TimeSheets!$T$1:$T$359,SMALL(IF(Table914[Job]=$I$3,ROW(Table914[Job])),ROW(BA74))))</f>
        <v/>
      </c>
      <c r="BJ75" s="72" t="str">
        <f t="array" ref="BJ75">IF(COUNTIF(Table914[Job],$I$3)&lt;ROWS($BJ$2:BJ75),"",INDEX(TimeSheets!$Z$1:$Z$359,SMALL(IF(Table914[Job]=$I$3,ROW(Table914[Job])),ROW(BA74))))</f>
        <v/>
      </c>
      <c r="BK75" s="72" t="str">
        <f t="array" ref="BK75">IF(COUNTIF(Table91641[Job],$I$3)&lt;ROWS($BK$2:BK75),"",INDEX(TimeSheets!$AC$1:$AC$359,SMALL(IF(Table91641[Job]=$I$3,ROW(Table91641[Job])),ROW(BA74))))</f>
        <v/>
      </c>
      <c r="BL75" s="72" t="str">
        <f t="array" ref="BL75">IF(COUNTIF(Table91641[Job],$I$3)&lt;ROWS($BL$2:BL75),"",INDEX(TimeSheets!$AI$1:$AI$359,SMALL(IF(Table91641[Job]=$I$3,ROW(Table91641[Job])),ROW(BB74))))</f>
        <v/>
      </c>
    </row>
    <row r="76" spans="50:64" x14ac:dyDescent="0.25">
      <c r="AX76" s="47"/>
      <c r="AY76" s="47"/>
      <c r="AZ76" s="47"/>
      <c r="BA76" s="47"/>
      <c r="BB76" s="47"/>
      <c r="BE76" s="72" t="str">
        <f t="array" ref="BE76">IF(COUNTIF(Table911[Job],$I$3)&lt;ROWS($BE$2:BE76),"",INDEX(TimeSheets!$B$1:$B$359,SMALL(IF(Table911[Job]=$I$3,ROW(Table911[Job])),ROW(BA75))))</f>
        <v/>
      </c>
      <c r="BF76" s="72" t="str">
        <f t="array" ref="BF76">IF(COUNTIF(Table911[Job],$I$3)&lt;ROWS($BD$2:BD76),"",INDEX(TimeSheets!$H$1:$H$359,SMALL(IF(Table911[Job]=$I$3,ROW(Table911[Job])),ROW(BA75))))</f>
        <v/>
      </c>
      <c r="BG76" s="72" t="str">
        <f t="array" ref="BG76">IF(COUNTIF(Table912[Job],$I$3)&lt;ROWS($BG$2:BG76),"",INDEX(TimeSheets!$K$1:$K$359,SMALL(IF(Table912[Job]=$I$3,ROW(Table912[Job])),ROW(BA75))))</f>
        <v/>
      </c>
      <c r="BH76" s="72" t="str">
        <f t="array" ref="BH76">IF(COUNTIF(Table912[Job],$I$3)&lt;ROWS($BH$2:BH76),"",INDEX(TimeSheets!$Q$1:$Q$359,SMALL(IF(Table912[Job]=$I$3,ROW(Table912[Job])),ROW(BA75))))</f>
        <v/>
      </c>
      <c r="BI76" s="73" t="str">
        <f t="array" ref="BI76">IF(COUNTIF(Table914[Job],$I$3)&lt;ROWS($BI$2:BI76),"",INDEX(TimeSheets!$T$1:$T$359,SMALL(IF(Table914[Job]=$I$3,ROW(Table914[Job])),ROW(BA75))))</f>
        <v/>
      </c>
      <c r="BJ76" s="72" t="str">
        <f t="array" ref="BJ76">IF(COUNTIF(Table914[Job],$I$3)&lt;ROWS($BJ$2:BJ76),"",INDEX(TimeSheets!$Z$1:$Z$359,SMALL(IF(Table914[Job]=$I$3,ROW(Table914[Job])),ROW(BA75))))</f>
        <v/>
      </c>
      <c r="BK76" s="72" t="str">
        <f t="array" ref="BK76">IF(COUNTIF(Table91641[Job],$I$3)&lt;ROWS($BK$2:BK76),"",INDEX(TimeSheets!$AC$1:$AC$359,SMALL(IF(Table91641[Job]=$I$3,ROW(Table91641[Job])),ROW(BA75))))</f>
        <v/>
      </c>
      <c r="BL76" s="72" t="str">
        <f t="array" ref="BL76">IF(COUNTIF(Table91641[Job],$I$3)&lt;ROWS($BL$2:BL76),"",INDEX(TimeSheets!$AI$1:$AI$359,SMALL(IF(Table91641[Job]=$I$3,ROW(Table91641[Job])),ROW(BB75))))</f>
        <v/>
      </c>
    </row>
    <row r="77" spans="50:64" x14ac:dyDescent="0.25">
      <c r="AX77" s="47"/>
      <c r="AY77" s="47"/>
      <c r="AZ77" s="47"/>
      <c r="BA77" s="47"/>
      <c r="BB77" s="47"/>
      <c r="BE77" s="72" t="str">
        <f t="array" ref="BE77">IF(COUNTIF(Table911[Job],$I$3)&lt;ROWS($BE$2:BE77),"",INDEX(TimeSheets!$B$1:$B$359,SMALL(IF(Table911[Job]=$I$3,ROW(Table911[Job])),ROW(BA76))))</f>
        <v/>
      </c>
      <c r="BF77" s="72" t="str">
        <f t="array" ref="BF77">IF(COUNTIF(Table911[Job],$I$3)&lt;ROWS($BD$2:BD77),"",INDEX(TimeSheets!$H$1:$H$359,SMALL(IF(Table911[Job]=$I$3,ROW(Table911[Job])),ROW(BA76))))</f>
        <v/>
      </c>
      <c r="BG77" s="72" t="str">
        <f t="array" ref="BG77">IF(COUNTIF(Table912[Job],$I$3)&lt;ROWS($BG$2:BG77),"",INDEX(TimeSheets!$K$1:$K$359,SMALL(IF(Table912[Job]=$I$3,ROW(Table912[Job])),ROW(BA76))))</f>
        <v/>
      </c>
      <c r="BH77" s="72" t="str">
        <f t="array" ref="BH77">IF(COUNTIF(Table912[Job],$I$3)&lt;ROWS($BH$2:BH77),"",INDEX(TimeSheets!$Q$1:$Q$359,SMALL(IF(Table912[Job]=$I$3,ROW(Table912[Job])),ROW(BA76))))</f>
        <v/>
      </c>
      <c r="BI77" s="73" t="str">
        <f t="array" ref="BI77">IF(COUNTIF(Table914[Job],$I$3)&lt;ROWS($BI$2:BI77),"",INDEX(TimeSheets!$T$1:$T$359,SMALL(IF(Table914[Job]=$I$3,ROW(Table914[Job])),ROW(BA76))))</f>
        <v/>
      </c>
      <c r="BJ77" s="72" t="str">
        <f t="array" ref="BJ77">IF(COUNTIF(Table914[Job],$I$3)&lt;ROWS($BJ$2:BJ77),"",INDEX(TimeSheets!$Z$1:$Z$359,SMALL(IF(Table914[Job]=$I$3,ROW(Table914[Job])),ROW(BA76))))</f>
        <v/>
      </c>
      <c r="BK77" s="72" t="str">
        <f t="array" ref="BK77">IF(COUNTIF(Table91641[Job],$I$3)&lt;ROWS($BK$2:BK77),"",INDEX(TimeSheets!$AC$1:$AC$359,SMALL(IF(Table91641[Job]=$I$3,ROW(Table91641[Job])),ROW(BA76))))</f>
        <v/>
      </c>
      <c r="BL77" s="72" t="str">
        <f t="array" ref="BL77">IF(COUNTIF(Table91641[Job],$I$3)&lt;ROWS($BL$2:BL77),"",INDEX(TimeSheets!$AI$1:$AI$359,SMALL(IF(Table91641[Job]=$I$3,ROW(Table91641[Job])),ROW(BB76))))</f>
        <v/>
      </c>
    </row>
    <row r="78" spans="50:64" x14ac:dyDescent="0.25">
      <c r="AX78" s="47"/>
      <c r="AY78" s="47"/>
      <c r="AZ78" s="47"/>
      <c r="BA78" s="47"/>
      <c r="BB78" s="47"/>
      <c r="BE78" s="72" t="str">
        <f t="array" ref="BE78">IF(COUNTIF(Table911[Job],$I$3)&lt;ROWS($BE$2:BE78),"",INDEX(TimeSheets!$B$1:$B$359,SMALL(IF(Table911[Job]=$I$3,ROW(Table911[Job])),ROW(BA77))))</f>
        <v/>
      </c>
      <c r="BF78" s="72" t="str">
        <f t="array" ref="BF78">IF(COUNTIF(Table911[Job],$I$3)&lt;ROWS($BD$2:BD78),"",INDEX(TimeSheets!$H$1:$H$359,SMALL(IF(Table911[Job]=$I$3,ROW(Table911[Job])),ROW(BA77))))</f>
        <v/>
      </c>
      <c r="BG78" s="72" t="str">
        <f t="array" ref="BG78">IF(COUNTIF(Table912[Job],$I$3)&lt;ROWS($BG$2:BG78),"",INDEX(TimeSheets!$K$1:$K$359,SMALL(IF(Table912[Job]=$I$3,ROW(Table912[Job])),ROW(BA77))))</f>
        <v/>
      </c>
      <c r="BH78" s="72" t="str">
        <f t="array" ref="BH78">IF(COUNTIF(Table912[Job],$I$3)&lt;ROWS($BH$2:BH78),"",INDEX(TimeSheets!$Q$1:$Q$359,SMALL(IF(Table912[Job]=$I$3,ROW(Table912[Job])),ROW(BA77))))</f>
        <v/>
      </c>
      <c r="BI78" s="73" t="str">
        <f t="array" ref="BI78">IF(COUNTIF(Table914[Job],$I$3)&lt;ROWS($BI$2:BI78),"",INDEX(TimeSheets!$T$1:$T$359,SMALL(IF(Table914[Job]=$I$3,ROW(Table914[Job])),ROW(BA77))))</f>
        <v/>
      </c>
      <c r="BJ78" s="72" t="str">
        <f t="array" ref="BJ78">IF(COUNTIF(Table914[Job],$I$3)&lt;ROWS($BJ$2:BJ78),"",INDEX(TimeSheets!$Z$1:$Z$359,SMALL(IF(Table914[Job]=$I$3,ROW(Table914[Job])),ROW(BA77))))</f>
        <v/>
      </c>
      <c r="BK78" s="72" t="str">
        <f t="array" ref="BK78">IF(COUNTIF(Table91641[Job],$I$3)&lt;ROWS($BK$2:BK78),"",INDEX(TimeSheets!$AC$1:$AC$359,SMALL(IF(Table91641[Job]=$I$3,ROW(Table91641[Job])),ROW(BA77))))</f>
        <v/>
      </c>
      <c r="BL78" s="72" t="str">
        <f t="array" ref="BL78">IF(COUNTIF(Table91641[Job],$I$3)&lt;ROWS($BL$2:BL78),"",INDEX(TimeSheets!$AI$1:$AI$359,SMALL(IF(Table91641[Job]=$I$3,ROW(Table91641[Job])),ROW(BB77))))</f>
        <v/>
      </c>
    </row>
    <row r="79" spans="50:64" x14ac:dyDescent="0.25">
      <c r="AX79" s="47"/>
      <c r="AY79" s="47"/>
      <c r="AZ79" s="47"/>
      <c r="BA79" s="47"/>
      <c r="BB79" s="47"/>
      <c r="BE79" s="72" t="str">
        <f t="array" ref="BE79">IF(COUNTIF(Table911[Job],$I$3)&lt;ROWS($BE$2:BE79),"",INDEX(TimeSheets!$B$1:$B$359,SMALL(IF(Table911[Job]=$I$3,ROW(Table911[Job])),ROW(BA78))))</f>
        <v/>
      </c>
      <c r="BF79" s="72" t="str">
        <f t="array" ref="BF79">IF(COUNTIF(Table911[Job],$I$3)&lt;ROWS($BD$2:BD79),"",INDEX(TimeSheets!$H$1:$H$359,SMALL(IF(Table911[Job]=$I$3,ROW(Table911[Job])),ROW(BA78))))</f>
        <v/>
      </c>
      <c r="BG79" s="72" t="str">
        <f t="array" ref="BG79">IF(COUNTIF(Table912[Job],$I$3)&lt;ROWS($BG$2:BG79),"",INDEX(TimeSheets!$K$1:$K$359,SMALL(IF(Table912[Job]=$I$3,ROW(Table912[Job])),ROW(BA78))))</f>
        <v/>
      </c>
      <c r="BH79" s="72" t="str">
        <f t="array" ref="BH79">IF(COUNTIF(Table912[Job],$I$3)&lt;ROWS($BH$2:BH79),"",INDEX(TimeSheets!$Q$1:$Q$359,SMALL(IF(Table912[Job]=$I$3,ROW(Table912[Job])),ROW(BA78))))</f>
        <v/>
      </c>
      <c r="BI79" s="73" t="str">
        <f t="array" ref="BI79">IF(COUNTIF(Table914[Job],$I$3)&lt;ROWS($BI$2:BI79),"",INDEX(TimeSheets!$T$1:$T$359,SMALL(IF(Table914[Job]=$I$3,ROW(Table914[Job])),ROW(BA78))))</f>
        <v/>
      </c>
      <c r="BJ79" s="72" t="str">
        <f t="array" ref="BJ79">IF(COUNTIF(Table914[Job],$I$3)&lt;ROWS($BJ$2:BJ79),"",INDEX(TimeSheets!$Z$1:$Z$359,SMALL(IF(Table914[Job]=$I$3,ROW(Table914[Job])),ROW(BA78))))</f>
        <v/>
      </c>
      <c r="BK79" s="72" t="str">
        <f t="array" ref="BK79">IF(COUNTIF(Table91641[Job],$I$3)&lt;ROWS($BK$2:BK79),"",INDEX(TimeSheets!$AC$1:$AC$359,SMALL(IF(Table91641[Job]=$I$3,ROW(Table91641[Job])),ROW(BA78))))</f>
        <v/>
      </c>
      <c r="BL79" s="72" t="str">
        <f t="array" ref="BL79">IF(COUNTIF(Table91641[Job],$I$3)&lt;ROWS($BL$2:BL79),"",INDEX(TimeSheets!$AI$1:$AI$359,SMALL(IF(Table91641[Job]=$I$3,ROW(Table91641[Job])),ROW(BB78))))</f>
        <v/>
      </c>
    </row>
    <row r="80" spans="50:64" x14ac:dyDescent="0.25">
      <c r="AX80" s="47"/>
      <c r="AY80" s="47"/>
      <c r="AZ80" s="47"/>
      <c r="BA80" s="47"/>
      <c r="BB80" s="47"/>
      <c r="BE80" s="72" t="str">
        <f t="array" ref="BE80">IF(COUNTIF(Table911[Job],$I$3)&lt;ROWS($BE$2:BE80),"",INDEX(TimeSheets!$B$1:$B$359,SMALL(IF(Table911[Job]=$I$3,ROW(Table911[Job])),ROW(BA79))))</f>
        <v/>
      </c>
      <c r="BF80" s="72" t="str">
        <f t="array" ref="BF80">IF(COUNTIF(Table911[Job],$I$3)&lt;ROWS($BD$2:BD80),"",INDEX(TimeSheets!$H$1:$H$359,SMALL(IF(Table911[Job]=$I$3,ROW(Table911[Job])),ROW(BA79))))</f>
        <v/>
      </c>
      <c r="BG80" s="72" t="str">
        <f t="array" ref="BG80">IF(COUNTIF(Table912[Job],$I$3)&lt;ROWS($BG$2:BG80),"",INDEX(TimeSheets!$K$1:$K$359,SMALL(IF(Table912[Job]=$I$3,ROW(Table912[Job])),ROW(BA79))))</f>
        <v/>
      </c>
      <c r="BH80" s="72" t="str">
        <f t="array" ref="BH80">IF(COUNTIF(Table912[Job],$I$3)&lt;ROWS($BH$2:BH80),"",INDEX(TimeSheets!$Q$1:$Q$359,SMALL(IF(Table912[Job]=$I$3,ROW(Table912[Job])),ROW(BA79))))</f>
        <v/>
      </c>
      <c r="BI80" s="73" t="str">
        <f t="array" ref="BI80">IF(COUNTIF(Table914[Job],$I$3)&lt;ROWS($BI$2:BI80),"",INDEX(TimeSheets!$T$1:$T$359,SMALL(IF(Table914[Job]=$I$3,ROW(Table914[Job])),ROW(BA79))))</f>
        <v/>
      </c>
      <c r="BJ80" s="72" t="str">
        <f t="array" ref="BJ80">IF(COUNTIF(Table914[Job],$I$3)&lt;ROWS($BJ$2:BJ80),"",INDEX(TimeSheets!$Z$1:$Z$359,SMALL(IF(Table914[Job]=$I$3,ROW(Table914[Job])),ROW(BA79))))</f>
        <v/>
      </c>
      <c r="BK80" s="72" t="str">
        <f t="array" ref="BK80">IF(COUNTIF(Table91641[Job],$I$3)&lt;ROWS($BK$2:BK80),"",INDEX(TimeSheets!$AC$1:$AC$359,SMALL(IF(Table91641[Job]=$I$3,ROW(Table91641[Job])),ROW(BA79))))</f>
        <v/>
      </c>
      <c r="BL80" s="72" t="str">
        <f t="array" ref="BL80">IF(COUNTIF(Table91641[Job],$I$3)&lt;ROWS($BL$2:BL80),"",INDEX(TimeSheets!$AI$1:$AI$359,SMALL(IF(Table91641[Job]=$I$3,ROW(Table91641[Job])),ROW(BB79))))</f>
        <v/>
      </c>
    </row>
    <row r="81" spans="50:64" x14ac:dyDescent="0.25">
      <c r="AX81" s="47"/>
      <c r="AY81" s="47"/>
      <c r="AZ81" s="47"/>
      <c r="BA81" s="47"/>
      <c r="BB81" s="47"/>
      <c r="BE81" s="72" t="str">
        <f t="array" ref="BE81">IF(COUNTIF(Table911[Job],$I$3)&lt;ROWS($BE$2:BE81),"",INDEX(TimeSheets!$B$1:$B$359,SMALL(IF(Table911[Job]=$I$3,ROW(Table911[Job])),ROW(BA80))))</f>
        <v/>
      </c>
      <c r="BF81" s="72" t="str">
        <f t="array" ref="BF81">IF(COUNTIF(Table911[Job],$I$3)&lt;ROWS($BD$2:BD81),"",INDEX(TimeSheets!$H$1:$H$359,SMALL(IF(Table911[Job]=$I$3,ROW(Table911[Job])),ROW(BA80))))</f>
        <v/>
      </c>
      <c r="BG81" s="72" t="str">
        <f t="array" ref="BG81">IF(COUNTIF(Table912[Job],$I$3)&lt;ROWS($BG$2:BG81),"",INDEX(TimeSheets!$K$1:$K$359,SMALL(IF(Table912[Job]=$I$3,ROW(Table912[Job])),ROW(BA80))))</f>
        <v/>
      </c>
      <c r="BH81" s="72" t="str">
        <f t="array" ref="BH81">IF(COUNTIF(Table912[Job],$I$3)&lt;ROWS($BH$2:BH81),"",INDEX(TimeSheets!$Q$1:$Q$359,SMALL(IF(Table912[Job]=$I$3,ROW(Table912[Job])),ROW(BA80))))</f>
        <v/>
      </c>
      <c r="BI81" s="73" t="str">
        <f t="array" ref="BI81">IF(COUNTIF(Table914[Job],$I$3)&lt;ROWS($BI$2:BI81),"",INDEX(TimeSheets!$T$1:$T$359,SMALL(IF(Table914[Job]=$I$3,ROW(Table914[Job])),ROW(BA80))))</f>
        <v/>
      </c>
      <c r="BJ81" s="72" t="str">
        <f t="array" ref="BJ81">IF(COUNTIF(Table914[Job],$I$3)&lt;ROWS($BJ$2:BJ81),"",INDEX(TimeSheets!$Z$1:$Z$359,SMALL(IF(Table914[Job]=$I$3,ROW(Table914[Job])),ROW(BA80))))</f>
        <v/>
      </c>
      <c r="BK81" s="72" t="str">
        <f t="array" ref="BK81">IF(COUNTIF(Table91641[Job],$I$3)&lt;ROWS($BK$2:BK81),"",INDEX(TimeSheets!$AC$1:$AC$359,SMALL(IF(Table91641[Job]=$I$3,ROW(Table91641[Job])),ROW(BA80))))</f>
        <v/>
      </c>
      <c r="BL81" s="72" t="str">
        <f t="array" ref="BL81">IF(COUNTIF(Table91641[Job],$I$3)&lt;ROWS($BL$2:BL81),"",INDEX(TimeSheets!$AI$1:$AI$359,SMALL(IF(Table91641[Job]=$I$3,ROW(Table91641[Job])),ROW(BB80))))</f>
        <v/>
      </c>
    </row>
    <row r="82" spans="50:64" x14ac:dyDescent="0.25">
      <c r="AX82" s="47"/>
      <c r="AY82" s="47"/>
      <c r="AZ82" s="47"/>
      <c r="BA82" s="47"/>
      <c r="BB82" s="47"/>
      <c r="BE82" s="72" t="str">
        <f t="array" ref="BE82">IF(COUNTIF(Table911[Job],$I$3)&lt;ROWS($BE$2:BE82),"",INDEX(TimeSheets!$B$1:$B$359,SMALL(IF(Table911[Job]=$I$3,ROW(Table911[Job])),ROW(BA81))))</f>
        <v/>
      </c>
      <c r="BF82" s="72" t="str">
        <f t="array" ref="BF82">IF(COUNTIF(Table911[Job],$I$3)&lt;ROWS($BD$2:BD82),"",INDEX(TimeSheets!$H$1:$H$359,SMALL(IF(Table911[Job]=$I$3,ROW(Table911[Job])),ROW(BA81))))</f>
        <v/>
      </c>
      <c r="BG82" s="72" t="str">
        <f t="array" ref="BG82">IF(COUNTIF(Table912[Job],$I$3)&lt;ROWS($BG$2:BG82),"",INDEX(TimeSheets!$K$1:$K$359,SMALL(IF(Table912[Job]=$I$3,ROW(Table912[Job])),ROW(BA81))))</f>
        <v/>
      </c>
      <c r="BH82" s="72" t="str">
        <f t="array" ref="BH82">IF(COUNTIF(Table912[Job],$I$3)&lt;ROWS($BH$2:BH82),"",INDEX(TimeSheets!$Q$1:$Q$359,SMALL(IF(Table912[Job]=$I$3,ROW(Table912[Job])),ROW(BA81))))</f>
        <v/>
      </c>
      <c r="BI82" s="73" t="str">
        <f t="array" ref="BI82">IF(COUNTIF(Table914[Job],$I$3)&lt;ROWS($BI$2:BI82),"",INDEX(TimeSheets!$T$1:$T$359,SMALL(IF(Table914[Job]=$I$3,ROW(Table914[Job])),ROW(BA81))))</f>
        <v/>
      </c>
      <c r="BJ82" s="72" t="str">
        <f t="array" ref="BJ82">IF(COUNTIF(Table914[Job],$I$3)&lt;ROWS($BJ$2:BJ82),"",INDEX(TimeSheets!$Z$1:$Z$359,SMALL(IF(Table914[Job]=$I$3,ROW(Table914[Job])),ROW(BA81))))</f>
        <v/>
      </c>
      <c r="BK82" s="72" t="str">
        <f t="array" ref="BK82">IF(COUNTIF(Table91641[Job],$I$3)&lt;ROWS($BK$2:BK82),"",INDEX(TimeSheets!$AC$1:$AC$359,SMALL(IF(Table91641[Job]=$I$3,ROW(Table91641[Job])),ROW(BA81))))</f>
        <v/>
      </c>
      <c r="BL82" s="72" t="str">
        <f t="array" ref="BL82">IF(COUNTIF(Table91641[Job],$I$3)&lt;ROWS($BL$2:BL82),"",INDEX(TimeSheets!$AI$1:$AI$359,SMALL(IF(Table91641[Job]=$I$3,ROW(Table91641[Job])),ROW(BB81))))</f>
        <v/>
      </c>
    </row>
    <row r="83" spans="50:64" x14ac:dyDescent="0.25">
      <c r="AX83" s="47"/>
      <c r="AY83" s="47"/>
      <c r="AZ83" s="47"/>
      <c r="BA83" s="47"/>
      <c r="BB83" s="47"/>
      <c r="BE83" s="72" t="str">
        <f t="array" ref="BE83">IF(COUNTIF(Table911[Job],$I$3)&lt;ROWS($BE$2:BE83),"",INDEX(TimeSheets!$B$1:$B$359,SMALL(IF(Table911[Job]=$I$3,ROW(Table911[Job])),ROW(BA82))))</f>
        <v/>
      </c>
      <c r="BF83" s="72" t="str">
        <f t="array" ref="BF83">IF(COUNTIF(Table911[Job],$I$3)&lt;ROWS($BD$2:BD83),"",INDEX(TimeSheets!$H$1:$H$359,SMALL(IF(Table911[Job]=$I$3,ROW(Table911[Job])),ROW(BA82))))</f>
        <v/>
      </c>
      <c r="BG83" s="72" t="str">
        <f t="array" ref="BG83">IF(COUNTIF(Table912[Job],$I$3)&lt;ROWS($BG$2:BG83),"",INDEX(TimeSheets!$K$1:$K$359,SMALL(IF(Table912[Job]=$I$3,ROW(Table912[Job])),ROW(BA82))))</f>
        <v/>
      </c>
      <c r="BH83" s="72" t="str">
        <f t="array" ref="BH83">IF(COUNTIF(Table912[Job],$I$3)&lt;ROWS($BH$2:BH83),"",INDEX(TimeSheets!$Q$1:$Q$359,SMALL(IF(Table912[Job]=$I$3,ROW(Table912[Job])),ROW(BA82))))</f>
        <v/>
      </c>
      <c r="BI83" s="73" t="str">
        <f t="array" ref="BI83">IF(COUNTIF(Table914[Job],$I$3)&lt;ROWS($BI$2:BI83),"",INDEX(TimeSheets!$T$1:$T$359,SMALL(IF(Table914[Job]=$I$3,ROW(Table914[Job])),ROW(BA82))))</f>
        <v/>
      </c>
      <c r="BJ83" s="72" t="str">
        <f t="array" ref="BJ83">IF(COUNTIF(Table914[Job],$I$3)&lt;ROWS($BJ$2:BJ83),"",INDEX(TimeSheets!$Z$1:$Z$359,SMALL(IF(Table914[Job]=$I$3,ROW(Table914[Job])),ROW(BA82))))</f>
        <v/>
      </c>
      <c r="BK83" s="72" t="str">
        <f t="array" ref="BK83">IF(COUNTIF(Table91641[Job],$I$3)&lt;ROWS($BK$2:BK83),"",INDEX(TimeSheets!$AC$1:$AC$359,SMALL(IF(Table91641[Job]=$I$3,ROW(Table91641[Job])),ROW(BA82))))</f>
        <v/>
      </c>
      <c r="BL83" s="72" t="str">
        <f t="array" ref="BL83">IF(COUNTIF(Table91641[Job],$I$3)&lt;ROWS($BL$2:BL83),"",INDEX(TimeSheets!$AI$1:$AI$359,SMALL(IF(Table91641[Job]=$I$3,ROW(Table91641[Job])),ROW(BB82))))</f>
        <v/>
      </c>
    </row>
    <row r="84" spans="50:64" x14ac:dyDescent="0.25">
      <c r="AX84" s="47"/>
      <c r="AY84" s="47"/>
      <c r="AZ84" s="47"/>
      <c r="BA84" s="47"/>
      <c r="BB84" s="47"/>
      <c r="BE84" s="72" t="str">
        <f t="array" ref="BE84">IF(COUNTIF(Table911[Job],$I$3)&lt;ROWS($BE$2:BE84),"",INDEX(TimeSheets!$B$1:$B$359,SMALL(IF(Table911[Job]=$I$3,ROW(Table911[Job])),ROW(BA83))))</f>
        <v/>
      </c>
      <c r="BF84" s="72" t="str">
        <f t="array" ref="BF84">IF(COUNTIF(Table911[Job],$I$3)&lt;ROWS($BD$2:BD84),"",INDEX(TimeSheets!$H$1:$H$359,SMALL(IF(Table911[Job]=$I$3,ROW(Table911[Job])),ROW(BA83))))</f>
        <v/>
      </c>
      <c r="BG84" s="72" t="str">
        <f t="array" ref="BG84">IF(COUNTIF(Table912[Job],$I$3)&lt;ROWS($BG$2:BG84),"",INDEX(TimeSheets!$K$1:$K$359,SMALL(IF(Table912[Job]=$I$3,ROW(Table912[Job])),ROW(BA83))))</f>
        <v/>
      </c>
      <c r="BH84" s="72" t="str">
        <f t="array" ref="BH84">IF(COUNTIF(Table912[Job],$I$3)&lt;ROWS($BH$2:BH84),"",INDEX(TimeSheets!$Q$1:$Q$359,SMALL(IF(Table912[Job]=$I$3,ROW(Table912[Job])),ROW(BA83))))</f>
        <v/>
      </c>
      <c r="BI84" s="73" t="str">
        <f t="array" ref="BI84">IF(COUNTIF(Table914[Job],$I$3)&lt;ROWS($BI$2:BI84),"",INDEX(TimeSheets!$T$1:$T$359,SMALL(IF(Table914[Job]=$I$3,ROW(Table914[Job])),ROW(BA83))))</f>
        <v/>
      </c>
      <c r="BJ84" s="72" t="str">
        <f t="array" ref="BJ84">IF(COUNTIF(Table914[Job],$I$3)&lt;ROWS($BJ$2:BJ84),"",INDEX(TimeSheets!$Z$1:$Z$359,SMALL(IF(Table914[Job]=$I$3,ROW(Table914[Job])),ROW(BA83))))</f>
        <v/>
      </c>
      <c r="BK84" s="72" t="str">
        <f t="array" ref="BK84">IF(COUNTIF(Table91641[Job],$I$3)&lt;ROWS($BK$2:BK84),"",INDEX(TimeSheets!$AC$1:$AC$359,SMALL(IF(Table91641[Job]=$I$3,ROW(Table91641[Job])),ROW(BA83))))</f>
        <v/>
      </c>
      <c r="BL84" s="72" t="str">
        <f t="array" ref="BL84">IF(COUNTIF(Table91641[Job],$I$3)&lt;ROWS($BL$2:BL84),"",INDEX(TimeSheets!$AI$1:$AI$359,SMALL(IF(Table91641[Job]=$I$3,ROW(Table91641[Job])),ROW(BB83))))</f>
        <v/>
      </c>
    </row>
    <row r="85" spans="50:64" x14ac:dyDescent="0.25">
      <c r="AX85" s="47"/>
      <c r="AY85" s="47"/>
      <c r="AZ85" s="47"/>
      <c r="BA85" s="47"/>
      <c r="BB85" s="47"/>
      <c r="BE85" s="72" t="str">
        <f t="array" ref="BE85">IF(COUNTIF(Table911[Job],$I$3)&lt;ROWS($BE$2:BE85),"",INDEX(TimeSheets!$B$1:$B$359,SMALL(IF(Table911[Job]=$I$3,ROW(Table911[Job])),ROW(BA84))))</f>
        <v/>
      </c>
      <c r="BF85" s="72" t="str">
        <f t="array" ref="BF85">IF(COUNTIF(Table911[Job],$I$3)&lt;ROWS($BD$2:BD85),"",INDEX(TimeSheets!$H$1:$H$359,SMALL(IF(Table911[Job]=$I$3,ROW(Table911[Job])),ROW(BA84))))</f>
        <v/>
      </c>
      <c r="BG85" s="72" t="str">
        <f t="array" ref="BG85">IF(COUNTIF(Table912[Job],$I$3)&lt;ROWS($BG$2:BG85),"",INDEX(TimeSheets!$K$1:$K$359,SMALL(IF(Table912[Job]=$I$3,ROW(Table912[Job])),ROW(BA84))))</f>
        <v/>
      </c>
      <c r="BH85" s="72" t="str">
        <f t="array" ref="BH85">IF(COUNTIF(Table912[Job],$I$3)&lt;ROWS($BH$2:BH85),"",INDEX(TimeSheets!$Q$1:$Q$359,SMALL(IF(Table912[Job]=$I$3,ROW(Table912[Job])),ROW(BA84))))</f>
        <v/>
      </c>
      <c r="BI85" s="73" t="str">
        <f t="array" ref="BI85">IF(COUNTIF(Table914[Job],$I$3)&lt;ROWS($BI$2:BI85),"",INDEX(TimeSheets!$T$1:$T$359,SMALL(IF(Table914[Job]=$I$3,ROW(Table914[Job])),ROW(BA84))))</f>
        <v/>
      </c>
      <c r="BJ85" s="72" t="str">
        <f t="array" ref="BJ85">IF(COUNTIF(Table914[Job],$I$3)&lt;ROWS($BJ$2:BJ85),"",INDEX(TimeSheets!$Z$1:$Z$359,SMALL(IF(Table914[Job]=$I$3,ROW(Table914[Job])),ROW(BA84))))</f>
        <v/>
      </c>
      <c r="BK85" s="72" t="str">
        <f t="array" ref="BK85">IF(COUNTIF(Table91641[Job],$I$3)&lt;ROWS($BK$2:BK85),"",INDEX(TimeSheets!$AC$1:$AC$359,SMALL(IF(Table91641[Job]=$I$3,ROW(Table91641[Job])),ROW(BA84))))</f>
        <v/>
      </c>
      <c r="BL85" s="72" t="str">
        <f t="array" ref="BL85">IF(COUNTIF(Table91641[Job],$I$3)&lt;ROWS($BL$2:BL85),"",INDEX(TimeSheets!$AI$1:$AI$359,SMALL(IF(Table91641[Job]=$I$3,ROW(Table91641[Job])),ROW(BB84))))</f>
        <v/>
      </c>
    </row>
    <row r="86" spans="50:64" x14ac:dyDescent="0.25">
      <c r="AX86" s="47"/>
      <c r="AY86" s="47"/>
      <c r="AZ86" s="47"/>
      <c r="BA86" s="47"/>
      <c r="BB86" s="47"/>
      <c r="BE86" s="72" t="str">
        <f t="array" ref="BE86">IF(COUNTIF(Table911[Job],$I$3)&lt;ROWS($BE$2:BE86),"",INDEX(TimeSheets!$B$1:$B$359,SMALL(IF(Table911[Job]=$I$3,ROW(Table911[Job])),ROW(BA85))))</f>
        <v/>
      </c>
      <c r="BF86" s="72" t="str">
        <f t="array" ref="BF86">IF(COUNTIF(Table911[Job],$I$3)&lt;ROWS($BD$2:BD86),"",INDEX(TimeSheets!$H$1:$H$359,SMALL(IF(Table911[Job]=$I$3,ROW(Table911[Job])),ROW(BA85))))</f>
        <v/>
      </c>
      <c r="BG86" s="72" t="str">
        <f t="array" ref="BG86">IF(COUNTIF(Table912[Job],$I$3)&lt;ROWS($BG$2:BG86),"",INDEX(TimeSheets!$K$1:$K$359,SMALL(IF(Table912[Job]=$I$3,ROW(Table912[Job])),ROW(BA85))))</f>
        <v/>
      </c>
      <c r="BH86" s="72" t="str">
        <f t="array" ref="BH86">IF(COUNTIF(Table912[Job],$I$3)&lt;ROWS($BH$2:BH86),"",INDEX(TimeSheets!$Q$1:$Q$359,SMALL(IF(Table912[Job]=$I$3,ROW(Table912[Job])),ROW(BA85))))</f>
        <v/>
      </c>
      <c r="BI86" s="73" t="str">
        <f t="array" ref="BI86">IF(COUNTIF(Table914[Job],$I$3)&lt;ROWS($BI$2:BI86),"",INDEX(TimeSheets!$T$1:$T$359,SMALL(IF(Table914[Job]=$I$3,ROW(Table914[Job])),ROW(BA85))))</f>
        <v/>
      </c>
      <c r="BJ86" s="72" t="str">
        <f t="array" ref="BJ86">IF(COUNTIF(Table914[Job],$I$3)&lt;ROWS($BJ$2:BJ86),"",INDEX(TimeSheets!$Z$1:$Z$359,SMALL(IF(Table914[Job]=$I$3,ROW(Table914[Job])),ROW(BA85))))</f>
        <v/>
      </c>
      <c r="BK86" s="72" t="str">
        <f t="array" ref="BK86">IF(COUNTIF(Table91641[Job],$I$3)&lt;ROWS($BK$2:BK86),"",INDEX(TimeSheets!$AC$1:$AC$359,SMALL(IF(Table91641[Job]=$I$3,ROW(Table91641[Job])),ROW(BA85))))</f>
        <v/>
      </c>
      <c r="BL86" s="72" t="str">
        <f t="array" ref="BL86">IF(COUNTIF(Table91641[Job],$I$3)&lt;ROWS($BL$2:BL86),"",INDEX(TimeSheets!$AI$1:$AI$359,SMALL(IF(Table91641[Job]=$I$3,ROW(Table91641[Job])),ROW(BB85))))</f>
        <v/>
      </c>
    </row>
    <row r="87" spans="50:64" x14ac:dyDescent="0.25">
      <c r="AX87" s="47"/>
      <c r="AY87" s="47"/>
      <c r="AZ87" s="47"/>
      <c r="BA87" s="47"/>
      <c r="BB87" s="47"/>
      <c r="BE87" s="72" t="str">
        <f t="array" ref="BE87">IF(COUNTIF(Table911[Job],$I$3)&lt;ROWS($BE$2:BE87),"",INDEX(TimeSheets!$B$1:$B$359,SMALL(IF(Table911[Job]=$I$3,ROW(Table911[Job])),ROW(BA86))))</f>
        <v/>
      </c>
      <c r="BF87" s="72" t="str">
        <f t="array" ref="BF87">IF(COUNTIF(Table911[Job],$I$3)&lt;ROWS($BD$2:BD87),"",INDEX(TimeSheets!$H$1:$H$359,SMALL(IF(Table911[Job]=$I$3,ROW(Table911[Job])),ROW(BA86))))</f>
        <v/>
      </c>
      <c r="BG87" s="72" t="str">
        <f t="array" ref="BG87">IF(COUNTIF(Table912[Job],$I$3)&lt;ROWS($BG$2:BG87),"",INDEX(TimeSheets!$K$1:$K$359,SMALL(IF(Table912[Job]=$I$3,ROW(Table912[Job])),ROW(BA86))))</f>
        <v/>
      </c>
      <c r="BH87" s="72" t="str">
        <f t="array" ref="BH87">IF(COUNTIF(Table912[Job],$I$3)&lt;ROWS($BH$2:BH87),"",INDEX(TimeSheets!$Q$1:$Q$359,SMALL(IF(Table912[Job]=$I$3,ROW(Table912[Job])),ROW(BA86))))</f>
        <v/>
      </c>
      <c r="BI87" s="73" t="str">
        <f t="array" ref="BI87">IF(COUNTIF(Table914[Job],$I$3)&lt;ROWS($BI$2:BI87),"",INDEX(TimeSheets!$T$1:$T$359,SMALL(IF(Table914[Job]=$I$3,ROW(Table914[Job])),ROW(BA86))))</f>
        <v/>
      </c>
      <c r="BJ87" s="72" t="str">
        <f t="array" ref="BJ87">IF(COUNTIF(Table914[Job],$I$3)&lt;ROWS($BJ$2:BJ87),"",INDEX(TimeSheets!$Z$1:$Z$359,SMALL(IF(Table914[Job]=$I$3,ROW(Table914[Job])),ROW(BA86))))</f>
        <v/>
      </c>
      <c r="BK87" s="72" t="str">
        <f t="array" ref="BK87">IF(COUNTIF(Table91641[Job],$I$3)&lt;ROWS($BK$2:BK87),"",INDEX(TimeSheets!$AC$1:$AC$359,SMALL(IF(Table91641[Job]=$I$3,ROW(Table91641[Job])),ROW(BA86))))</f>
        <v/>
      </c>
      <c r="BL87" s="72" t="str">
        <f t="array" ref="BL87">IF(COUNTIF(Table91641[Job],$I$3)&lt;ROWS($BL$2:BL87),"",INDEX(TimeSheets!$AI$1:$AI$359,SMALL(IF(Table91641[Job]=$I$3,ROW(Table91641[Job])),ROW(BB86))))</f>
        <v/>
      </c>
    </row>
    <row r="88" spans="50:64" x14ac:dyDescent="0.25">
      <c r="AX88" s="47"/>
      <c r="AY88" s="47"/>
      <c r="AZ88" s="47"/>
      <c r="BA88" s="47"/>
      <c r="BB88" s="47"/>
      <c r="BE88" s="72" t="str">
        <f t="array" ref="BE88">IF(COUNTIF(Table911[Job],$I$3)&lt;ROWS($BE$2:BE88),"",INDEX(TimeSheets!$B$1:$B$359,SMALL(IF(Table911[Job]=$I$3,ROW(Table911[Job])),ROW(BA87))))</f>
        <v/>
      </c>
      <c r="BF88" s="72" t="str">
        <f t="array" ref="BF88">IF(COUNTIF(Table911[Job],$I$3)&lt;ROWS($BD$2:BD88),"",INDEX(TimeSheets!$H$1:$H$359,SMALL(IF(Table911[Job]=$I$3,ROW(Table911[Job])),ROW(BA87))))</f>
        <v/>
      </c>
      <c r="BG88" s="72" t="str">
        <f t="array" ref="BG88">IF(COUNTIF(Table912[Job],$I$3)&lt;ROWS($BG$2:BG88),"",INDEX(TimeSheets!$K$1:$K$359,SMALL(IF(Table912[Job]=$I$3,ROW(Table912[Job])),ROW(BA87))))</f>
        <v/>
      </c>
      <c r="BH88" s="72" t="str">
        <f t="array" ref="BH88">IF(COUNTIF(Table912[Job],$I$3)&lt;ROWS($BH$2:BH88),"",INDEX(TimeSheets!$Q$1:$Q$359,SMALL(IF(Table912[Job]=$I$3,ROW(Table912[Job])),ROW(BA87))))</f>
        <v/>
      </c>
      <c r="BI88" s="73" t="str">
        <f t="array" ref="BI88">IF(COUNTIF(Table914[Job],$I$3)&lt;ROWS($BI$2:BI88),"",INDEX(TimeSheets!$T$1:$T$359,SMALL(IF(Table914[Job]=$I$3,ROW(Table914[Job])),ROW(BA87))))</f>
        <v/>
      </c>
      <c r="BJ88" s="72" t="str">
        <f t="array" ref="BJ88">IF(COUNTIF(Table914[Job],$I$3)&lt;ROWS($BJ$2:BJ88),"",INDEX(TimeSheets!$Z$1:$Z$359,SMALL(IF(Table914[Job]=$I$3,ROW(Table914[Job])),ROW(BA87))))</f>
        <v/>
      </c>
      <c r="BK88" s="72" t="str">
        <f t="array" ref="BK88">IF(COUNTIF(Table91641[Job],$I$3)&lt;ROWS($BK$2:BK88),"",INDEX(TimeSheets!$AC$1:$AC$359,SMALL(IF(Table91641[Job]=$I$3,ROW(Table91641[Job])),ROW(BA87))))</f>
        <v/>
      </c>
      <c r="BL88" s="72" t="str">
        <f t="array" ref="BL88">IF(COUNTIF(Table91641[Job],$I$3)&lt;ROWS($BL$2:BL88),"",INDEX(TimeSheets!$AI$1:$AI$359,SMALL(IF(Table91641[Job]=$I$3,ROW(Table91641[Job])),ROW(BB87))))</f>
        <v/>
      </c>
    </row>
    <row r="89" spans="50:64" x14ac:dyDescent="0.25">
      <c r="AX89" s="47"/>
      <c r="AY89" s="47"/>
      <c r="AZ89" s="47"/>
      <c r="BA89" s="47"/>
      <c r="BB89" s="47"/>
      <c r="BE89" s="72" t="str">
        <f t="array" ref="BE89">IF(COUNTIF(Table911[Job],$I$3)&lt;ROWS($BE$2:BE89),"",INDEX(TimeSheets!$B$1:$B$359,SMALL(IF(Table911[Job]=$I$3,ROW(Table911[Job])),ROW(BA88))))</f>
        <v/>
      </c>
      <c r="BF89" s="72" t="str">
        <f t="array" ref="BF89">IF(COUNTIF(Table911[Job],$I$3)&lt;ROWS($BD$2:BD89),"",INDEX(TimeSheets!$H$1:$H$359,SMALL(IF(Table911[Job]=$I$3,ROW(Table911[Job])),ROW(BA88))))</f>
        <v/>
      </c>
      <c r="BG89" s="72" t="str">
        <f t="array" ref="BG89">IF(COUNTIF(Table912[Job],$I$3)&lt;ROWS($BG$2:BG89),"",INDEX(TimeSheets!$K$1:$K$359,SMALL(IF(Table912[Job]=$I$3,ROW(Table912[Job])),ROW(BA88))))</f>
        <v/>
      </c>
      <c r="BH89" s="72" t="str">
        <f t="array" ref="BH89">IF(COUNTIF(Table912[Job],$I$3)&lt;ROWS($BH$2:BH89),"",INDEX(TimeSheets!$Q$1:$Q$359,SMALL(IF(Table912[Job]=$I$3,ROW(Table912[Job])),ROW(BA88))))</f>
        <v/>
      </c>
      <c r="BI89" s="73" t="str">
        <f t="array" ref="BI89">IF(COUNTIF(Table914[Job],$I$3)&lt;ROWS($BI$2:BI89),"",INDEX(TimeSheets!$T$1:$T$359,SMALL(IF(Table914[Job]=$I$3,ROW(Table914[Job])),ROW(BA88))))</f>
        <v/>
      </c>
      <c r="BJ89" s="72" t="str">
        <f t="array" ref="BJ89">IF(COUNTIF(Table914[Job],$I$3)&lt;ROWS($BJ$2:BJ89),"",INDEX(TimeSheets!$Z$1:$Z$359,SMALL(IF(Table914[Job]=$I$3,ROW(Table914[Job])),ROW(BA88))))</f>
        <v/>
      </c>
      <c r="BK89" s="72" t="str">
        <f t="array" ref="BK89">IF(COUNTIF(Table91641[Job],$I$3)&lt;ROWS($BK$2:BK89),"",INDEX(TimeSheets!$AC$1:$AC$359,SMALL(IF(Table91641[Job]=$I$3,ROW(Table91641[Job])),ROW(BA88))))</f>
        <v/>
      </c>
      <c r="BL89" s="72" t="str">
        <f t="array" ref="BL89">IF(COUNTIF(Table91641[Job],$I$3)&lt;ROWS($BL$2:BL89),"",INDEX(TimeSheets!$AI$1:$AI$359,SMALL(IF(Table91641[Job]=$I$3,ROW(Table91641[Job])),ROW(BB88))))</f>
        <v/>
      </c>
    </row>
    <row r="90" spans="50:64" x14ac:dyDescent="0.25">
      <c r="AX90" s="47"/>
      <c r="AY90" s="47"/>
      <c r="AZ90" s="47"/>
      <c r="BA90" s="47"/>
      <c r="BB90" s="47"/>
      <c r="BE90" s="72" t="str">
        <f t="array" ref="BE90">IF(COUNTIF(Table911[Job],$I$3)&lt;ROWS($BE$2:BE90),"",INDEX(TimeSheets!$B$1:$B$359,SMALL(IF(Table911[Job]=$I$3,ROW(Table911[Job])),ROW(BA89))))</f>
        <v/>
      </c>
      <c r="BF90" s="72" t="str">
        <f t="array" ref="BF90">IF(COUNTIF(Table911[Job],$I$3)&lt;ROWS($BD$2:BD90),"",INDEX(TimeSheets!$H$1:$H$359,SMALL(IF(Table911[Job]=$I$3,ROW(Table911[Job])),ROW(BA89))))</f>
        <v/>
      </c>
      <c r="BG90" s="72" t="str">
        <f t="array" ref="BG90">IF(COUNTIF(Table912[Job],$I$3)&lt;ROWS($BG$2:BG90),"",INDEX(TimeSheets!$K$1:$K$359,SMALL(IF(Table912[Job]=$I$3,ROW(Table912[Job])),ROW(BA89))))</f>
        <v/>
      </c>
      <c r="BH90" s="72" t="str">
        <f t="array" ref="BH90">IF(COUNTIF(Table912[Job],$I$3)&lt;ROWS($BH$2:BH90),"",INDEX(TimeSheets!$Q$1:$Q$359,SMALL(IF(Table912[Job]=$I$3,ROW(Table912[Job])),ROW(BA89))))</f>
        <v/>
      </c>
      <c r="BI90" s="73" t="str">
        <f t="array" ref="BI90">IF(COUNTIF(Table914[Job],$I$3)&lt;ROWS($BI$2:BI90),"",INDEX(TimeSheets!$T$1:$T$359,SMALL(IF(Table914[Job]=$I$3,ROW(Table914[Job])),ROW(BA89))))</f>
        <v/>
      </c>
      <c r="BJ90" s="72" t="str">
        <f t="array" ref="BJ90">IF(COUNTIF(Table914[Job],$I$3)&lt;ROWS($BJ$2:BJ90),"",INDEX(TimeSheets!$Z$1:$Z$359,SMALL(IF(Table914[Job]=$I$3,ROW(Table914[Job])),ROW(BA89))))</f>
        <v/>
      </c>
      <c r="BK90" s="72" t="str">
        <f t="array" ref="BK90">IF(COUNTIF(Table91641[Job],$I$3)&lt;ROWS($BK$2:BK90),"",INDEX(TimeSheets!$AC$1:$AC$359,SMALL(IF(Table91641[Job]=$I$3,ROW(Table91641[Job])),ROW(BA89))))</f>
        <v/>
      </c>
      <c r="BL90" s="72" t="str">
        <f t="array" ref="BL90">IF(COUNTIF(Table91641[Job],$I$3)&lt;ROWS($BL$2:BL90),"",INDEX(TimeSheets!$AI$1:$AI$359,SMALL(IF(Table91641[Job]=$I$3,ROW(Table91641[Job])),ROW(BB89))))</f>
        <v/>
      </c>
    </row>
    <row r="91" spans="50:64" x14ac:dyDescent="0.25">
      <c r="AX91" s="47"/>
      <c r="AY91" s="47"/>
      <c r="AZ91" s="47"/>
      <c r="BA91" s="47"/>
      <c r="BB91" s="47"/>
      <c r="BE91" s="72" t="str">
        <f t="array" ref="BE91">IF(COUNTIF(Table911[Job],$I$3)&lt;ROWS($BE$2:BE91),"",INDEX(TimeSheets!$B$1:$B$359,SMALL(IF(Table911[Job]=$I$3,ROW(Table911[Job])),ROW(BA90))))</f>
        <v/>
      </c>
      <c r="BF91" s="72" t="str">
        <f t="array" ref="BF91">IF(COUNTIF(Table911[Job],$I$3)&lt;ROWS($BD$2:BD91),"",INDEX(TimeSheets!$H$1:$H$359,SMALL(IF(Table911[Job]=$I$3,ROW(Table911[Job])),ROW(BA90))))</f>
        <v/>
      </c>
      <c r="BG91" s="72" t="str">
        <f t="array" ref="BG91">IF(COUNTIF(Table912[Job],$I$3)&lt;ROWS($BG$2:BG91),"",INDEX(TimeSheets!$K$1:$K$359,SMALL(IF(Table912[Job]=$I$3,ROW(Table912[Job])),ROW(BA90))))</f>
        <v/>
      </c>
      <c r="BH91" s="72" t="str">
        <f t="array" ref="BH91">IF(COUNTIF(Table912[Job],$I$3)&lt;ROWS($BH$2:BH91),"",INDEX(TimeSheets!$Q$1:$Q$359,SMALL(IF(Table912[Job]=$I$3,ROW(Table912[Job])),ROW(BA90))))</f>
        <v/>
      </c>
      <c r="BI91" s="73" t="str">
        <f t="array" ref="BI91">IF(COUNTIF(Table914[Job],$I$3)&lt;ROWS($BI$2:BI91),"",INDEX(TimeSheets!$T$1:$T$359,SMALL(IF(Table914[Job]=$I$3,ROW(Table914[Job])),ROW(BA90))))</f>
        <v/>
      </c>
      <c r="BJ91" s="72" t="str">
        <f t="array" ref="BJ91">IF(COUNTIF(Table914[Job],$I$3)&lt;ROWS($BJ$2:BJ91),"",INDEX(TimeSheets!$Z$1:$Z$359,SMALL(IF(Table914[Job]=$I$3,ROW(Table914[Job])),ROW(BA90))))</f>
        <v/>
      </c>
      <c r="BK91" s="72" t="str">
        <f t="array" ref="BK91">IF(COUNTIF(Table91641[Job],$I$3)&lt;ROWS($BK$2:BK91),"",INDEX(TimeSheets!$AC$1:$AC$359,SMALL(IF(Table91641[Job]=$I$3,ROW(Table91641[Job])),ROW(BA90))))</f>
        <v/>
      </c>
      <c r="BL91" s="72" t="str">
        <f t="array" ref="BL91">IF(COUNTIF(Table91641[Job],$I$3)&lt;ROWS($BL$2:BL91),"",INDEX(TimeSheets!$AI$1:$AI$359,SMALL(IF(Table91641[Job]=$I$3,ROW(Table91641[Job])),ROW(BB90))))</f>
        <v/>
      </c>
    </row>
    <row r="92" spans="50:64" x14ac:dyDescent="0.25">
      <c r="AX92" s="47"/>
      <c r="AY92" s="47"/>
      <c r="AZ92" s="47"/>
      <c r="BA92" s="47"/>
      <c r="BB92" s="47"/>
      <c r="BE92" s="72" t="str">
        <f t="array" ref="BE92">IF(COUNTIF(Table911[Job],$I$3)&lt;ROWS($BE$2:BE92),"",INDEX(TimeSheets!$B$1:$B$359,SMALL(IF(Table911[Job]=$I$3,ROW(Table911[Job])),ROW(BA91))))</f>
        <v/>
      </c>
      <c r="BF92" s="72" t="str">
        <f t="array" ref="BF92">IF(COUNTIF(Table911[Job],$I$3)&lt;ROWS($BD$2:BD92),"",INDEX(TimeSheets!$H$1:$H$359,SMALL(IF(Table911[Job]=$I$3,ROW(Table911[Job])),ROW(BA91))))</f>
        <v/>
      </c>
      <c r="BG92" s="72" t="str">
        <f t="array" ref="BG92">IF(COUNTIF(Table912[Job],$I$3)&lt;ROWS($BG$2:BG92),"",INDEX(TimeSheets!$K$1:$K$359,SMALL(IF(Table912[Job]=$I$3,ROW(Table912[Job])),ROW(BA91))))</f>
        <v/>
      </c>
      <c r="BH92" s="72" t="str">
        <f t="array" ref="BH92">IF(COUNTIF(Table912[Job],$I$3)&lt;ROWS($BH$2:BH92),"",INDEX(TimeSheets!$Q$1:$Q$359,SMALL(IF(Table912[Job]=$I$3,ROW(Table912[Job])),ROW(BA91))))</f>
        <v/>
      </c>
      <c r="BI92" s="73" t="str">
        <f t="array" ref="BI92">IF(COUNTIF(Table914[Job],$I$3)&lt;ROWS($BI$2:BI92),"",INDEX(TimeSheets!$T$1:$T$359,SMALL(IF(Table914[Job]=$I$3,ROW(Table914[Job])),ROW(BA91))))</f>
        <v/>
      </c>
      <c r="BJ92" s="72" t="str">
        <f t="array" ref="BJ92">IF(COUNTIF(Table914[Job],$I$3)&lt;ROWS($BJ$2:BJ92),"",INDEX(TimeSheets!$Z$1:$Z$359,SMALL(IF(Table914[Job]=$I$3,ROW(Table914[Job])),ROW(BA91))))</f>
        <v/>
      </c>
      <c r="BK92" s="72" t="str">
        <f t="array" ref="BK92">IF(COUNTIF(Table91641[Job],$I$3)&lt;ROWS($BK$2:BK92),"",INDEX(TimeSheets!$AC$1:$AC$359,SMALL(IF(Table91641[Job]=$I$3,ROW(Table91641[Job])),ROW(BA91))))</f>
        <v/>
      </c>
      <c r="BL92" s="72" t="str">
        <f t="array" ref="BL92">IF(COUNTIF(Table91641[Job],$I$3)&lt;ROWS($BL$2:BL92),"",INDEX(TimeSheets!$AI$1:$AI$359,SMALL(IF(Table91641[Job]=$I$3,ROW(Table91641[Job])),ROW(BB91))))</f>
        <v/>
      </c>
    </row>
    <row r="93" spans="50:64" x14ac:dyDescent="0.25">
      <c r="AX93" s="47"/>
      <c r="AY93" s="47"/>
      <c r="AZ93" s="47"/>
      <c r="BA93" s="47"/>
      <c r="BB93" s="47"/>
      <c r="BE93" s="72" t="str">
        <f t="array" ref="BE93">IF(COUNTIF(Table911[Job],$I$3)&lt;ROWS($BE$2:BE93),"",INDEX(TimeSheets!$B$1:$B$359,SMALL(IF(Table911[Job]=$I$3,ROW(Table911[Job])),ROW(BA92))))</f>
        <v/>
      </c>
      <c r="BF93" s="72" t="str">
        <f t="array" ref="BF93">IF(COUNTIF(Table911[Job],$I$3)&lt;ROWS($BD$2:BD93),"",INDEX(TimeSheets!$H$1:$H$359,SMALL(IF(Table911[Job]=$I$3,ROW(Table911[Job])),ROW(BA92))))</f>
        <v/>
      </c>
      <c r="BG93" s="72" t="str">
        <f t="array" ref="BG93">IF(COUNTIF(Table912[Job],$I$3)&lt;ROWS($BG$2:BG93),"",INDEX(TimeSheets!$K$1:$K$359,SMALL(IF(Table912[Job]=$I$3,ROW(Table912[Job])),ROW(BA92))))</f>
        <v/>
      </c>
      <c r="BH93" s="72" t="str">
        <f t="array" ref="BH93">IF(COUNTIF(Table912[Job],$I$3)&lt;ROWS($BH$2:BH93),"",INDEX(TimeSheets!$Q$1:$Q$359,SMALL(IF(Table912[Job]=$I$3,ROW(Table912[Job])),ROW(BA92))))</f>
        <v/>
      </c>
      <c r="BI93" s="73" t="str">
        <f t="array" ref="BI93">IF(COUNTIF(Table914[Job],$I$3)&lt;ROWS($BI$2:BI93),"",INDEX(TimeSheets!$T$1:$T$359,SMALL(IF(Table914[Job]=$I$3,ROW(Table914[Job])),ROW(BA92))))</f>
        <v/>
      </c>
      <c r="BJ93" s="72" t="str">
        <f t="array" ref="BJ93">IF(COUNTIF(Table914[Job],$I$3)&lt;ROWS($BJ$2:BJ93),"",INDEX(TimeSheets!$Z$1:$Z$359,SMALL(IF(Table914[Job]=$I$3,ROW(Table914[Job])),ROW(BA92))))</f>
        <v/>
      </c>
      <c r="BK93" s="72" t="str">
        <f t="array" ref="BK93">IF(COUNTIF(Table91641[Job],$I$3)&lt;ROWS($BK$2:BK93),"",INDEX(TimeSheets!$AC$1:$AC$359,SMALL(IF(Table91641[Job]=$I$3,ROW(Table91641[Job])),ROW(BA92))))</f>
        <v/>
      </c>
      <c r="BL93" s="72" t="str">
        <f t="array" ref="BL93">IF(COUNTIF(Table91641[Job],$I$3)&lt;ROWS($BL$2:BL93),"",INDEX(TimeSheets!$AI$1:$AI$359,SMALL(IF(Table91641[Job]=$I$3,ROW(Table91641[Job])),ROW(BB92))))</f>
        <v/>
      </c>
    </row>
    <row r="94" spans="50:64" x14ac:dyDescent="0.25">
      <c r="AX94" s="47"/>
      <c r="AY94" s="47"/>
      <c r="AZ94" s="47"/>
      <c r="BA94" s="47"/>
      <c r="BB94" s="47"/>
      <c r="BE94" s="72" t="str">
        <f t="array" ref="BE94">IF(COUNTIF(Table911[Job],$I$3)&lt;ROWS($BE$2:BE94),"",INDEX(TimeSheets!$B$1:$B$359,SMALL(IF(Table911[Job]=$I$3,ROW(Table911[Job])),ROW(BA93))))</f>
        <v/>
      </c>
      <c r="BF94" s="72" t="str">
        <f t="array" ref="BF94">IF(COUNTIF(Table911[Job],$I$3)&lt;ROWS($BD$2:BD94),"",INDEX(TimeSheets!$H$1:$H$359,SMALL(IF(Table911[Job]=$I$3,ROW(Table911[Job])),ROW(BA93))))</f>
        <v/>
      </c>
      <c r="BG94" s="72" t="str">
        <f t="array" ref="BG94">IF(COUNTIF(Table912[Job],$I$3)&lt;ROWS($BG$2:BG94),"",INDEX(TimeSheets!$K$1:$K$359,SMALL(IF(Table912[Job]=$I$3,ROW(Table912[Job])),ROW(BA93))))</f>
        <v/>
      </c>
      <c r="BH94" s="72" t="str">
        <f t="array" ref="BH94">IF(COUNTIF(Table912[Job],$I$3)&lt;ROWS($BH$2:BH94),"",INDEX(TimeSheets!$Q$1:$Q$359,SMALL(IF(Table912[Job]=$I$3,ROW(Table912[Job])),ROW(BA93))))</f>
        <v/>
      </c>
      <c r="BI94" s="73" t="str">
        <f t="array" ref="BI94">IF(COUNTIF(Table914[Job],$I$3)&lt;ROWS($BI$2:BI94),"",INDEX(TimeSheets!$T$1:$T$359,SMALL(IF(Table914[Job]=$I$3,ROW(Table914[Job])),ROW(BA93))))</f>
        <v/>
      </c>
      <c r="BJ94" s="72" t="str">
        <f t="array" ref="BJ94">IF(COUNTIF(Table914[Job],$I$3)&lt;ROWS($BJ$2:BJ94),"",INDEX(TimeSheets!$Z$1:$Z$359,SMALL(IF(Table914[Job]=$I$3,ROW(Table914[Job])),ROW(BA93))))</f>
        <v/>
      </c>
      <c r="BK94" s="72" t="str">
        <f t="array" ref="BK94">IF(COUNTIF(Table91641[Job],$I$3)&lt;ROWS($BK$2:BK94),"",INDEX(TimeSheets!$AC$1:$AC$359,SMALL(IF(Table91641[Job]=$I$3,ROW(Table91641[Job])),ROW(BA93))))</f>
        <v/>
      </c>
      <c r="BL94" s="72" t="str">
        <f t="array" ref="BL94">IF(COUNTIF(Table91641[Job],$I$3)&lt;ROWS($BL$2:BL94),"",INDEX(TimeSheets!$AI$1:$AI$359,SMALL(IF(Table91641[Job]=$I$3,ROW(Table91641[Job])),ROW(BB93))))</f>
        <v/>
      </c>
    </row>
    <row r="95" spans="50:64" x14ac:dyDescent="0.25">
      <c r="AX95" s="47"/>
      <c r="AY95" s="47"/>
      <c r="AZ95" s="47"/>
      <c r="BA95" s="47"/>
      <c r="BB95" s="47"/>
      <c r="BE95" s="72" t="str">
        <f t="array" ref="BE95">IF(COUNTIF(Table911[Job],$I$3)&lt;ROWS($BE$2:BE95),"",INDEX(TimeSheets!$B$1:$B$359,SMALL(IF(Table911[Job]=$I$3,ROW(Table911[Job])),ROW(BA94))))</f>
        <v/>
      </c>
      <c r="BF95" s="72" t="str">
        <f t="array" ref="BF95">IF(COUNTIF(Table911[Job],$I$3)&lt;ROWS($BD$2:BD95),"",INDEX(TimeSheets!$H$1:$H$359,SMALL(IF(Table911[Job]=$I$3,ROW(Table911[Job])),ROW(BA94))))</f>
        <v/>
      </c>
      <c r="BG95" s="72" t="str">
        <f t="array" ref="BG95">IF(COUNTIF(Table912[Job],$I$3)&lt;ROWS($BG$2:BG95),"",INDEX(TimeSheets!$K$1:$K$359,SMALL(IF(Table912[Job]=$I$3,ROW(Table912[Job])),ROW(BA94))))</f>
        <v/>
      </c>
      <c r="BH95" s="72" t="str">
        <f t="array" ref="BH95">IF(COUNTIF(Table912[Job],$I$3)&lt;ROWS($BH$2:BH95),"",INDEX(TimeSheets!$Q$1:$Q$359,SMALL(IF(Table912[Job]=$I$3,ROW(Table912[Job])),ROW(BA94))))</f>
        <v/>
      </c>
      <c r="BI95" s="73" t="str">
        <f t="array" ref="BI95">IF(COUNTIF(Table914[Job],$I$3)&lt;ROWS($BI$2:BI95),"",INDEX(TimeSheets!$T$1:$T$359,SMALL(IF(Table914[Job]=$I$3,ROW(Table914[Job])),ROW(BA94))))</f>
        <v/>
      </c>
      <c r="BJ95" s="72" t="str">
        <f t="array" ref="BJ95">IF(COUNTIF(Table914[Job],$I$3)&lt;ROWS($BJ$2:BJ95),"",INDEX(TimeSheets!$Z$1:$Z$359,SMALL(IF(Table914[Job]=$I$3,ROW(Table914[Job])),ROW(BA94))))</f>
        <v/>
      </c>
      <c r="BK95" s="72" t="str">
        <f t="array" ref="BK95">IF(COUNTIF(Table91641[Job],$I$3)&lt;ROWS($BK$2:BK95),"",INDEX(TimeSheets!$AC$1:$AC$359,SMALL(IF(Table91641[Job]=$I$3,ROW(Table91641[Job])),ROW(BA94))))</f>
        <v/>
      </c>
      <c r="BL95" s="72" t="str">
        <f t="array" ref="BL95">IF(COUNTIF(Table91641[Job],$I$3)&lt;ROWS($BL$2:BL95),"",INDEX(TimeSheets!$AI$1:$AI$359,SMALL(IF(Table91641[Job]=$I$3,ROW(Table91641[Job])),ROW(BB94))))</f>
        <v/>
      </c>
    </row>
    <row r="96" spans="50:64" x14ac:dyDescent="0.25">
      <c r="AX96" s="47"/>
      <c r="AY96" s="47"/>
      <c r="AZ96" s="47"/>
      <c r="BA96" s="47"/>
      <c r="BB96" s="47"/>
      <c r="BE96" s="72" t="str">
        <f t="array" ref="BE96">IF(COUNTIF(Table911[Job],$I$3)&lt;ROWS($BE$2:BE96),"",INDEX(TimeSheets!$B$1:$B$359,SMALL(IF(Table911[Job]=$I$3,ROW(Table911[Job])),ROW(BA95))))</f>
        <v/>
      </c>
      <c r="BF96" s="72" t="str">
        <f t="array" ref="BF96">IF(COUNTIF(Table911[Job],$I$3)&lt;ROWS($BD$2:BD96),"",INDEX(TimeSheets!$H$1:$H$359,SMALL(IF(Table911[Job]=$I$3,ROW(Table911[Job])),ROW(BA95))))</f>
        <v/>
      </c>
      <c r="BG96" s="72" t="str">
        <f t="array" ref="BG96">IF(COUNTIF(Table912[Job],$I$3)&lt;ROWS($BG$2:BG96),"",INDEX(TimeSheets!$K$1:$K$359,SMALL(IF(Table912[Job]=$I$3,ROW(Table912[Job])),ROW(BA95))))</f>
        <v/>
      </c>
      <c r="BH96" s="72" t="str">
        <f t="array" ref="BH96">IF(COUNTIF(Table912[Job],$I$3)&lt;ROWS($BH$2:BH96),"",INDEX(TimeSheets!$Q$1:$Q$359,SMALL(IF(Table912[Job]=$I$3,ROW(Table912[Job])),ROW(BA95))))</f>
        <v/>
      </c>
      <c r="BI96" s="73" t="str">
        <f t="array" ref="BI96">IF(COUNTIF(Table914[Job],$I$3)&lt;ROWS($BI$2:BI96),"",INDEX(TimeSheets!$T$1:$T$359,SMALL(IF(Table914[Job]=$I$3,ROW(Table914[Job])),ROW(BA95))))</f>
        <v/>
      </c>
      <c r="BJ96" s="72" t="str">
        <f t="array" ref="BJ96">IF(COUNTIF(Table914[Job],$I$3)&lt;ROWS($BJ$2:BJ96),"",INDEX(TimeSheets!$Z$1:$Z$359,SMALL(IF(Table914[Job]=$I$3,ROW(Table914[Job])),ROW(BA95))))</f>
        <v/>
      </c>
      <c r="BK96" s="72" t="str">
        <f t="array" ref="BK96">IF(COUNTIF(Table91641[Job],$I$3)&lt;ROWS($BK$2:BK96),"",INDEX(TimeSheets!$AC$1:$AC$359,SMALL(IF(Table91641[Job]=$I$3,ROW(Table91641[Job])),ROW(BA95))))</f>
        <v/>
      </c>
      <c r="BL96" s="72" t="str">
        <f t="array" ref="BL96">IF(COUNTIF(Table91641[Job],$I$3)&lt;ROWS($BL$2:BL96),"",INDEX(TimeSheets!$AI$1:$AI$359,SMALL(IF(Table91641[Job]=$I$3,ROW(Table91641[Job])),ROW(BB95))))</f>
        <v/>
      </c>
    </row>
    <row r="97" spans="50:64" x14ac:dyDescent="0.25">
      <c r="AX97" s="47"/>
      <c r="AY97" s="47"/>
      <c r="AZ97" s="47"/>
      <c r="BA97" s="47"/>
      <c r="BB97" s="47"/>
      <c r="BE97" s="72" t="str">
        <f t="array" ref="BE97">IF(COUNTIF(Table911[Job],$I$3)&lt;ROWS($BE$2:BE97),"",INDEX(TimeSheets!$B$1:$B$359,SMALL(IF(Table911[Job]=$I$3,ROW(Table911[Job])),ROW(BA96))))</f>
        <v/>
      </c>
      <c r="BF97" s="72" t="str">
        <f t="array" ref="BF97">IF(COUNTIF(Table911[Job],$I$3)&lt;ROWS($BD$2:BD97),"",INDEX(TimeSheets!$H$1:$H$359,SMALL(IF(Table911[Job]=$I$3,ROW(Table911[Job])),ROW(BA96))))</f>
        <v/>
      </c>
      <c r="BG97" s="72" t="str">
        <f t="array" ref="BG97">IF(COUNTIF(Table912[Job],$I$3)&lt;ROWS($BG$2:BG97),"",INDEX(TimeSheets!$K$1:$K$359,SMALL(IF(Table912[Job]=$I$3,ROW(Table912[Job])),ROW(BA96))))</f>
        <v/>
      </c>
      <c r="BH97" s="72" t="str">
        <f t="array" ref="BH97">IF(COUNTIF(Table912[Job],$I$3)&lt;ROWS($BH$2:BH97),"",INDEX(TimeSheets!$Q$1:$Q$359,SMALL(IF(Table912[Job]=$I$3,ROW(Table912[Job])),ROW(BA96))))</f>
        <v/>
      </c>
      <c r="BI97" s="73" t="str">
        <f t="array" ref="BI97">IF(COUNTIF(Table914[Job],$I$3)&lt;ROWS($BI$2:BI97),"",INDEX(TimeSheets!$T$1:$T$359,SMALL(IF(Table914[Job]=$I$3,ROW(Table914[Job])),ROW(BA96))))</f>
        <v/>
      </c>
      <c r="BJ97" s="72" t="str">
        <f t="array" ref="BJ97">IF(COUNTIF(Table914[Job],$I$3)&lt;ROWS($BJ$2:BJ97),"",INDEX(TimeSheets!$Z$1:$Z$359,SMALL(IF(Table914[Job]=$I$3,ROW(Table914[Job])),ROW(BA96))))</f>
        <v/>
      </c>
      <c r="BK97" s="72" t="str">
        <f t="array" ref="BK97">IF(COUNTIF(Table91641[Job],$I$3)&lt;ROWS($BK$2:BK97),"",INDEX(TimeSheets!$AC$1:$AC$359,SMALL(IF(Table91641[Job]=$I$3,ROW(Table91641[Job])),ROW(BA96))))</f>
        <v/>
      </c>
      <c r="BL97" s="72" t="str">
        <f t="array" ref="BL97">IF(COUNTIF(Table91641[Job],$I$3)&lt;ROWS($BL$2:BL97),"",INDEX(TimeSheets!$AI$1:$AI$359,SMALL(IF(Table91641[Job]=$I$3,ROW(Table91641[Job])),ROW(BB96))))</f>
        <v/>
      </c>
    </row>
    <row r="98" spans="50:64" x14ac:dyDescent="0.25">
      <c r="AX98" s="47"/>
      <c r="AY98" s="47"/>
      <c r="AZ98" s="47"/>
      <c r="BA98" s="47"/>
      <c r="BB98" s="47"/>
      <c r="BE98" s="72" t="str">
        <f t="array" ref="BE98">IF(COUNTIF(Table911[Job],$I$3)&lt;ROWS($BE$2:BE98),"",INDEX(TimeSheets!$B$1:$B$359,SMALL(IF(Table911[Job]=$I$3,ROW(Table911[Job])),ROW(BA97))))</f>
        <v/>
      </c>
      <c r="BF98" s="72" t="str">
        <f t="array" ref="BF98">IF(COUNTIF(Table911[Job],$I$3)&lt;ROWS($BD$2:BD98),"",INDEX(TimeSheets!$H$1:$H$359,SMALL(IF(Table911[Job]=$I$3,ROW(Table911[Job])),ROW(BA97))))</f>
        <v/>
      </c>
      <c r="BG98" s="72" t="str">
        <f t="array" ref="BG98">IF(COUNTIF(Table912[Job],$I$3)&lt;ROWS($BG$2:BG98),"",INDEX(TimeSheets!$K$1:$K$359,SMALL(IF(Table912[Job]=$I$3,ROW(Table912[Job])),ROW(BA97))))</f>
        <v/>
      </c>
      <c r="BH98" s="72" t="str">
        <f t="array" ref="BH98">IF(COUNTIF(Table912[Job],$I$3)&lt;ROWS($BH$2:BH98),"",INDEX(TimeSheets!$Q$1:$Q$359,SMALL(IF(Table912[Job]=$I$3,ROW(Table912[Job])),ROW(BA97))))</f>
        <v/>
      </c>
      <c r="BI98" s="73" t="str">
        <f t="array" ref="BI98">IF(COUNTIF(Table914[Job],$I$3)&lt;ROWS($BI$2:BI98),"",INDEX(TimeSheets!$T$1:$T$359,SMALL(IF(Table914[Job]=$I$3,ROW(Table914[Job])),ROW(BA97))))</f>
        <v/>
      </c>
      <c r="BJ98" s="72" t="str">
        <f t="array" ref="BJ98">IF(COUNTIF(Table914[Job],$I$3)&lt;ROWS($BJ$2:BJ98),"",INDEX(TimeSheets!$Z$1:$Z$359,SMALL(IF(Table914[Job]=$I$3,ROW(Table914[Job])),ROW(BA97))))</f>
        <v/>
      </c>
      <c r="BK98" s="72" t="str">
        <f t="array" ref="BK98">IF(COUNTIF(Table91641[Job],$I$3)&lt;ROWS($BK$2:BK98),"",INDEX(TimeSheets!$AC$1:$AC$359,SMALL(IF(Table91641[Job]=$I$3,ROW(Table91641[Job])),ROW(BA97))))</f>
        <v/>
      </c>
      <c r="BL98" s="72" t="str">
        <f t="array" ref="BL98">IF(COUNTIF(Table91641[Job],$I$3)&lt;ROWS($BL$2:BL98),"",INDEX(TimeSheets!$AI$1:$AI$359,SMALL(IF(Table91641[Job]=$I$3,ROW(Table91641[Job])),ROW(BB97))))</f>
        <v/>
      </c>
    </row>
    <row r="99" spans="50:64" x14ac:dyDescent="0.25">
      <c r="AX99" s="47"/>
      <c r="AY99" s="47"/>
      <c r="AZ99" s="47"/>
      <c r="BA99" s="47"/>
      <c r="BB99" s="47"/>
      <c r="BE99" s="72" t="str">
        <f t="array" ref="BE99">IF(COUNTIF(Table911[Job],$I$3)&lt;ROWS($BE$2:BE99),"",INDEX(TimeSheets!$B$1:$B$359,SMALL(IF(Table911[Job]=$I$3,ROW(Table911[Job])),ROW(BA98))))</f>
        <v/>
      </c>
      <c r="BF99" s="72" t="str">
        <f t="array" ref="BF99">IF(COUNTIF(Table911[Job],$I$3)&lt;ROWS($BD$2:BD99),"",INDEX(TimeSheets!$H$1:$H$359,SMALL(IF(Table911[Job]=$I$3,ROW(Table911[Job])),ROW(BA98))))</f>
        <v/>
      </c>
      <c r="BG99" s="72" t="str">
        <f t="array" ref="BG99">IF(COUNTIF(Table912[Job],$I$3)&lt;ROWS($BG$2:BG99),"",INDEX(TimeSheets!$K$1:$K$359,SMALL(IF(Table912[Job]=$I$3,ROW(Table912[Job])),ROW(BA98))))</f>
        <v/>
      </c>
      <c r="BH99" s="72" t="str">
        <f t="array" ref="BH99">IF(COUNTIF(Table912[Job],$I$3)&lt;ROWS($BH$2:BH99),"",INDEX(TimeSheets!$Q$1:$Q$359,SMALL(IF(Table912[Job]=$I$3,ROW(Table912[Job])),ROW(BA98))))</f>
        <v/>
      </c>
      <c r="BI99" s="73" t="str">
        <f t="array" ref="BI99">IF(COUNTIF(Table914[Job],$I$3)&lt;ROWS($BI$2:BI99),"",INDEX(TimeSheets!$T$1:$T$359,SMALL(IF(Table914[Job]=$I$3,ROW(Table914[Job])),ROW(BA98))))</f>
        <v/>
      </c>
      <c r="BJ99" s="72" t="str">
        <f t="array" ref="BJ99">IF(COUNTIF(Table914[Job],$I$3)&lt;ROWS($BJ$2:BJ99),"",INDEX(TimeSheets!$Z$1:$Z$359,SMALL(IF(Table914[Job]=$I$3,ROW(Table914[Job])),ROW(BA98))))</f>
        <v/>
      </c>
      <c r="BK99" s="72" t="str">
        <f t="array" ref="BK99">IF(COUNTIF(Table91641[Job],$I$3)&lt;ROWS($BK$2:BK99),"",INDEX(TimeSheets!$AC$1:$AC$359,SMALL(IF(Table91641[Job]=$I$3,ROW(Table91641[Job])),ROW(BA98))))</f>
        <v/>
      </c>
      <c r="BL99" s="72" t="str">
        <f t="array" ref="BL99">IF(COUNTIF(Table91641[Job],$I$3)&lt;ROWS($BL$2:BL99),"",INDEX(TimeSheets!$AI$1:$AI$359,SMALL(IF(Table91641[Job]=$I$3,ROW(Table91641[Job])),ROW(BB98))))</f>
        <v/>
      </c>
    </row>
    <row r="100" spans="50:64" x14ac:dyDescent="0.25">
      <c r="AX100" s="47"/>
      <c r="AY100" s="47"/>
      <c r="AZ100" s="47"/>
      <c r="BA100" s="47"/>
      <c r="BB100" s="47"/>
      <c r="BE100" s="72" t="str">
        <f t="array" ref="BE100">IF(COUNTIF(Table911[Job],$I$3)&lt;ROWS($BE$2:BE100),"",INDEX(TimeSheets!$B$1:$B$359,SMALL(IF(Table911[Job]=$I$3,ROW(Table911[Job])),ROW(BA99))))</f>
        <v/>
      </c>
      <c r="BF100" s="72" t="str">
        <f t="array" ref="BF100">IF(COUNTIF(Table911[Job],$I$3)&lt;ROWS($BD$2:BD100),"",INDEX(TimeSheets!$H$1:$H$359,SMALL(IF(Table911[Job]=$I$3,ROW(Table911[Job])),ROW(BA99))))</f>
        <v/>
      </c>
      <c r="BG100" s="72" t="str">
        <f t="array" ref="BG100">IF(COUNTIF(Table912[Job],$I$3)&lt;ROWS($BG$2:BG100),"",INDEX(TimeSheets!$K$1:$K$359,SMALL(IF(Table912[Job]=$I$3,ROW(Table912[Job])),ROW(BA99))))</f>
        <v/>
      </c>
      <c r="BH100" s="72" t="str">
        <f t="array" ref="BH100">IF(COUNTIF(Table912[Job],$I$3)&lt;ROWS($BH$2:BH100),"",INDEX(TimeSheets!$Q$1:$Q$359,SMALL(IF(Table912[Job]=$I$3,ROW(Table912[Job])),ROW(BA99))))</f>
        <v/>
      </c>
      <c r="BI100" s="73" t="str">
        <f t="array" ref="BI100">IF(COUNTIF(Table914[Job],$I$3)&lt;ROWS($BI$2:BI100),"",INDEX(TimeSheets!$T$1:$T$359,SMALL(IF(Table914[Job]=$I$3,ROW(Table914[Job])),ROW(BA99))))</f>
        <v/>
      </c>
      <c r="BJ100" s="72" t="str">
        <f t="array" ref="BJ100">IF(COUNTIF(Table914[Job],$I$3)&lt;ROWS($BJ$2:BJ100),"",INDEX(TimeSheets!$Z$1:$Z$359,SMALL(IF(Table914[Job]=$I$3,ROW(Table914[Job])),ROW(BA99))))</f>
        <v/>
      </c>
      <c r="BK100" s="72" t="str">
        <f t="array" ref="BK100">IF(COUNTIF(Table91641[Job],$I$3)&lt;ROWS($BK$2:BK100),"",INDEX(TimeSheets!$AC$1:$AC$359,SMALL(IF(Table91641[Job]=$I$3,ROW(Table91641[Job])),ROW(BA99))))</f>
        <v/>
      </c>
      <c r="BL100" s="72" t="str">
        <f t="array" ref="BL100">IF(COUNTIF(Table91641[Job],$I$3)&lt;ROWS($BL$2:BL100),"",INDEX(TimeSheets!$AI$1:$AI$359,SMALL(IF(Table91641[Job]=$I$3,ROW(Table91641[Job])),ROW(BB99))))</f>
        <v/>
      </c>
    </row>
    <row r="101" spans="50:64" x14ac:dyDescent="0.25">
      <c r="AX101" s="47"/>
      <c r="AY101" s="47"/>
      <c r="AZ101" s="47"/>
      <c r="BA101" s="47"/>
      <c r="BB101" s="47"/>
      <c r="BE101" s="72" t="str">
        <f t="array" ref="BE101">IF(COUNTIF(Table911[Job],$I$3)&lt;ROWS($BE$2:BE101),"",INDEX(TimeSheets!$B$1:$B$359,SMALL(IF(Table911[Job]=$I$3,ROW(Table911[Job])),ROW(BA100))))</f>
        <v/>
      </c>
      <c r="BF101" s="72" t="str">
        <f t="array" ref="BF101">IF(COUNTIF(Table911[Job],$I$3)&lt;ROWS($BD$2:BD101),"",INDEX(TimeSheets!$H$1:$H$359,SMALL(IF(Table911[Job]=$I$3,ROW(Table911[Job])),ROW(BA100))))</f>
        <v/>
      </c>
      <c r="BG101" s="72" t="str">
        <f t="array" ref="BG101">IF(COUNTIF(Table912[Job],$I$3)&lt;ROWS($BG$2:BG101),"",INDEX(TimeSheets!$K$1:$K$359,SMALL(IF(Table912[Job]=$I$3,ROW(Table912[Job])),ROW(BA100))))</f>
        <v/>
      </c>
      <c r="BH101" s="72" t="str">
        <f t="array" ref="BH101">IF(COUNTIF(Table912[Job],$I$3)&lt;ROWS($BH$2:BH101),"",INDEX(TimeSheets!$Q$1:$Q$359,SMALL(IF(Table912[Job]=$I$3,ROW(Table912[Job])),ROW(BA100))))</f>
        <v/>
      </c>
      <c r="BI101" s="73" t="str">
        <f t="array" ref="BI101">IF(COUNTIF(Table914[Job],$I$3)&lt;ROWS($BI$2:BI101),"",INDEX(TimeSheets!$T$1:$T$359,SMALL(IF(Table914[Job]=$I$3,ROW(Table914[Job])),ROW(BA100))))</f>
        <v/>
      </c>
      <c r="BJ101" s="72" t="str">
        <f t="array" ref="BJ101">IF(COUNTIF(Table914[Job],$I$3)&lt;ROWS($BJ$2:BJ101),"",INDEX(TimeSheets!$Z$1:$Z$359,SMALL(IF(Table914[Job]=$I$3,ROW(Table914[Job])),ROW(BA100))))</f>
        <v/>
      </c>
      <c r="BK101" s="72" t="str">
        <f t="array" ref="BK101">IF(COUNTIF(Table91641[Job],$I$3)&lt;ROWS($BK$2:BK101),"",INDEX(TimeSheets!$AC$1:$AC$359,SMALL(IF(Table91641[Job]=$I$3,ROW(Table91641[Job])),ROW(BA100))))</f>
        <v/>
      </c>
      <c r="BL101" s="72" t="str">
        <f t="array" ref="BL101">IF(COUNTIF(Table91641[Job],$I$3)&lt;ROWS($BL$2:BL101),"",INDEX(TimeSheets!$AI$1:$AI$359,SMALL(IF(Table91641[Job]=$I$3,ROW(Table91641[Job])),ROW(BB100))))</f>
        <v/>
      </c>
    </row>
    <row r="102" spans="50:64" x14ac:dyDescent="0.25">
      <c r="AX102" s="47"/>
      <c r="AY102" s="47"/>
      <c r="AZ102" s="47"/>
      <c r="BA102" s="47"/>
      <c r="BB102" s="47"/>
      <c r="BE102" s="72" t="str">
        <f t="array" ref="BE102">IF(COUNTIF(Table911[Job],$I$3)&lt;ROWS($BE$2:BE102),"",INDEX(TimeSheets!$B$1:$B$359,SMALL(IF(Table911[Job]=$I$3,ROW(Table911[Job])),ROW(BA101))))</f>
        <v/>
      </c>
      <c r="BF102" s="72" t="str">
        <f t="array" ref="BF102">IF(COUNTIF(Table911[Job],$I$3)&lt;ROWS($BD$2:BD102),"",INDEX(TimeSheets!$H$1:$H$359,SMALL(IF(Table911[Job]=$I$3,ROW(Table911[Job])),ROW(BA101))))</f>
        <v/>
      </c>
      <c r="BG102" s="72" t="str">
        <f t="array" ref="BG102">IF(COUNTIF(Table912[Job],$I$3)&lt;ROWS($BG$2:BG102),"",INDEX(TimeSheets!$K$1:$K$359,SMALL(IF(Table912[Job]=$I$3,ROW(Table912[Job])),ROW(BA101))))</f>
        <v/>
      </c>
      <c r="BH102" s="72" t="str">
        <f t="array" ref="BH102">IF(COUNTIF(Table912[Job],$I$3)&lt;ROWS($BH$2:BH102),"",INDEX(TimeSheets!$Q$1:$Q$359,SMALL(IF(Table912[Job]=$I$3,ROW(Table912[Job])),ROW(BA101))))</f>
        <v/>
      </c>
      <c r="BI102" s="73" t="str">
        <f t="array" ref="BI102">IF(COUNTIF(Table914[Job],$I$3)&lt;ROWS($BI$2:BI102),"",INDEX(TimeSheets!$T$1:$T$359,SMALL(IF(Table914[Job]=$I$3,ROW(Table914[Job])),ROW(BA101))))</f>
        <v/>
      </c>
      <c r="BJ102" s="72" t="str">
        <f t="array" ref="BJ102">IF(COUNTIF(Table914[Job],$I$3)&lt;ROWS($BJ$2:BJ102),"",INDEX(TimeSheets!$Z$1:$Z$359,SMALL(IF(Table914[Job]=$I$3,ROW(Table914[Job])),ROW(BA101))))</f>
        <v/>
      </c>
      <c r="BK102" s="72" t="str">
        <f t="array" ref="BK102">IF(COUNTIF(Table91641[Job],$I$3)&lt;ROWS($BK$2:BK102),"",INDEX(TimeSheets!$AC$1:$AC$359,SMALL(IF(Table91641[Job]=$I$3,ROW(Table91641[Job])),ROW(BA101))))</f>
        <v/>
      </c>
      <c r="BL102" s="72" t="str">
        <f t="array" ref="BL102">IF(COUNTIF(Table91641[Job],$I$3)&lt;ROWS($BL$2:BL102),"",INDEX(TimeSheets!$AI$1:$AI$359,SMALL(IF(Table91641[Job]=$I$3,ROW(Table91641[Job])),ROW(BB101))))</f>
        <v/>
      </c>
    </row>
    <row r="103" spans="50:64" x14ac:dyDescent="0.25">
      <c r="AX103" s="47"/>
      <c r="AY103" s="47"/>
      <c r="AZ103" s="47"/>
      <c r="BA103" s="47"/>
      <c r="BB103" s="47"/>
      <c r="BE103" s="72" t="str">
        <f t="array" ref="BE103">IF(COUNTIF(Table911[Job],$I$3)&lt;ROWS($BE$2:BE103),"",INDEX(TimeSheets!$B$1:$B$359,SMALL(IF(Table911[Job]=$I$3,ROW(Table911[Job])),ROW(BA102))))</f>
        <v/>
      </c>
      <c r="BF103" s="72" t="str">
        <f t="array" ref="BF103">IF(COUNTIF(Table911[Job],$I$3)&lt;ROWS($BD$2:BD103),"",INDEX(TimeSheets!$H$1:$H$359,SMALL(IF(Table911[Job]=$I$3,ROW(Table911[Job])),ROW(BA102))))</f>
        <v/>
      </c>
      <c r="BG103" s="72" t="str">
        <f t="array" ref="BG103">IF(COUNTIF(Table912[Job],$I$3)&lt;ROWS($BG$2:BG103),"",INDEX(TimeSheets!$K$1:$K$359,SMALL(IF(Table912[Job]=$I$3,ROW(Table912[Job])),ROW(BA102))))</f>
        <v/>
      </c>
      <c r="BH103" s="72" t="str">
        <f t="array" ref="BH103">IF(COUNTIF(Table912[Job],$I$3)&lt;ROWS($BH$2:BH103),"",INDEX(TimeSheets!$Q$1:$Q$359,SMALL(IF(Table912[Job]=$I$3,ROW(Table912[Job])),ROW(BA102))))</f>
        <v/>
      </c>
      <c r="BI103" s="73" t="str">
        <f t="array" ref="BI103">IF(COUNTIF(Table914[Job],$I$3)&lt;ROWS($BI$2:BI103),"",INDEX(TimeSheets!$T$1:$T$359,SMALL(IF(Table914[Job]=$I$3,ROW(Table914[Job])),ROW(BA102))))</f>
        <v/>
      </c>
      <c r="BJ103" s="72" t="str">
        <f t="array" ref="BJ103">IF(COUNTIF(Table914[Job],$I$3)&lt;ROWS($BJ$2:BJ103),"",INDEX(TimeSheets!$Z$1:$Z$359,SMALL(IF(Table914[Job]=$I$3,ROW(Table914[Job])),ROW(BA102))))</f>
        <v/>
      </c>
      <c r="BK103" s="72" t="str">
        <f t="array" ref="BK103">IF(COUNTIF(Table91641[Job],$I$3)&lt;ROWS($BK$2:BK103),"",INDEX(TimeSheets!$AC$1:$AC$359,SMALL(IF(Table91641[Job]=$I$3,ROW(Table91641[Job])),ROW(BA102))))</f>
        <v/>
      </c>
      <c r="BL103" s="72" t="str">
        <f t="array" ref="BL103">IF(COUNTIF(Table91641[Job],$I$3)&lt;ROWS($BL$2:BL103),"",INDEX(TimeSheets!$AI$1:$AI$359,SMALL(IF(Table91641[Job]=$I$3,ROW(Table91641[Job])),ROW(BB102))))</f>
        <v/>
      </c>
    </row>
    <row r="104" spans="50:64" x14ac:dyDescent="0.25">
      <c r="AX104" s="47"/>
      <c r="AY104" s="47"/>
      <c r="AZ104" s="47"/>
      <c r="BA104" s="47"/>
      <c r="BB104" s="47"/>
      <c r="BE104" s="72" t="str">
        <f t="array" ref="BE104">IF(COUNTIF(Table911[Job],$I$3)&lt;ROWS($BE$2:BE104),"",INDEX(TimeSheets!$B$1:$B$359,SMALL(IF(Table911[Job]=$I$3,ROW(Table911[Job])),ROW(BA103))))</f>
        <v/>
      </c>
      <c r="BF104" s="72" t="str">
        <f t="array" ref="BF104">IF(COUNTIF(Table911[Job],$I$3)&lt;ROWS($BD$2:BD104),"",INDEX(TimeSheets!$H$1:$H$359,SMALL(IF(Table911[Job]=$I$3,ROW(Table911[Job])),ROW(BA103))))</f>
        <v/>
      </c>
      <c r="BG104" s="72" t="str">
        <f t="array" ref="BG104">IF(COUNTIF(Table912[Job],$I$3)&lt;ROWS($BG$2:BG104),"",INDEX(TimeSheets!$K$1:$K$359,SMALL(IF(Table912[Job]=$I$3,ROW(Table912[Job])),ROW(BA103))))</f>
        <v/>
      </c>
      <c r="BH104" s="72" t="str">
        <f t="array" ref="BH104">IF(COUNTIF(Table912[Job],$I$3)&lt;ROWS($BH$2:BH104),"",INDEX(TimeSheets!$Q$1:$Q$359,SMALL(IF(Table912[Job]=$I$3,ROW(Table912[Job])),ROW(BA103))))</f>
        <v/>
      </c>
      <c r="BI104" s="73" t="str">
        <f t="array" ref="BI104">IF(COUNTIF(Table914[Job],$I$3)&lt;ROWS($BI$2:BI104),"",INDEX(TimeSheets!$T$1:$T$359,SMALL(IF(Table914[Job]=$I$3,ROW(Table914[Job])),ROW(BA103))))</f>
        <v/>
      </c>
      <c r="BJ104" s="72" t="str">
        <f t="array" ref="BJ104">IF(COUNTIF(Table914[Job],$I$3)&lt;ROWS($BJ$2:BJ104),"",INDEX(TimeSheets!$Z$1:$Z$359,SMALL(IF(Table914[Job]=$I$3,ROW(Table914[Job])),ROW(BA103))))</f>
        <v/>
      </c>
      <c r="BK104" s="72" t="str">
        <f t="array" ref="BK104">IF(COUNTIF(Table91641[Job],$I$3)&lt;ROWS($BK$2:BK104),"",INDEX(TimeSheets!$AC$1:$AC$359,SMALL(IF(Table91641[Job]=$I$3,ROW(Table91641[Job])),ROW(BA103))))</f>
        <v/>
      </c>
      <c r="BL104" s="72" t="str">
        <f t="array" ref="BL104">IF(COUNTIF(Table91641[Job],$I$3)&lt;ROWS($BL$2:BL104),"",INDEX(TimeSheets!$AI$1:$AI$359,SMALL(IF(Table91641[Job]=$I$3,ROW(Table91641[Job])),ROW(BB103))))</f>
        <v/>
      </c>
    </row>
    <row r="105" spans="50:64" x14ac:dyDescent="0.25">
      <c r="AX105" s="47"/>
      <c r="AY105" s="47"/>
      <c r="AZ105" s="47"/>
      <c r="BA105" s="47"/>
      <c r="BB105" s="47"/>
      <c r="BE105" s="72" t="str">
        <f t="array" ref="BE105">IF(COUNTIF(Table911[Job],$I$3)&lt;ROWS($BE$2:BE105),"",INDEX(TimeSheets!$B$1:$B$359,SMALL(IF(Table911[Job]=$I$3,ROW(Table911[Job])),ROW(BA104))))</f>
        <v/>
      </c>
      <c r="BF105" s="72" t="str">
        <f t="array" ref="BF105">IF(COUNTIF(Table911[Job],$I$3)&lt;ROWS($BD$2:BD105),"",INDEX(TimeSheets!$H$1:$H$359,SMALL(IF(Table911[Job]=$I$3,ROW(Table911[Job])),ROW(BA104))))</f>
        <v/>
      </c>
      <c r="BG105" s="72" t="str">
        <f t="array" ref="BG105">IF(COUNTIF(Table912[Job],$I$3)&lt;ROWS($BG$2:BG105),"",INDEX(TimeSheets!$K$1:$K$359,SMALL(IF(Table912[Job]=$I$3,ROW(Table912[Job])),ROW(BA104))))</f>
        <v/>
      </c>
      <c r="BH105" s="72" t="str">
        <f t="array" ref="BH105">IF(COUNTIF(Table912[Job],$I$3)&lt;ROWS($BH$2:BH105),"",INDEX(TimeSheets!$Q$1:$Q$359,SMALL(IF(Table912[Job]=$I$3,ROW(Table912[Job])),ROW(BA104))))</f>
        <v/>
      </c>
      <c r="BI105" s="73" t="str">
        <f t="array" ref="BI105">IF(COUNTIF(Table914[Job],$I$3)&lt;ROWS($BI$2:BI105),"",INDEX(TimeSheets!$T$1:$T$359,SMALL(IF(Table914[Job]=$I$3,ROW(Table914[Job])),ROW(BA104))))</f>
        <v/>
      </c>
      <c r="BJ105" s="72" t="str">
        <f t="array" ref="BJ105">IF(COUNTIF(Table914[Job],$I$3)&lt;ROWS($BJ$2:BJ105),"",INDEX(TimeSheets!$Z$1:$Z$359,SMALL(IF(Table914[Job]=$I$3,ROW(Table914[Job])),ROW(BA104))))</f>
        <v/>
      </c>
      <c r="BK105" s="72" t="str">
        <f t="array" ref="BK105">IF(COUNTIF(Table91641[Job],$I$3)&lt;ROWS($BK$2:BK105),"",INDEX(TimeSheets!$AC$1:$AC$359,SMALL(IF(Table91641[Job]=$I$3,ROW(Table91641[Job])),ROW(BA104))))</f>
        <v/>
      </c>
      <c r="BL105" s="72" t="str">
        <f t="array" ref="BL105">IF(COUNTIF(Table91641[Job],$I$3)&lt;ROWS($BL$2:BL105),"",INDEX(TimeSheets!$AI$1:$AI$359,SMALL(IF(Table91641[Job]=$I$3,ROW(Table91641[Job])),ROW(BB104))))</f>
        <v/>
      </c>
    </row>
    <row r="106" spans="50:64" x14ac:dyDescent="0.25">
      <c r="AX106" s="47"/>
      <c r="AY106" s="47"/>
      <c r="AZ106" s="47"/>
      <c r="BA106" s="47"/>
      <c r="BB106" s="47"/>
      <c r="BE106" s="72" t="str">
        <f t="array" ref="BE106">IF(COUNTIF(Table911[Job],$I$3)&lt;ROWS($BE$2:BE106),"",INDEX(TimeSheets!$B$1:$B$359,SMALL(IF(Table911[Job]=$I$3,ROW(Table911[Job])),ROW(BA105))))</f>
        <v/>
      </c>
      <c r="BF106" s="72" t="str">
        <f t="array" ref="BF106">IF(COUNTIF(Table911[Job],$I$3)&lt;ROWS($BD$2:BD106),"",INDEX(TimeSheets!$H$1:$H$359,SMALL(IF(Table911[Job]=$I$3,ROW(Table911[Job])),ROW(BA105))))</f>
        <v/>
      </c>
      <c r="BG106" s="72" t="str">
        <f t="array" ref="BG106">IF(COUNTIF(Table912[Job],$I$3)&lt;ROWS($BG$2:BG106),"",INDEX(TimeSheets!$K$1:$K$359,SMALL(IF(Table912[Job]=$I$3,ROW(Table912[Job])),ROW(BA105))))</f>
        <v/>
      </c>
      <c r="BH106" s="72" t="str">
        <f t="array" ref="BH106">IF(COUNTIF(Table912[Job],$I$3)&lt;ROWS($BH$2:BH106),"",INDEX(TimeSheets!$Q$1:$Q$359,SMALL(IF(Table912[Job]=$I$3,ROW(Table912[Job])),ROW(BA105))))</f>
        <v/>
      </c>
      <c r="BI106" s="73" t="str">
        <f t="array" ref="BI106">IF(COUNTIF(Table914[Job],$I$3)&lt;ROWS($BI$2:BI106),"",INDEX(TimeSheets!$T$1:$T$359,SMALL(IF(Table914[Job]=$I$3,ROW(Table914[Job])),ROW(BA105))))</f>
        <v/>
      </c>
      <c r="BJ106" s="72" t="str">
        <f t="array" ref="BJ106">IF(COUNTIF(Table914[Job],$I$3)&lt;ROWS($BJ$2:BJ106),"",INDEX(TimeSheets!$Z$1:$Z$359,SMALL(IF(Table914[Job]=$I$3,ROW(Table914[Job])),ROW(BA105))))</f>
        <v/>
      </c>
      <c r="BK106" s="72" t="str">
        <f t="array" ref="BK106">IF(COUNTIF(Table91641[Job],$I$3)&lt;ROWS($BK$2:BK106),"",INDEX(TimeSheets!$AC$1:$AC$359,SMALL(IF(Table91641[Job]=$I$3,ROW(Table91641[Job])),ROW(BA105))))</f>
        <v/>
      </c>
      <c r="BL106" s="72" t="str">
        <f t="array" ref="BL106">IF(COUNTIF(Table91641[Job],$I$3)&lt;ROWS($BL$2:BL106),"",INDEX(TimeSheets!$AI$1:$AI$359,SMALL(IF(Table91641[Job]=$I$3,ROW(Table91641[Job])),ROW(BB105))))</f>
        <v/>
      </c>
    </row>
    <row r="107" spans="50:64" x14ac:dyDescent="0.25">
      <c r="AX107" s="47"/>
      <c r="AY107" s="47"/>
      <c r="AZ107" s="47"/>
      <c r="BA107" s="47"/>
      <c r="BB107" s="47"/>
      <c r="BE107" s="72" t="str">
        <f t="array" ref="BE107">IF(COUNTIF(Table911[Job],$I$3)&lt;ROWS($BE$2:BE107),"",INDEX(TimeSheets!$B$1:$B$359,SMALL(IF(Table911[Job]=$I$3,ROW(Table911[Job])),ROW(BA106))))</f>
        <v/>
      </c>
      <c r="BF107" s="72" t="str">
        <f t="array" ref="BF107">IF(COUNTIF(Table911[Job],$I$3)&lt;ROWS($BD$2:BD107),"",INDEX(TimeSheets!$H$1:$H$359,SMALL(IF(Table911[Job]=$I$3,ROW(Table911[Job])),ROW(BA106))))</f>
        <v/>
      </c>
      <c r="BG107" s="72" t="str">
        <f t="array" ref="BG107">IF(COUNTIF(Table912[Job],$I$3)&lt;ROWS($BG$2:BG107),"",INDEX(TimeSheets!$K$1:$K$359,SMALL(IF(Table912[Job]=$I$3,ROW(Table912[Job])),ROW(BA106))))</f>
        <v/>
      </c>
      <c r="BH107" s="72" t="str">
        <f t="array" ref="BH107">IF(COUNTIF(Table912[Job],$I$3)&lt;ROWS($BH$2:BH107),"",INDEX(TimeSheets!$Q$1:$Q$359,SMALL(IF(Table912[Job]=$I$3,ROW(Table912[Job])),ROW(BA106))))</f>
        <v/>
      </c>
      <c r="BI107" s="73" t="str">
        <f t="array" ref="BI107">IF(COUNTIF(Table914[Job],$I$3)&lt;ROWS($BI$2:BI107),"",INDEX(TimeSheets!$T$1:$T$359,SMALL(IF(Table914[Job]=$I$3,ROW(Table914[Job])),ROW(BA106))))</f>
        <v/>
      </c>
      <c r="BJ107" s="72" t="str">
        <f t="array" ref="BJ107">IF(COUNTIF(Table914[Job],$I$3)&lt;ROWS($BJ$2:BJ107),"",INDEX(TimeSheets!$Z$1:$Z$359,SMALL(IF(Table914[Job]=$I$3,ROW(Table914[Job])),ROW(BA106))))</f>
        <v/>
      </c>
      <c r="BK107" s="72" t="str">
        <f t="array" ref="BK107">IF(COUNTIF(Table91641[Job],$I$3)&lt;ROWS($BK$2:BK107),"",INDEX(TimeSheets!$AC$1:$AC$359,SMALL(IF(Table91641[Job]=$I$3,ROW(Table91641[Job])),ROW(BA106))))</f>
        <v/>
      </c>
      <c r="BL107" s="72" t="str">
        <f t="array" ref="BL107">IF(COUNTIF(Table91641[Job],$I$3)&lt;ROWS($BL$2:BL107),"",INDEX(TimeSheets!$AI$1:$AI$359,SMALL(IF(Table91641[Job]=$I$3,ROW(Table91641[Job])),ROW(BB106))))</f>
        <v/>
      </c>
    </row>
    <row r="108" spans="50:64" x14ac:dyDescent="0.25">
      <c r="AX108" s="47"/>
      <c r="AY108" s="47"/>
      <c r="AZ108" s="47"/>
      <c r="BA108" s="47"/>
      <c r="BB108" s="47"/>
      <c r="BE108" s="72" t="str">
        <f t="array" ref="BE108">IF(COUNTIF(Table911[Job],$I$3)&lt;ROWS($BE$2:BE108),"",INDEX(TimeSheets!$B$1:$B$359,SMALL(IF(Table911[Job]=$I$3,ROW(Table911[Job])),ROW(BA107))))</f>
        <v/>
      </c>
      <c r="BF108" s="72" t="str">
        <f t="array" ref="BF108">IF(COUNTIF(Table911[Job],$I$3)&lt;ROWS($BD$2:BD108),"",INDEX(TimeSheets!$H$1:$H$359,SMALL(IF(Table911[Job]=$I$3,ROW(Table911[Job])),ROW(BA107))))</f>
        <v/>
      </c>
      <c r="BG108" s="72" t="str">
        <f t="array" ref="BG108">IF(COUNTIF(Table912[Job],$I$3)&lt;ROWS($BG$2:BG108),"",INDEX(TimeSheets!$K$1:$K$359,SMALL(IF(Table912[Job]=$I$3,ROW(Table912[Job])),ROW(BA107))))</f>
        <v/>
      </c>
      <c r="BH108" s="72" t="str">
        <f t="array" ref="BH108">IF(COUNTIF(Table912[Job],$I$3)&lt;ROWS($BH$2:BH108),"",INDEX(TimeSheets!$Q$1:$Q$359,SMALL(IF(Table912[Job]=$I$3,ROW(Table912[Job])),ROW(BA107))))</f>
        <v/>
      </c>
      <c r="BI108" s="73" t="str">
        <f t="array" ref="BI108">IF(COUNTIF(Table914[Job],$I$3)&lt;ROWS($BI$2:BI108),"",INDEX(TimeSheets!$T$1:$T$359,SMALL(IF(Table914[Job]=$I$3,ROW(Table914[Job])),ROW(BA107))))</f>
        <v/>
      </c>
      <c r="BJ108" s="72" t="str">
        <f t="array" ref="BJ108">IF(COUNTIF(Table914[Job],$I$3)&lt;ROWS($BJ$2:BJ108),"",INDEX(TimeSheets!$Z$1:$Z$359,SMALL(IF(Table914[Job]=$I$3,ROW(Table914[Job])),ROW(BA107))))</f>
        <v/>
      </c>
      <c r="BK108" s="72" t="str">
        <f t="array" ref="BK108">IF(COUNTIF(Table91641[Job],$I$3)&lt;ROWS($BK$2:BK108),"",INDEX(TimeSheets!$AC$1:$AC$359,SMALL(IF(Table91641[Job]=$I$3,ROW(Table91641[Job])),ROW(BA107))))</f>
        <v/>
      </c>
      <c r="BL108" s="72" t="str">
        <f t="array" ref="BL108">IF(COUNTIF(Table91641[Job],$I$3)&lt;ROWS($BL$2:BL108),"",INDEX(TimeSheets!$AI$1:$AI$359,SMALL(IF(Table91641[Job]=$I$3,ROW(Table91641[Job])),ROW(BB107))))</f>
        <v/>
      </c>
    </row>
    <row r="109" spans="50:64" x14ac:dyDescent="0.25">
      <c r="AX109" s="47"/>
      <c r="AY109" s="47"/>
      <c r="AZ109" s="47"/>
      <c r="BA109" s="47"/>
      <c r="BB109" s="47"/>
      <c r="BE109" s="72" t="str">
        <f t="array" ref="BE109">IF(COUNTIF(Table911[Job],$I$3)&lt;ROWS($BE$2:BE109),"",INDEX(TimeSheets!$B$1:$B$359,SMALL(IF(Table911[Job]=$I$3,ROW(Table911[Job])),ROW(BA108))))</f>
        <v/>
      </c>
      <c r="BF109" s="72" t="str">
        <f t="array" ref="BF109">IF(COUNTIF(Table911[Job],$I$3)&lt;ROWS($BD$2:BD109),"",INDEX(TimeSheets!$H$1:$H$359,SMALL(IF(Table911[Job]=$I$3,ROW(Table911[Job])),ROW(BA108))))</f>
        <v/>
      </c>
      <c r="BG109" s="72" t="str">
        <f t="array" ref="BG109">IF(COUNTIF(Table912[Job],$I$3)&lt;ROWS($BG$2:BG109),"",INDEX(TimeSheets!$K$1:$K$359,SMALL(IF(Table912[Job]=$I$3,ROW(Table912[Job])),ROW(BA108))))</f>
        <v/>
      </c>
      <c r="BH109" s="72" t="str">
        <f t="array" ref="BH109">IF(COUNTIF(Table912[Job],$I$3)&lt;ROWS($BH$2:BH109),"",INDEX(TimeSheets!$Q$1:$Q$359,SMALL(IF(Table912[Job]=$I$3,ROW(Table912[Job])),ROW(BA108))))</f>
        <v/>
      </c>
      <c r="BI109" s="73" t="str">
        <f t="array" ref="BI109">IF(COUNTIF(Table914[Job],$I$3)&lt;ROWS($BI$2:BI109),"",INDEX(TimeSheets!$T$1:$T$359,SMALL(IF(Table914[Job]=$I$3,ROW(Table914[Job])),ROW(BA108))))</f>
        <v/>
      </c>
      <c r="BJ109" s="72" t="str">
        <f t="array" ref="BJ109">IF(COUNTIF(Table914[Job],$I$3)&lt;ROWS($BJ$2:BJ109),"",INDEX(TimeSheets!$Z$1:$Z$359,SMALL(IF(Table914[Job]=$I$3,ROW(Table914[Job])),ROW(BA108))))</f>
        <v/>
      </c>
      <c r="BK109" s="72" t="str">
        <f t="array" ref="BK109">IF(COUNTIF(Table91641[Job],$I$3)&lt;ROWS($BK$2:BK109),"",INDEX(TimeSheets!$AC$1:$AC$359,SMALL(IF(Table91641[Job]=$I$3,ROW(Table91641[Job])),ROW(BA108))))</f>
        <v/>
      </c>
      <c r="BL109" s="72" t="str">
        <f t="array" ref="BL109">IF(COUNTIF(Table91641[Job],$I$3)&lt;ROWS($BL$2:BL109),"",INDEX(TimeSheets!$AI$1:$AI$359,SMALL(IF(Table91641[Job]=$I$3,ROW(Table91641[Job])),ROW(BB108))))</f>
        <v/>
      </c>
    </row>
    <row r="110" spans="50:64" x14ac:dyDescent="0.25">
      <c r="AX110" s="47"/>
      <c r="AY110" s="47"/>
      <c r="AZ110" s="47"/>
      <c r="BA110" s="47"/>
      <c r="BB110" s="47"/>
      <c r="BE110" s="72" t="str">
        <f t="array" ref="BE110">IF(COUNTIF(Table911[Job],$I$3)&lt;ROWS($BE$2:BE110),"",INDEX(TimeSheets!$B$1:$B$359,SMALL(IF(Table911[Job]=$I$3,ROW(Table911[Job])),ROW(BA109))))</f>
        <v/>
      </c>
      <c r="BF110" s="72" t="str">
        <f t="array" ref="BF110">IF(COUNTIF(Table911[Job],$I$3)&lt;ROWS($BD$2:BD110),"",INDEX(TimeSheets!$H$1:$H$359,SMALL(IF(Table911[Job]=$I$3,ROW(Table911[Job])),ROW(BA109))))</f>
        <v/>
      </c>
      <c r="BG110" s="72" t="str">
        <f t="array" ref="BG110">IF(COUNTIF(Table912[Job],$I$3)&lt;ROWS($BG$2:BG110),"",INDEX(TimeSheets!$K$1:$K$359,SMALL(IF(Table912[Job]=$I$3,ROW(Table912[Job])),ROW(BA109))))</f>
        <v/>
      </c>
      <c r="BH110" s="72" t="str">
        <f t="array" ref="BH110">IF(COUNTIF(Table912[Job],$I$3)&lt;ROWS($BH$2:BH110),"",INDEX(TimeSheets!$Q$1:$Q$359,SMALL(IF(Table912[Job]=$I$3,ROW(Table912[Job])),ROW(BA109))))</f>
        <v/>
      </c>
      <c r="BI110" s="73" t="str">
        <f t="array" ref="BI110">IF(COUNTIF(Table914[Job],$I$3)&lt;ROWS($BI$2:BI110),"",INDEX(TimeSheets!$T$1:$T$359,SMALL(IF(Table914[Job]=$I$3,ROW(Table914[Job])),ROW(BA109))))</f>
        <v/>
      </c>
      <c r="BJ110" s="72" t="str">
        <f t="array" ref="BJ110">IF(COUNTIF(Table914[Job],$I$3)&lt;ROWS($BJ$2:BJ110),"",INDEX(TimeSheets!$Z$1:$Z$359,SMALL(IF(Table914[Job]=$I$3,ROW(Table914[Job])),ROW(BA109))))</f>
        <v/>
      </c>
      <c r="BK110" s="72" t="str">
        <f t="array" ref="BK110">IF(COUNTIF(Table91641[Job],$I$3)&lt;ROWS($BK$2:BK110),"",INDEX(TimeSheets!$AC$1:$AC$359,SMALL(IF(Table91641[Job]=$I$3,ROW(Table91641[Job])),ROW(BA109))))</f>
        <v/>
      </c>
      <c r="BL110" s="72" t="str">
        <f t="array" ref="BL110">IF(COUNTIF(Table91641[Job],$I$3)&lt;ROWS($BL$2:BL110),"",INDEX(TimeSheets!$AI$1:$AI$359,SMALL(IF(Table91641[Job]=$I$3,ROW(Table91641[Job])),ROW(BB109))))</f>
        <v/>
      </c>
    </row>
    <row r="111" spans="50:64" x14ac:dyDescent="0.25">
      <c r="AX111" s="47"/>
      <c r="AY111" s="47"/>
      <c r="AZ111" s="47"/>
      <c r="BA111" s="47"/>
      <c r="BB111" s="47"/>
      <c r="BE111" s="72" t="str">
        <f t="array" ref="BE111">IF(COUNTIF(Table911[Job],$I$3)&lt;ROWS($BE$2:BE111),"",INDEX(TimeSheets!$B$1:$B$359,SMALL(IF(Table911[Job]=$I$3,ROW(Table911[Job])),ROW(BA110))))</f>
        <v/>
      </c>
      <c r="BF111" s="72" t="str">
        <f t="array" ref="BF111">IF(COUNTIF(Table911[Job],$I$3)&lt;ROWS($BD$2:BD111),"",INDEX(TimeSheets!$H$1:$H$359,SMALL(IF(Table911[Job]=$I$3,ROW(Table911[Job])),ROW(BA110))))</f>
        <v/>
      </c>
      <c r="BG111" s="72" t="str">
        <f t="array" ref="BG111">IF(COUNTIF(Table912[Job],$I$3)&lt;ROWS($BG$2:BG111),"",INDEX(TimeSheets!$K$1:$K$359,SMALL(IF(Table912[Job]=$I$3,ROW(Table912[Job])),ROW(BA110))))</f>
        <v/>
      </c>
      <c r="BH111" s="72" t="str">
        <f t="array" ref="BH111">IF(COUNTIF(Table912[Job],$I$3)&lt;ROWS($BH$2:BH111),"",INDEX(TimeSheets!$Q$1:$Q$359,SMALL(IF(Table912[Job]=$I$3,ROW(Table912[Job])),ROW(BA110))))</f>
        <v/>
      </c>
      <c r="BI111" s="73" t="str">
        <f t="array" ref="BI111">IF(COUNTIF(Table914[Job],$I$3)&lt;ROWS($BI$2:BI111),"",INDEX(TimeSheets!$T$1:$T$359,SMALL(IF(Table914[Job]=$I$3,ROW(Table914[Job])),ROW(BA110))))</f>
        <v/>
      </c>
      <c r="BJ111" s="72" t="str">
        <f t="array" ref="BJ111">IF(COUNTIF(Table914[Job],$I$3)&lt;ROWS($BJ$2:BJ111),"",INDEX(TimeSheets!$Z$1:$Z$359,SMALL(IF(Table914[Job]=$I$3,ROW(Table914[Job])),ROW(BA110))))</f>
        <v/>
      </c>
      <c r="BK111" s="72" t="str">
        <f t="array" ref="BK111">IF(COUNTIF(Table91641[Job],$I$3)&lt;ROWS($BK$2:BK111),"",INDEX(TimeSheets!$AC$1:$AC$359,SMALL(IF(Table91641[Job]=$I$3,ROW(Table91641[Job])),ROW(BA110))))</f>
        <v/>
      </c>
      <c r="BL111" s="72" t="str">
        <f t="array" ref="BL111">IF(COUNTIF(Table91641[Job],$I$3)&lt;ROWS($BL$2:BL111),"",INDEX(TimeSheets!$AI$1:$AI$359,SMALL(IF(Table91641[Job]=$I$3,ROW(Table91641[Job])),ROW(BB110))))</f>
        <v/>
      </c>
    </row>
    <row r="112" spans="50:64" x14ac:dyDescent="0.25">
      <c r="AX112" s="47"/>
      <c r="AY112" s="47"/>
      <c r="AZ112" s="47"/>
      <c r="BA112" s="47"/>
      <c r="BB112" s="47"/>
      <c r="BE112" s="72" t="str">
        <f t="array" ref="BE112">IF(COUNTIF(Table911[Job],$I$3)&lt;ROWS($BE$2:BE112),"",INDEX(TimeSheets!$B$1:$B$359,SMALL(IF(Table911[Job]=$I$3,ROW(Table911[Job])),ROW(BA111))))</f>
        <v/>
      </c>
      <c r="BF112" s="72" t="str">
        <f t="array" ref="BF112">IF(COUNTIF(Table911[Job],$I$3)&lt;ROWS($BD$2:BD112),"",INDEX(TimeSheets!$H$1:$H$359,SMALL(IF(Table911[Job]=$I$3,ROW(Table911[Job])),ROW(BA111))))</f>
        <v/>
      </c>
      <c r="BG112" s="72" t="str">
        <f t="array" ref="BG112">IF(COUNTIF(Table912[Job],$I$3)&lt;ROWS($BG$2:BG112),"",INDEX(TimeSheets!$K$1:$K$359,SMALL(IF(Table912[Job]=$I$3,ROW(Table912[Job])),ROW(BA111))))</f>
        <v/>
      </c>
      <c r="BH112" s="72" t="str">
        <f t="array" ref="BH112">IF(COUNTIF(Table912[Job],$I$3)&lt;ROWS($BH$2:BH112),"",INDEX(TimeSheets!$Q$1:$Q$359,SMALL(IF(Table912[Job]=$I$3,ROW(Table912[Job])),ROW(BA111))))</f>
        <v/>
      </c>
      <c r="BI112" s="73" t="str">
        <f t="array" ref="BI112">IF(COUNTIF(Table914[Job],$I$3)&lt;ROWS($BI$2:BI112),"",INDEX(TimeSheets!$T$1:$T$359,SMALL(IF(Table914[Job]=$I$3,ROW(Table914[Job])),ROW(BA111))))</f>
        <v/>
      </c>
      <c r="BJ112" s="72" t="str">
        <f t="array" ref="BJ112">IF(COUNTIF(Table914[Job],$I$3)&lt;ROWS($BJ$2:BJ112),"",INDEX(TimeSheets!$Z$1:$Z$359,SMALL(IF(Table914[Job]=$I$3,ROW(Table914[Job])),ROW(BA111))))</f>
        <v/>
      </c>
      <c r="BK112" s="72" t="str">
        <f t="array" ref="BK112">IF(COUNTIF(Table91641[Job],$I$3)&lt;ROWS($BK$2:BK112),"",INDEX(TimeSheets!$AC$1:$AC$359,SMALL(IF(Table91641[Job]=$I$3,ROW(Table91641[Job])),ROW(BA111))))</f>
        <v/>
      </c>
      <c r="BL112" s="72" t="str">
        <f t="array" ref="BL112">IF(COUNTIF(Table91641[Job],$I$3)&lt;ROWS($BL$2:BL112),"",INDEX(TimeSheets!$AI$1:$AI$359,SMALL(IF(Table91641[Job]=$I$3,ROW(Table91641[Job])),ROW(BB111))))</f>
        <v/>
      </c>
    </row>
    <row r="113" spans="50:64" x14ac:dyDescent="0.25">
      <c r="AX113" s="47"/>
      <c r="AY113" s="47"/>
      <c r="AZ113" s="47"/>
      <c r="BA113" s="47"/>
      <c r="BB113" s="47"/>
      <c r="BE113" s="72" t="str">
        <f t="array" ref="BE113">IF(COUNTIF(Table911[Job],$I$3)&lt;ROWS($BE$2:BE113),"",INDEX(TimeSheets!$B$1:$B$359,SMALL(IF(Table911[Job]=$I$3,ROW(Table911[Job])),ROW(BA112))))</f>
        <v/>
      </c>
      <c r="BF113" s="72" t="str">
        <f t="array" ref="BF113">IF(COUNTIF(Table911[Job],$I$3)&lt;ROWS($BD$2:BD113),"",INDEX(TimeSheets!$H$1:$H$359,SMALL(IF(Table911[Job]=$I$3,ROW(Table911[Job])),ROW(BA112))))</f>
        <v/>
      </c>
      <c r="BG113" s="72" t="str">
        <f t="array" ref="BG113">IF(COUNTIF(Table912[Job],$I$3)&lt;ROWS($BG$2:BG113),"",INDEX(TimeSheets!$K$1:$K$359,SMALL(IF(Table912[Job]=$I$3,ROW(Table912[Job])),ROW(BA112))))</f>
        <v/>
      </c>
      <c r="BH113" s="72" t="str">
        <f t="array" ref="BH113">IF(COUNTIF(Table912[Job],$I$3)&lt;ROWS($BH$2:BH113),"",INDEX(TimeSheets!$Q$1:$Q$359,SMALL(IF(Table912[Job]=$I$3,ROW(Table912[Job])),ROW(BA112))))</f>
        <v/>
      </c>
      <c r="BI113" s="73" t="str">
        <f t="array" ref="BI113">IF(COUNTIF(Table914[Job],$I$3)&lt;ROWS($BI$2:BI113),"",INDEX(TimeSheets!$T$1:$T$359,SMALL(IF(Table914[Job]=$I$3,ROW(Table914[Job])),ROW(BA112))))</f>
        <v/>
      </c>
      <c r="BJ113" s="72" t="str">
        <f t="array" ref="BJ113">IF(COUNTIF(Table914[Job],$I$3)&lt;ROWS($BJ$2:BJ113),"",INDEX(TimeSheets!$Z$1:$Z$359,SMALL(IF(Table914[Job]=$I$3,ROW(Table914[Job])),ROW(BA112))))</f>
        <v/>
      </c>
      <c r="BK113" s="72" t="str">
        <f t="array" ref="BK113">IF(COUNTIF(Table91641[Job],$I$3)&lt;ROWS($BK$2:BK113),"",INDEX(TimeSheets!$AC$1:$AC$359,SMALL(IF(Table91641[Job]=$I$3,ROW(Table91641[Job])),ROW(BA112))))</f>
        <v/>
      </c>
      <c r="BL113" s="72" t="str">
        <f t="array" ref="BL113">IF(COUNTIF(Table91641[Job],$I$3)&lt;ROWS($BL$2:BL113),"",INDEX(TimeSheets!$AI$1:$AI$359,SMALL(IF(Table91641[Job]=$I$3,ROW(Table91641[Job])),ROW(BB112))))</f>
        <v/>
      </c>
    </row>
    <row r="114" spans="50:64" x14ac:dyDescent="0.25">
      <c r="AX114" s="47"/>
      <c r="AY114" s="47"/>
      <c r="AZ114" s="47"/>
      <c r="BA114" s="47"/>
      <c r="BB114" s="47"/>
      <c r="BE114" s="72" t="str">
        <f t="array" ref="BE114">IF(COUNTIF(Table911[Job],$I$3)&lt;ROWS($BE$2:BE114),"",INDEX(TimeSheets!$B$1:$B$359,SMALL(IF(Table911[Job]=$I$3,ROW(Table911[Job])),ROW(BA113))))</f>
        <v/>
      </c>
      <c r="BF114" s="72" t="str">
        <f t="array" ref="BF114">IF(COUNTIF(Table911[Job],$I$3)&lt;ROWS($BD$2:BD114),"",INDEX(TimeSheets!$H$1:$H$359,SMALL(IF(Table911[Job]=$I$3,ROW(Table911[Job])),ROW(BA113))))</f>
        <v/>
      </c>
      <c r="BG114" s="72" t="str">
        <f t="array" ref="BG114">IF(COUNTIF(Table912[Job],$I$3)&lt;ROWS($BG$2:BG114),"",INDEX(TimeSheets!$K$1:$K$359,SMALL(IF(Table912[Job]=$I$3,ROW(Table912[Job])),ROW(BA113))))</f>
        <v/>
      </c>
      <c r="BH114" s="72" t="str">
        <f t="array" ref="BH114">IF(COUNTIF(Table912[Job],$I$3)&lt;ROWS($BH$2:BH114),"",INDEX(TimeSheets!$Q$1:$Q$359,SMALL(IF(Table912[Job]=$I$3,ROW(Table912[Job])),ROW(BA113))))</f>
        <v/>
      </c>
      <c r="BI114" s="73" t="str">
        <f t="array" ref="BI114">IF(COUNTIF(Table914[Job],$I$3)&lt;ROWS($BI$2:BI114),"",INDEX(TimeSheets!$T$1:$T$359,SMALL(IF(Table914[Job]=$I$3,ROW(Table914[Job])),ROW(BA113))))</f>
        <v/>
      </c>
      <c r="BJ114" s="72" t="str">
        <f t="array" ref="BJ114">IF(COUNTIF(Table914[Job],$I$3)&lt;ROWS($BJ$2:BJ114),"",INDEX(TimeSheets!$Z$1:$Z$359,SMALL(IF(Table914[Job]=$I$3,ROW(Table914[Job])),ROW(BA113))))</f>
        <v/>
      </c>
      <c r="BK114" s="72" t="str">
        <f t="array" ref="BK114">IF(COUNTIF(Table91641[Job],$I$3)&lt;ROWS($BK$2:BK114),"",INDEX(TimeSheets!$AC$1:$AC$359,SMALL(IF(Table91641[Job]=$I$3,ROW(Table91641[Job])),ROW(BA113))))</f>
        <v/>
      </c>
      <c r="BL114" s="72" t="str">
        <f t="array" ref="BL114">IF(COUNTIF(Table91641[Job],$I$3)&lt;ROWS($BL$2:BL114),"",INDEX(TimeSheets!$AI$1:$AI$359,SMALL(IF(Table91641[Job]=$I$3,ROW(Table91641[Job])),ROW(BB113))))</f>
        <v/>
      </c>
    </row>
    <row r="115" spans="50:64" x14ac:dyDescent="0.25">
      <c r="AX115" s="47"/>
      <c r="AY115" s="47"/>
      <c r="AZ115" s="47"/>
      <c r="BA115" s="47"/>
      <c r="BB115" s="47"/>
      <c r="BE115" s="72" t="str">
        <f t="array" ref="BE115">IF(COUNTIF(Table911[Job],$I$3)&lt;ROWS($BE$2:BE115),"",INDEX(TimeSheets!$B$1:$B$359,SMALL(IF(Table911[Job]=$I$3,ROW(Table911[Job])),ROW(BA114))))</f>
        <v/>
      </c>
      <c r="BF115" s="72" t="str">
        <f t="array" ref="BF115">IF(COUNTIF(Table911[Job],$I$3)&lt;ROWS($BD$2:BD115),"",INDEX(TimeSheets!$H$1:$H$359,SMALL(IF(Table911[Job]=$I$3,ROW(Table911[Job])),ROW(BA114))))</f>
        <v/>
      </c>
      <c r="BG115" s="72" t="str">
        <f t="array" ref="BG115">IF(COUNTIF(Table912[Job],$I$3)&lt;ROWS($BG$2:BG115),"",INDEX(TimeSheets!$K$1:$K$359,SMALL(IF(Table912[Job]=$I$3,ROW(Table912[Job])),ROW(BA114))))</f>
        <v/>
      </c>
      <c r="BH115" s="72" t="str">
        <f t="array" ref="BH115">IF(COUNTIF(Table912[Job],$I$3)&lt;ROWS($BH$2:BH115),"",INDEX(TimeSheets!$Q$1:$Q$359,SMALL(IF(Table912[Job]=$I$3,ROW(Table912[Job])),ROW(BA114))))</f>
        <v/>
      </c>
      <c r="BI115" s="73" t="str">
        <f t="array" ref="BI115">IF(COUNTIF(Table914[Job],$I$3)&lt;ROWS($BI$2:BI115),"",INDEX(TimeSheets!$T$1:$T$359,SMALL(IF(Table914[Job]=$I$3,ROW(Table914[Job])),ROW(BA114))))</f>
        <v/>
      </c>
      <c r="BJ115" s="72" t="str">
        <f t="array" ref="BJ115">IF(COUNTIF(Table914[Job],$I$3)&lt;ROWS($BJ$2:BJ115),"",INDEX(TimeSheets!$Z$1:$Z$359,SMALL(IF(Table914[Job]=$I$3,ROW(Table914[Job])),ROW(BA114))))</f>
        <v/>
      </c>
      <c r="BK115" s="72" t="str">
        <f t="array" ref="BK115">IF(COUNTIF(Table91641[Job],$I$3)&lt;ROWS($BK$2:BK115),"",INDEX(TimeSheets!$AC$1:$AC$359,SMALL(IF(Table91641[Job]=$I$3,ROW(Table91641[Job])),ROW(BA114))))</f>
        <v/>
      </c>
      <c r="BL115" s="72" t="str">
        <f t="array" ref="BL115">IF(COUNTIF(Table91641[Job],$I$3)&lt;ROWS($BL$2:BL115),"",INDEX(TimeSheets!$AI$1:$AI$359,SMALL(IF(Table91641[Job]=$I$3,ROW(Table91641[Job])),ROW(BB114))))</f>
        <v/>
      </c>
    </row>
    <row r="116" spans="50:64" x14ac:dyDescent="0.25">
      <c r="AX116" s="47"/>
      <c r="AY116" s="47"/>
      <c r="AZ116" s="47"/>
      <c r="BA116" s="47"/>
      <c r="BB116" s="47"/>
      <c r="BE116" s="72" t="str">
        <f t="array" ref="BE116">IF(COUNTIF(Table911[Job],$I$3)&lt;ROWS($BE$2:BE116),"",INDEX(TimeSheets!$B$1:$B$359,SMALL(IF(Table911[Job]=$I$3,ROW(Table911[Job])),ROW(BA115))))</f>
        <v/>
      </c>
      <c r="BF116" s="72" t="str">
        <f t="array" ref="BF116">IF(COUNTIF(Table911[Job],$I$3)&lt;ROWS($BD$2:BD116),"",INDEX(TimeSheets!$H$1:$H$359,SMALL(IF(Table911[Job]=$I$3,ROW(Table911[Job])),ROW(BA115))))</f>
        <v/>
      </c>
      <c r="BG116" s="72" t="str">
        <f t="array" ref="BG116">IF(COUNTIF(Table912[Job],$I$3)&lt;ROWS($BG$2:BG116),"",INDEX(TimeSheets!$K$1:$K$359,SMALL(IF(Table912[Job]=$I$3,ROW(Table912[Job])),ROW(BA115))))</f>
        <v/>
      </c>
      <c r="BH116" s="72" t="str">
        <f t="array" ref="BH116">IF(COUNTIF(Table912[Job],$I$3)&lt;ROWS($BH$2:BH116),"",INDEX(TimeSheets!$Q$1:$Q$359,SMALL(IF(Table912[Job]=$I$3,ROW(Table912[Job])),ROW(BA115))))</f>
        <v/>
      </c>
      <c r="BI116" s="73" t="str">
        <f t="array" ref="BI116">IF(COUNTIF(Table914[Job],$I$3)&lt;ROWS($BI$2:BI116),"",INDEX(TimeSheets!$T$1:$T$359,SMALL(IF(Table914[Job]=$I$3,ROW(Table914[Job])),ROW(BA115))))</f>
        <v/>
      </c>
      <c r="BJ116" s="72" t="str">
        <f t="array" ref="BJ116">IF(COUNTIF(Table914[Job],$I$3)&lt;ROWS($BJ$2:BJ116),"",INDEX(TimeSheets!$Z$1:$Z$359,SMALL(IF(Table914[Job]=$I$3,ROW(Table914[Job])),ROW(BA115))))</f>
        <v/>
      </c>
      <c r="BK116" s="72" t="str">
        <f t="array" ref="BK116">IF(COUNTIF(Table91641[Job],$I$3)&lt;ROWS($BK$2:BK116),"",INDEX(TimeSheets!$AC$1:$AC$359,SMALL(IF(Table91641[Job]=$I$3,ROW(Table91641[Job])),ROW(BA115))))</f>
        <v/>
      </c>
      <c r="BL116" s="72" t="str">
        <f t="array" ref="BL116">IF(COUNTIF(Table91641[Job],$I$3)&lt;ROWS($BL$2:BL116),"",INDEX(TimeSheets!$AI$1:$AI$359,SMALL(IF(Table91641[Job]=$I$3,ROW(Table91641[Job])),ROW(BB115))))</f>
        <v/>
      </c>
    </row>
    <row r="117" spans="50:64" x14ac:dyDescent="0.25">
      <c r="AX117" s="47"/>
      <c r="AY117" s="47"/>
      <c r="AZ117" s="47"/>
      <c r="BA117" s="47"/>
      <c r="BB117" s="47"/>
      <c r="BE117" s="72" t="str">
        <f t="array" ref="BE117">IF(COUNTIF(Table911[Job],$I$3)&lt;ROWS($BE$2:BE117),"",INDEX(TimeSheets!$B$1:$B$359,SMALL(IF(Table911[Job]=$I$3,ROW(Table911[Job])),ROW(BA116))))</f>
        <v/>
      </c>
      <c r="BF117" s="72" t="str">
        <f t="array" ref="BF117">IF(COUNTIF(Table911[Job],$I$3)&lt;ROWS($BD$2:BD117),"",INDEX(TimeSheets!$H$1:$H$359,SMALL(IF(Table911[Job]=$I$3,ROW(Table911[Job])),ROW(BA116))))</f>
        <v/>
      </c>
      <c r="BG117" s="72" t="str">
        <f t="array" ref="BG117">IF(COUNTIF(Table912[Job],$I$3)&lt;ROWS($BG$2:BG117),"",INDEX(TimeSheets!$K$1:$K$359,SMALL(IF(Table912[Job]=$I$3,ROW(Table912[Job])),ROW(BA116))))</f>
        <v/>
      </c>
      <c r="BH117" s="72" t="str">
        <f t="array" ref="BH117">IF(COUNTIF(Table912[Job],$I$3)&lt;ROWS($BH$2:BH117),"",INDEX(TimeSheets!$Q$1:$Q$359,SMALL(IF(Table912[Job]=$I$3,ROW(Table912[Job])),ROW(BA116))))</f>
        <v/>
      </c>
      <c r="BI117" s="73" t="str">
        <f t="array" ref="BI117">IF(COUNTIF(Table914[Job],$I$3)&lt;ROWS($BI$2:BI117),"",INDEX(TimeSheets!$T$1:$T$359,SMALL(IF(Table914[Job]=$I$3,ROW(Table914[Job])),ROW(BA116))))</f>
        <v/>
      </c>
      <c r="BJ117" s="72" t="str">
        <f t="array" ref="BJ117">IF(COUNTIF(Table914[Job],$I$3)&lt;ROWS($BJ$2:BJ117),"",INDEX(TimeSheets!$Z$1:$Z$359,SMALL(IF(Table914[Job]=$I$3,ROW(Table914[Job])),ROW(BA116))))</f>
        <v/>
      </c>
      <c r="BK117" s="72" t="str">
        <f t="array" ref="BK117">IF(COUNTIF(Table91641[Job],$I$3)&lt;ROWS($BK$2:BK117),"",INDEX(TimeSheets!$AC$1:$AC$359,SMALL(IF(Table91641[Job]=$I$3,ROW(Table91641[Job])),ROW(BA116))))</f>
        <v/>
      </c>
      <c r="BL117" s="72" t="str">
        <f t="array" ref="BL117">IF(COUNTIF(Table91641[Job],$I$3)&lt;ROWS($BL$2:BL117),"",INDEX(TimeSheets!$AI$1:$AI$359,SMALL(IF(Table91641[Job]=$I$3,ROW(Table91641[Job])),ROW(BB116))))</f>
        <v/>
      </c>
    </row>
    <row r="118" spans="50:64" x14ac:dyDescent="0.25">
      <c r="AX118" s="47"/>
      <c r="AY118" s="47"/>
      <c r="AZ118" s="47"/>
      <c r="BA118" s="47"/>
      <c r="BB118" s="47"/>
      <c r="BE118" s="72" t="str">
        <f t="array" ref="BE118">IF(COUNTIF(Table911[Job],$I$3)&lt;ROWS($BE$2:BE118),"",INDEX(TimeSheets!$B$1:$B$359,SMALL(IF(Table911[Job]=$I$3,ROW(Table911[Job])),ROW(BA117))))</f>
        <v/>
      </c>
      <c r="BF118" s="72" t="str">
        <f t="array" ref="BF118">IF(COUNTIF(Table911[Job],$I$3)&lt;ROWS($BD$2:BD118),"",INDEX(TimeSheets!$H$1:$H$359,SMALL(IF(Table911[Job]=$I$3,ROW(Table911[Job])),ROW(BA117))))</f>
        <v/>
      </c>
      <c r="BG118" s="72" t="str">
        <f t="array" ref="BG118">IF(COUNTIF(Table912[Job],$I$3)&lt;ROWS($BG$2:BG118),"",INDEX(TimeSheets!$K$1:$K$359,SMALL(IF(Table912[Job]=$I$3,ROW(Table912[Job])),ROW(BA117))))</f>
        <v/>
      </c>
      <c r="BH118" s="72" t="str">
        <f t="array" ref="BH118">IF(COUNTIF(Table912[Job],$I$3)&lt;ROWS($BH$2:BH118),"",INDEX(TimeSheets!$Q$1:$Q$359,SMALL(IF(Table912[Job]=$I$3,ROW(Table912[Job])),ROW(BA117))))</f>
        <v/>
      </c>
      <c r="BI118" s="73" t="str">
        <f t="array" ref="BI118">IF(COUNTIF(Table914[Job],$I$3)&lt;ROWS($BI$2:BI118),"",INDEX(TimeSheets!$T$1:$T$359,SMALL(IF(Table914[Job]=$I$3,ROW(Table914[Job])),ROW(BA117))))</f>
        <v/>
      </c>
      <c r="BJ118" s="72" t="str">
        <f t="array" ref="BJ118">IF(COUNTIF(Table914[Job],$I$3)&lt;ROWS($BJ$2:BJ118),"",INDEX(TimeSheets!$Z$1:$Z$359,SMALL(IF(Table914[Job]=$I$3,ROW(Table914[Job])),ROW(BA117))))</f>
        <v/>
      </c>
      <c r="BK118" s="72" t="str">
        <f t="array" ref="BK118">IF(COUNTIF(Table91641[Job],$I$3)&lt;ROWS($BK$2:BK118),"",INDEX(TimeSheets!$AC$1:$AC$359,SMALL(IF(Table91641[Job]=$I$3,ROW(Table91641[Job])),ROW(BA117))))</f>
        <v/>
      </c>
      <c r="BL118" s="72" t="str">
        <f t="array" ref="BL118">IF(COUNTIF(Table91641[Job],$I$3)&lt;ROWS($BL$2:BL118),"",INDEX(TimeSheets!$AI$1:$AI$359,SMALL(IF(Table91641[Job]=$I$3,ROW(Table91641[Job])),ROW(BB117))))</f>
        <v/>
      </c>
    </row>
    <row r="119" spans="50:64" x14ac:dyDescent="0.25">
      <c r="AX119" s="47"/>
      <c r="AY119" s="47"/>
      <c r="AZ119" s="47"/>
      <c r="BA119" s="47"/>
      <c r="BB119" s="47"/>
      <c r="BE119" s="72" t="str">
        <f t="array" ref="BE119">IF(COUNTIF(Table911[Job],$I$3)&lt;ROWS($BE$2:BE119),"",INDEX(TimeSheets!$B$1:$B$359,SMALL(IF(Table911[Job]=$I$3,ROW(Table911[Job])),ROW(BA118))))</f>
        <v/>
      </c>
      <c r="BF119" s="72" t="str">
        <f t="array" ref="BF119">IF(COUNTIF(Table911[Job],$I$3)&lt;ROWS($BD$2:BD119),"",INDEX(TimeSheets!$H$1:$H$359,SMALL(IF(Table911[Job]=$I$3,ROW(Table911[Job])),ROW(BA118))))</f>
        <v/>
      </c>
      <c r="BG119" s="72" t="str">
        <f t="array" ref="BG119">IF(COUNTIF(Table912[Job],$I$3)&lt;ROWS($BG$2:BG119),"",INDEX(TimeSheets!$K$1:$K$359,SMALL(IF(Table912[Job]=$I$3,ROW(Table912[Job])),ROW(BA118))))</f>
        <v/>
      </c>
      <c r="BH119" s="72" t="str">
        <f t="array" ref="BH119">IF(COUNTIF(Table912[Job],$I$3)&lt;ROWS($BH$2:BH119),"",INDEX(TimeSheets!$Q$1:$Q$359,SMALL(IF(Table912[Job]=$I$3,ROW(Table912[Job])),ROW(BA118))))</f>
        <v/>
      </c>
      <c r="BI119" s="73" t="str">
        <f t="array" ref="BI119">IF(COUNTIF(Table914[Job],$I$3)&lt;ROWS($BI$2:BI119),"",INDEX(TimeSheets!$T$1:$T$359,SMALL(IF(Table914[Job]=$I$3,ROW(Table914[Job])),ROW(BA118))))</f>
        <v/>
      </c>
      <c r="BJ119" s="72" t="str">
        <f t="array" ref="BJ119">IF(COUNTIF(Table914[Job],$I$3)&lt;ROWS($BJ$2:BJ119),"",INDEX(TimeSheets!$Z$1:$Z$359,SMALL(IF(Table914[Job]=$I$3,ROW(Table914[Job])),ROW(BA118))))</f>
        <v/>
      </c>
      <c r="BK119" s="72" t="str">
        <f t="array" ref="BK119">IF(COUNTIF(Table91641[Job],$I$3)&lt;ROWS($BK$2:BK119),"",INDEX(TimeSheets!$AC$1:$AC$359,SMALL(IF(Table91641[Job]=$I$3,ROW(Table91641[Job])),ROW(BA118))))</f>
        <v/>
      </c>
      <c r="BL119" s="72" t="str">
        <f t="array" ref="BL119">IF(COUNTIF(Table91641[Job],$I$3)&lt;ROWS($BL$2:BL119),"",INDEX(TimeSheets!$AI$1:$AI$359,SMALL(IF(Table91641[Job]=$I$3,ROW(Table91641[Job])),ROW(BB118))))</f>
        <v/>
      </c>
    </row>
    <row r="120" spans="50:64" x14ac:dyDescent="0.25">
      <c r="AX120" s="47"/>
      <c r="AY120" s="47"/>
      <c r="AZ120" s="47"/>
      <c r="BA120" s="47"/>
      <c r="BB120" s="47"/>
      <c r="BE120" s="72" t="str">
        <f t="array" ref="BE120">IF(COUNTIF(Table911[Job],$I$3)&lt;ROWS($BE$2:BE120),"",INDEX(TimeSheets!$B$1:$B$359,SMALL(IF(Table911[Job]=$I$3,ROW(Table911[Job])),ROW(BA119))))</f>
        <v/>
      </c>
      <c r="BF120" s="72" t="str">
        <f t="array" ref="BF120">IF(COUNTIF(Table911[Job],$I$3)&lt;ROWS($BD$2:BD120),"",INDEX(TimeSheets!$H$1:$H$359,SMALL(IF(Table911[Job]=$I$3,ROW(Table911[Job])),ROW(BA119))))</f>
        <v/>
      </c>
      <c r="BG120" s="72" t="str">
        <f t="array" ref="BG120">IF(COUNTIF(Table912[Job],$I$3)&lt;ROWS($BG$2:BG120),"",INDEX(TimeSheets!$K$1:$K$359,SMALL(IF(Table912[Job]=$I$3,ROW(Table912[Job])),ROW(BA119))))</f>
        <v/>
      </c>
      <c r="BH120" s="72" t="str">
        <f t="array" ref="BH120">IF(COUNTIF(Table912[Job],$I$3)&lt;ROWS($BH$2:BH120),"",INDEX(TimeSheets!$Q$1:$Q$359,SMALL(IF(Table912[Job]=$I$3,ROW(Table912[Job])),ROW(BA119))))</f>
        <v/>
      </c>
      <c r="BI120" s="73" t="str">
        <f t="array" ref="BI120">IF(COUNTIF(Table914[Job],$I$3)&lt;ROWS($BI$2:BI120),"",INDEX(TimeSheets!$T$1:$T$359,SMALL(IF(Table914[Job]=$I$3,ROW(Table914[Job])),ROW(BA119))))</f>
        <v/>
      </c>
      <c r="BJ120" s="72" t="str">
        <f t="array" ref="BJ120">IF(COUNTIF(Table914[Job],$I$3)&lt;ROWS($BJ$2:BJ120),"",INDEX(TimeSheets!$Z$1:$Z$359,SMALL(IF(Table914[Job]=$I$3,ROW(Table914[Job])),ROW(BA119))))</f>
        <v/>
      </c>
      <c r="BK120" s="72" t="str">
        <f t="array" ref="BK120">IF(COUNTIF(Table91641[Job],$I$3)&lt;ROWS($BK$2:BK120),"",INDEX(TimeSheets!$AC$1:$AC$359,SMALL(IF(Table91641[Job]=$I$3,ROW(Table91641[Job])),ROW(BA119))))</f>
        <v/>
      </c>
      <c r="BL120" s="72" t="str">
        <f t="array" ref="BL120">IF(COUNTIF(Table91641[Job],$I$3)&lt;ROWS($BL$2:BL120),"",INDEX(TimeSheets!$AI$1:$AI$359,SMALL(IF(Table91641[Job]=$I$3,ROW(Table91641[Job])),ROW(BB119))))</f>
        <v/>
      </c>
    </row>
    <row r="121" spans="50:64" x14ac:dyDescent="0.25">
      <c r="AX121" s="47"/>
      <c r="AY121" s="47"/>
      <c r="AZ121" s="47"/>
      <c r="BA121" s="47"/>
      <c r="BB121" s="47"/>
      <c r="BE121" s="72" t="str">
        <f t="array" ref="BE121">IF(COUNTIF(Table911[Job],$I$3)&lt;ROWS($BE$2:BE121),"",INDEX(TimeSheets!$B$1:$B$359,SMALL(IF(Table911[Job]=$I$3,ROW(Table911[Job])),ROW(BA120))))</f>
        <v/>
      </c>
      <c r="BF121" s="72" t="str">
        <f t="array" ref="BF121">IF(COUNTIF(Table911[Job],$I$3)&lt;ROWS($BD$2:BD121),"",INDEX(TimeSheets!$H$1:$H$359,SMALL(IF(Table911[Job]=$I$3,ROW(Table911[Job])),ROW(BA120))))</f>
        <v/>
      </c>
      <c r="BG121" s="72" t="str">
        <f t="array" ref="BG121">IF(COUNTIF(Table912[Job],$I$3)&lt;ROWS($BG$2:BG121),"",INDEX(TimeSheets!$K$1:$K$359,SMALL(IF(Table912[Job]=$I$3,ROW(Table912[Job])),ROW(BA120))))</f>
        <v/>
      </c>
      <c r="BH121" s="72" t="str">
        <f t="array" ref="BH121">IF(COUNTIF(Table912[Job],$I$3)&lt;ROWS($BH$2:BH121),"",INDEX(TimeSheets!$Q$1:$Q$359,SMALL(IF(Table912[Job]=$I$3,ROW(Table912[Job])),ROW(BA120))))</f>
        <v/>
      </c>
      <c r="BI121" s="73" t="str">
        <f t="array" ref="BI121">IF(COUNTIF(Table914[Job],$I$3)&lt;ROWS($BI$2:BI121),"",INDEX(TimeSheets!$T$1:$T$359,SMALL(IF(Table914[Job]=$I$3,ROW(Table914[Job])),ROW(BA120))))</f>
        <v/>
      </c>
      <c r="BJ121" s="72" t="str">
        <f t="array" ref="BJ121">IF(COUNTIF(Table914[Job],$I$3)&lt;ROWS($BJ$2:BJ121),"",INDEX(TimeSheets!$Z$1:$Z$359,SMALL(IF(Table914[Job]=$I$3,ROW(Table914[Job])),ROW(BA120))))</f>
        <v/>
      </c>
      <c r="BK121" s="72" t="str">
        <f t="array" ref="BK121">IF(COUNTIF(Table91641[Job],$I$3)&lt;ROWS($BK$2:BK121),"",INDEX(TimeSheets!$AC$1:$AC$359,SMALL(IF(Table91641[Job]=$I$3,ROW(Table91641[Job])),ROW(BA120))))</f>
        <v/>
      </c>
      <c r="BL121" s="72" t="str">
        <f t="array" ref="BL121">IF(COUNTIF(Table91641[Job],$I$3)&lt;ROWS($BL$2:BL121),"",INDEX(TimeSheets!$AI$1:$AI$359,SMALL(IF(Table91641[Job]=$I$3,ROW(Table91641[Job])),ROW(BB120))))</f>
        <v/>
      </c>
    </row>
    <row r="122" spans="50:64" x14ac:dyDescent="0.25">
      <c r="AX122" s="47"/>
      <c r="AY122" s="47"/>
      <c r="AZ122" s="47"/>
      <c r="BA122" s="47"/>
      <c r="BB122" s="47"/>
      <c r="BE122" s="72" t="str">
        <f t="array" ref="BE122">IF(COUNTIF(Table911[Job],$I$3)&lt;ROWS($BE$2:BE122),"",INDEX(TimeSheets!$B$1:$B$359,SMALL(IF(Table911[Job]=$I$3,ROW(Table911[Job])),ROW(BA121))))</f>
        <v/>
      </c>
      <c r="BF122" s="72" t="str">
        <f t="array" ref="BF122">IF(COUNTIF(Table911[Job],$I$3)&lt;ROWS($BD$2:BD122),"",INDEX(TimeSheets!$H$1:$H$359,SMALL(IF(Table911[Job]=$I$3,ROW(Table911[Job])),ROW(BA121))))</f>
        <v/>
      </c>
      <c r="BG122" s="72" t="str">
        <f t="array" ref="BG122">IF(COUNTIF(Table912[Job],$I$3)&lt;ROWS($BG$2:BG122),"",INDEX(TimeSheets!$K$1:$K$359,SMALL(IF(Table912[Job]=$I$3,ROW(Table912[Job])),ROW(BA121))))</f>
        <v/>
      </c>
      <c r="BH122" s="72" t="str">
        <f t="array" ref="BH122">IF(COUNTIF(Table912[Job],$I$3)&lt;ROWS($BH$2:BH122),"",INDEX(TimeSheets!$Q$1:$Q$359,SMALL(IF(Table912[Job]=$I$3,ROW(Table912[Job])),ROW(BA121))))</f>
        <v/>
      </c>
      <c r="BI122" s="73" t="str">
        <f t="array" ref="BI122">IF(COUNTIF(Table914[Job],$I$3)&lt;ROWS($BI$2:BI122),"",INDEX(TimeSheets!$T$1:$T$359,SMALL(IF(Table914[Job]=$I$3,ROW(Table914[Job])),ROW(BA121))))</f>
        <v/>
      </c>
      <c r="BJ122" s="72" t="str">
        <f t="array" ref="BJ122">IF(COUNTIF(Table914[Job],$I$3)&lt;ROWS($BJ$2:BJ122),"",INDEX(TimeSheets!$Z$1:$Z$359,SMALL(IF(Table914[Job]=$I$3,ROW(Table914[Job])),ROW(BA121))))</f>
        <v/>
      </c>
      <c r="BK122" s="72" t="str">
        <f t="array" ref="BK122">IF(COUNTIF(Table91641[Job],$I$3)&lt;ROWS($BK$2:BK122),"",INDEX(TimeSheets!$AC$1:$AC$359,SMALL(IF(Table91641[Job]=$I$3,ROW(Table91641[Job])),ROW(BA121))))</f>
        <v/>
      </c>
      <c r="BL122" s="72" t="str">
        <f t="array" ref="BL122">IF(COUNTIF(Table91641[Job],$I$3)&lt;ROWS($BL$2:BL122),"",INDEX(TimeSheets!$AI$1:$AI$359,SMALL(IF(Table91641[Job]=$I$3,ROW(Table91641[Job])),ROW(BB121))))</f>
        <v/>
      </c>
    </row>
    <row r="123" spans="50:64" x14ac:dyDescent="0.25">
      <c r="AX123" s="47"/>
      <c r="AY123" s="47"/>
      <c r="AZ123" s="47"/>
      <c r="BA123" s="47"/>
      <c r="BB123" s="47"/>
      <c r="BE123" s="72" t="str">
        <f t="array" ref="BE123">IF(COUNTIF(Table911[Job],$I$3)&lt;ROWS($BE$2:BE123),"",INDEX(TimeSheets!$B$1:$B$359,SMALL(IF(Table911[Job]=$I$3,ROW(Table911[Job])),ROW(BA122))))</f>
        <v/>
      </c>
      <c r="BF123" s="72" t="str">
        <f t="array" ref="BF123">IF(COUNTIF(Table911[Job],$I$3)&lt;ROWS($BD$2:BD123),"",INDEX(TimeSheets!$H$1:$H$359,SMALL(IF(Table911[Job]=$I$3,ROW(Table911[Job])),ROW(BA122))))</f>
        <v/>
      </c>
      <c r="BG123" s="72" t="str">
        <f t="array" ref="BG123">IF(COUNTIF(Table912[Job],$I$3)&lt;ROWS($BG$2:BG123),"",INDEX(TimeSheets!$K$1:$K$359,SMALL(IF(Table912[Job]=$I$3,ROW(Table912[Job])),ROW(BA122))))</f>
        <v/>
      </c>
      <c r="BH123" s="72" t="str">
        <f t="array" ref="BH123">IF(COUNTIF(Table912[Job],$I$3)&lt;ROWS($BH$2:BH123),"",INDEX(TimeSheets!$Q$1:$Q$359,SMALL(IF(Table912[Job]=$I$3,ROW(Table912[Job])),ROW(BA122))))</f>
        <v/>
      </c>
      <c r="BI123" s="73" t="str">
        <f t="array" ref="BI123">IF(COUNTIF(Table914[Job],$I$3)&lt;ROWS($BI$2:BI123),"",INDEX(TimeSheets!$T$1:$T$359,SMALL(IF(Table914[Job]=$I$3,ROW(Table914[Job])),ROW(BA122))))</f>
        <v/>
      </c>
      <c r="BJ123" s="72" t="str">
        <f t="array" ref="BJ123">IF(COUNTIF(Table914[Job],$I$3)&lt;ROWS($BJ$2:BJ123),"",INDEX(TimeSheets!$Z$1:$Z$359,SMALL(IF(Table914[Job]=$I$3,ROW(Table914[Job])),ROW(BA122))))</f>
        <v/>
      </c>
      <c r="BK123" s="72" t="str">
        <f t="array" ref="BK123">IF(COUNTIF(Table91641[Job],$I$3)&lt;ROWS($BK$2:BK123),"",INDEX(TimeSheets!$AC$1:$AC$359,SMALL(IF(Table91641[Job]=$I$3,ROW(Table91641[Job])),ROW(BA122))))</f>
        <v/>
      </c>
      <c r="BL123" s="72" t="str">
        <f t="array" ref="BL123">IF(COUNTIF(Table91641[Job],$I$3)&lt;ROWS($BL$2:BL123),"",INDEX(TimeSheets!$AI$1:$AI$359,SMALL(IF(Table91641[Job]=$I$3,ROW(Table91641[Job])),ROW(BB122))))</f>
        <v/>
      </c>
    </row>
    <row r="124" spans="50:64" x14ac:dyDescent="0.25">
      <c r="AX124" s="47"/>
      <c r="AY124" s="47"/>
      <c r="AZ124" s="47"/>
      <c r="BA124" s="47"/>
      <c r="BB124" s="47"/>
      <c r="BE124" s="72" t="str">
        <f t="array" ref="BE124">IF(COUNTIF(Table911[Job],$I$3)&lt;ROWS($BE$2:BE124),"",INDEX(TimeSheets!$B$1:$B$359,SMALL(IF(Table911[Job]=$I$3,ROW(Table911[Job])),ROW(BA123))))</f>
        <v/>
      </c>
      <c r="BF124" s="72" t="str">
        <f t="array" ref="BF124">IF(COUNTIF(Table911[Job],$I$3)&lt;ROWS($BD$2:BD124),"",INDEX(TimeSheets!$H$1:$H$359,SMALL(IF(Table911[Job]=$I$3,ROW(Table911[Job])),ROW(BA123))))</f>
        <v/>
      </c>
      <c r="BG124" s="72" t="str">
        <f t="array" ref="BG124">IF(COUNTIF(Table912[Job],$I$3)&lt;ROWS($BG$2:BG124),"",INDEX(TimeSheets!$K$1:$K$359,SMALL(IF(Table912[Job]=$I$3,ROW(Table912[Job])),ROW(BA123))))</f>
        <v/>
      </c>
      <c r="BH124" s="72" t="str">
        <f t="array" ref="BH124">IF(COUNTIF(Table912[Job],$I$3)&lt;ROWS($BH$2:BH124),"",INDEX(TimeSheets!$Q$1:$Q$359,SMALL(IF(Table912[Job]=$I$3,ROW(Table912[Job])),ROW(BA123))))</f>
        <v/>
      </c>
      <c r="BI124" s="73" t="str">
        <f t="array" ref="BI124">IF(COUNTIF(Table914[Job],$I$3)&lt;ROWS($BI$2:BI124),"",INDEX(TimeSheets!$T$1:$T$359,SMALL(IF(Table914[Job]=$I$3,ROW(Table914[Job])),ROW(BA123))))</f>
        <v/>
      </c>
      <c r="BJ124" s="72" t="str">
        <f t="array" ref="BJ124">IF(COUNTIF(Table914[Job],$I$3)&lt;ROWS($BJ$2:BJ124),"",INDEX(TimeSheets!$Z$1:$Z$359,SMALL(IF(Table914[Job]=$I$3,ROW(Table914[Job])),ROW(BA123))))</f>
        <v/>
      </c>
      <c r="BK124" s="72" t="str">
        <f t="array" ref="BK124">IF(COUNTIF(Table91641[Job],$I$3)&lt;ROWS($BK$2:BK124),"",INDEX(TimeSheets!$AC$1:$AC$359,SMALL(IF(Table91641[Job]=$I$3,ROW(Table91641[Job])),ROW(BA123))))</f>
        <v/>
      </c>
      <c r="BL124" s="72" t="str">
        <f t="array" ref="BL124">IF(COUNTIF(Table91641[Job],$I$3)&lt;ROWS($BL$2:BL124),"",INDEX(TimeSheets!$AI$1:$AI$359,SMALL(IF(Table91641[Job]=$I$3,ROW(Table91641[Job])),ROW(BB123))))</f>
        <v/>
      </c>
    </row>
    <row r="125" spans="50:64" x14ac:dyDescent="0.25">
      <c r="AX125" s="47"/>
      <c r="AY125" s="47"/>
      <c r="AZ125" s="47"/>
      <c r="BA125" s="47"/>
      <c r="BB125" s="47"/>
      <c r="BE125" s="72" t="str">
        <f t="array" ref="BE125">IF(COUNTIF(Table911[Job],$I$3)&lt;ROWS($BE$2:BE125),"",INDEX(TimeSheets!$B$1:$B$359,SMALL(IF(Table911[Job]=$I$3,ROW(Table911[Job])),ROW(BA124))))</f>
        <v/>
      </c>
      <c r="BF125" s="72" t="str">
        <f t="array" ref="BF125">IF(COUNTIF(Table911[Job],$I$3)&lt;ROWS($BD$2:BD125),"",INDEX(TimeSheets!$H$1:$H$359,SMALL(IF(Table911[Job]=$I$3,ROW(Table911[Job])),ROW(BA124))))</f>
        <v/>
      </c>
      <c r="BG125" s="72" t="str">
        <f t="array" ref="BG125">IF(COUNTIF(Table912[Job],$I$3)&lt;ROWS($BG$2:BG125),"",INDEX(TimeSheets!$K$1:$K$359,SMALL(IF(Table912[Job]=$I$3,ROW(Table912[Job])),ROW(BA124))))</f>
        <v/>
      </c>
      <c r="BH125" s="72" t="str">
        <f t="array" ref="BH125">IF(COUNTIF(Table912[Job],$I$3)&lt;ROWS($BH$2:BH125),"",INDEX(TimeSheets!$Q$1:$Q$359,SMALL(IF(Table912[Job]=$I$3,ROW(Table912[Job])),ROW(BA124))))</f>
        <v/>
      </c>
      <c r="BI125" s="73" t="str">
        <f t="array" ref="BI125">IF(COUNTIF(Table914[Job],$I$3)&lt;ROWS($BI$2:BI125),"",INDEX(TimeSheets!$T$1:$T$359,SMALL(IF(Table914[Job]=$I$3,ROW(Table914[Job])),ROW(BA124))))</f>
        <v/>
      </c>
      <c r="BJ125" s="72" t="str">
        <f t="array" ref="BJ125">IF(COUNTIF(Table914[Job],$I$3)&lt;ROWS($BJ$2:BJ125),"",INDEX(TimeSheets!$Z$1:$Z$359,SMALL(IF(Table914[Job]=$I$3,ROW(Table914[Job])),ROW(BA124))))</f>
        <v/>
      </c>
      <c r="BK125" s="72" t="str">
        <f t="array" ref="BK125">IF(COUNTIF(Table91641[Job],$I$3)&lt;ROWS($BK$2:BK125),"",INDEX(TimeSheets!$AC$1:$AC$359,SMALL(IF(Table91641[Job]=$I$3,ROW(Table91641[Job])),ROW(BA124))))</f>
        <v/>
      </c>
      <c r="BL125" s="72" t="str">
        <f t="array" ref="BL125">IF(COUNTIF(Table91641[Job],$I$3)&lt;ROWS($BL$2:BL125),"",INDEX(TimeSheets!$AI$1:$AI$359,SMALL(IF(Table91641[Job]=$I$3,ROW(Table91641[Job])),ROW(BB124))))</f>
        <v/>
      </c>
    </row>
    <row r="126" spans="50:64" x14ac:dyDescent="0.25">
      <c r="AX126" s="47"/>
      <c r="AY126" s="47"/>
      <c r="AZ126" s="47"/>
      <c r="BA126" s="47"/>
      <c r="BB126" s="47"/>
      <c r="BE126" s="72" t="str">
        <f t="array" ref="BE126">IF(COUNTIF(Table911[Job],$I$3)&lt;ROWS($BE$2:BE126),"",INDEX(TimeSheets!$B$1:$B$359,SMALL(IF(Table911[Job]=$I$3,ROW(Table911[Job])),ROW(BA125))))</f>
        <v/>
      </c>
      <c r="BF126" s="72" t="str">
        <f t="array" ref="BF126">IF(COUNTIF(Table911[Job],$I$3)&lt;ROWS($BD$2:BD126),"",INDEX(TimeSheets!$H$1:$H$359,SMALL(IF(Table911[Job]=$I$3,ROW(Table911[Job])),ROW(BA125))))</f>
        <v/>
      </c>
      <c r="BG126" s="72" t="str">
        <f t="array" ref="BG126">IF(COUNTIF(Table912[Job],$I$3)&lt;ROWS($BG$2:BG126),"",INDEX(TimeSheets!$K$1:$K$359,SMALL(IF(Table912[Job]=$I$3,ROW(Table912[Job])),ROW(BA125))))</f>
        <v/>
      </c>
      <c r="BH126" s="72" t="str">
        <f t="array" ref="BH126">IF(COUNTIF(Table912[Job],$I$3)&lt;ROWS($BH$2:BH126),"",INDEX(TimeSheets!$Q$1:$Q$359,SMALL(IF(Table912[Job]=$I$3,ROW(Table912[Job])),ROW(BA125))))</f>
        <v/>
      </c>
      <c r="BI126" s="73" t="str">
        <f t="array" ref="BI126">IF(COUNTIF(Table914[Job],$I$3)&lt;ROWS($BI$2:BI126),"",INDEX(TimeSheets!$T$1:$T$359,SMALL(IF(Table914[Job]=$I$3,ROW(Table914[Job])),ROW(BA125))))</f>
        <v/>
      </c>
      <c r="BJ126" s="72" t="str">
        <f t="array" ref="BJ126">IF(COUNTIF(Table914[Job],$I$3)&lt;ROWS($BJ$2:BJ126),"",INDEX(TimeSheets!$Z$1:$Z$359,SMALL(IF(Table914[Job]=$I$3,ROW(Table914[Job])),ROW(BA125))))</f>
        <v/>
      </c>
      <c r="BK126" s="72" t="str">
        <f t="array" ref="BK126">IF(COUNTIF(Table91641[Job],$I$3)&lt;ROWS($BK$2:BK126),"",INDEX(TimeSheets!$AC$1:$AC$359,SMALL(IF(Table91641[Job]=$I$3,ROW(Table91641[Job])),ROW(BA125))))</f>
        <v/>
      </c>
      <c r="BL126" s="72" t="str">
        <f t="array" ref="BL126">IF(COUNTIF(Table91641[Job],$I$3)&lt;ROWS($BL$2:BL126),"",INDEX(TimeSheets!$AI$1:$AI$359,SMALL(IF(Table91641[Job]=$I$3,ROW(Table91641[Job])),ROW(BB125))))</f>
        <v/>
      </c>
    </row>
    <row r="127" spans="50:64" x14ac:dyDescent="0.25">
      <c r="AX127" s="47"/>
      <c r="AY127" s="47"/>
      <c r="AZ127" s="47"/>
      <c r="BA127" s="47"/>
      <c r="BB127" s="47"/>
      <c r="BE127" s="72" t="str">
        <f t="array" ref="BE127">IF(COUNTIF(Table911[Job],$I$3)&lt;ROWS($BE$2:BE127),"",INDEX(TimeSheets!$B$1:$B$359,SMALL(IF(Table911[Job]=$I$3,ROW(Table911[Job])),ROW(BA126))))</f>
        <v/>
      </c>
      <c r="BF127" s="72" t="str">
        <f t="array" ref="BF127">IF(COUNTIF(Table911[Job],$I$3)&lt;ROWS($BD$2:BD127),"",INDEX(TimeSheets!$H$1:$H$359,SMALL(IF(Table911[Job]=$I$3,ROW(Table911[Job])),ROW(BA126))))</f>
        <v/>
      </c>
      <c r="BG127" s="72" t="str">
        <f t="array" ref="BG127">IF(COUNTIF(Table912[Job],$I$3)&lt;ROWS($BG$2:BG127),"",INDEX(TimeSheets!$K$1:$K$359,SMALL(IF(Table912[Job]=$I$3,ROW(Table912[Job])),ROW(BA126))))</f>
        <v/>
      </c>
      <c r="BH127" s="72" t="str">
        <f t="array" ref="BH127">IF(COUNTIF(Table912[Job],$I$3)&lt;ROWS($BH$2:BH127),"",INDEX(TimeSheets!$Q$1:$Q$359,SMALL(IF(Table912[Job]=$I$3,ROW(Table912[Job])),ROW(BA126))))</f>
        <v/>
      </c>
      <c r="BI127" s="73" t="str">
        <f t="array" ref="BI127">IF(COUNTIF(Table914[Job],$I$3)&lt;ROWS($BI$2:BI127),"",INDEX(TimeSheets!$T$1:$T$359,SMALL(IF(Table914[Job]=$I$3,ROW(Table914[Job])),ROW(BA126))))</f>
        <v/>
      </c>
      <c r="BJ127" s="72" t="str">
        <f t="array" ref="BJ127">IF(COUNTIF(Table914[Job],$I$3)&lt;ROWS($BJ$2:BJ127),"",INDEX(TimeSheets!$Z$1:$Z$359,SMALL(IF(Table914[Job]=$I$3,ROW(Table914[Job])),ROW(BA126))))</f>
        <v/>
      </c>
      <c r="BK127" s="72" t="str">
        <f t="array" ref="BK127">IF(COUNTIF(Table91641[Job],$I$3)&lt;ROWS($BK$2:BK127),"",INDEX(TimeSheets!$AC$1:$AC$359,SMALL(IF(Table91641[Job]=$I$3,ROW(Table91641[Job])),ROW(BA126))))</f>
        <v/>
      </c>
      <c r="BL127" s="72" t="str">
        <f t="array" ref="BL127">IF(COUNTIF(Table91641[Job],$I$3)&lt;ROWS($BL$2:BL127),"",INDEX(TimeSheets!$AI$1:$AI$359,SMALL(IF(Table91641[Job]=$I$3,ROW(Table91641[Job])),ROW(BB126))))</f>
        <v/>
      </c>
    </row>
    <row r="128" spans="50:64" x14ac:dyDescent="0.25">
      <c r="AX128" s="47"/>
      <c r="AY128" s="47"/>
      <c r="AZ128" s="47"/>
      <c r="BA128" s="47"/>
      <c r="BB128" s="47"/>
      <c r="BE128" s="72" t="str">
        <f t="array" ref="BE128">IF(COUNTIF(Table911[Job],$I$3)&lt;ROWS($BE$2:BE128),"",INDEX(TimeSheets!$B$1:$B$359,SMALL(IF(Table911[Job]=$I$3,ROW(Table911[Job])),ROW(BA127))))</f>
        <v/>
      </c>
      <c r="BF128" s="72" t="str">
        <f t="array" ref="BF128">IF(COUNTIF(Table911[Job],$I$3)&lt;ROWS($BD$2:BD128),"",INDEX(TimeSheets!$H$1:$H$359,SMALL(IF(Table911[Job]=$I$3,ROW(Table911[Job])),ROW(BA127))))</f>
        <v/>
      </c>
      <c r="BG128" s="72" t="str">
        <f t="array" ref="BG128">IF(COUNTIF(Table912[Job],$I$3)&lt;ROWS($BG$2:BG128),"",INDEX(TimeSheets!$K$1:$K$359,SMALL(IF(Table912[Job]=$I$3,ROW(Table912[Job])),ROW(BA127))))</f>
        <v/>
      </c>
      <c r="BH128" s="72" t="str">
        <f t="array" ref="BH128">IF(COUNTIF(Table912[Job],$I$3)&lt;ROWS($BH$2:BH128),"",INDEX(TimeSheets!$Q$1:$Q$359,SMALL(IF(Table912[Job]=$I$3,ROW(Table912[Job])),ROW(BA127))))</f>
        <v/>
      </c>
      <c r="BI128" s="73" t="str">
        <f t="array" ref="BI128">IF(COUNTIF(Table914[Job],$I$3)&lt;ROWS($BI$2:BI128),"",INDEX(TimeSheets!$T$1:$T$359,SMALL(IF(Table914[Job]=$I$3,ROW(Table914[Job])),ROW(BA127))))</f>
        <v/>
      </c>
      <c r="BJ128" s="72" t="str">
        <f t="array" ref="BJ128">IF(COUNTIF(Table914[Job],$I$3)&lt;ROWS($BJ$2:BJ128),"",INDEX(TimeSheets!$Z$1:$Z$359,SMALL(IF(Table914[Job]=$I$3,ROW(Table914[Job])),ROW(BA127))))</f>
        <v/>
      </c>
      <c r="BK128" s="72" t="str">
        <f t="array" ref="BK128">IF(COUNTIF(Table91641[Job],$I$3)&lt;ROWS($BK$2:BK128),"",INDEX(TimeSheets!$AC$1:$AC$359,SMALL(IF(Table91641[Job]=$I$3,ROW(Table91641[Job])),ROW(BA127))))</f>
        <v/>
      </c>
      <c r="BL128" s="72" t="str">
        <f t="array" ref="BL128">IF(COUNTIF(Table91641[Job],$I$3)&lt;ROWS($BL$2:BL128),"",INDEX(TimeSheets!$AI$1:$AI$359,SMALL(IF(Table91641[Job]=$I$3,ROW(Table91641[Job])),ROW(BB127))))</f>
        <v/>
      </c>
    </row>
    <row r="129" spans="50:64" x14ac:dyDescent="0.25">
      <c r="AX129" s="47"/>
      <c r="AY129" s="47"/>
      <c r="AZ129" s="47"/>
      <c r="BA129" s="47"/>
      <c r="BB129" s="47"/>
      <c r="BE129" s="72" t="str">
        <f t="array" ref="BE129">IF(COUNTIF(Table911[Job],$I$3)&lt;ROWS($BE$2:BE129),"",INDEX(TimeSheets!$B$1:$B$359,SMALL(IF(Table911[Job]=$I$3,ROW(Table911[Job])),ROW(BA128))))</f>
        <v/>
      </c>
      <c r="BF129" s="72" t="str">
        <f t="array" ref="BF129">IF(COUNTIF(Table911[Job],$I$3)&lt;ROWS($BD$2:BD129),"",INDEX(TimeSheets!$H$1:$H$359,SMALL(IF(Table911[Job]=$I$3,ROW(Table911[Job])),ROW(BA128))))</f>
        <v/>
      </c>
      <c r="BG129" s="72" t="str">
        <f t="array" ref="BG129">IF(COUNTIF(Table912[Job],$I$3)&lt;ROWS($BG$2:BG129),"",INDEX(TimeSheets!$K$1:$K$359,SMALL(IF(Table912[Job]=$I$3,ROW(Table912[Job])),ROW(BA128))))</f>
        <v/>
      </c>
      <c r="BH129" s="72" t="str">
        <f t="array" ref="BH129">IF(COUNTIF(Table912[Job],$I$3)&lt;ROWS($BH$2:BH129),"",INDEX(TimeSheets!$Q$1:$Q$359,SMALL(IF(Table912[Job]=$I$3,ROW(Table912[Job])),ROW(BA128))))</f>
        <v/>
      </c>
      <c r="BI129" s="73" t="str">
        <f t="array" ref="BI129">IF(COUNTIF(Table914[Job],$I$3)&lt;ROWS($BI$2:BI129),"",INDEX(TimeSheets!$T$1:$T$359,SMALL(IF(Table914[Job]=$I$3,ROW(Table914[Job])),ROW(BA128))))</f>
        <v/>
      </c>
      <c r="BJ129" s="72" t="str">
        <f t="array" ref="BJ129">IF(COUNTIF(Table914[Job],$I$3)&lt;ROWS($BJ$2:BJ129),"",INDEX(TimeSheets!$Z$1:$Z$359,SMALL(IF(Table914[Job]=$I$3,ROW(Table914[Job])),ROW(BA128))))</f>
        <v/>
      </c>
      <c r="BK129" s="72" t="str">
        <f t="array" ref="BK129">IF(COUNTIF(Table91641[Job],$I$3)&lt;ROWS($BK$2:BK129),"",INDEX(TimeSheets!$AC$1:$AC$359,SMALL(IF(Table91641[Job]=$I$3,ROW(Table91641[Job])),ROW(BA128))))</f>
        <v/>
      </c>
      <c r="BL129" s="72" t="str">
        <f t="array" ref="BL129">IF(COUNTIF(Table91641[Job],$I$3)&lt;ROWS($BL$2:BL129),"",INDEX(TimeSheets!$AI$1:$AI$359,SMALL(IF(Table91641[Job]=$I$3,ROW(Table91641[Job])),ROW(BB128))))</f>
        <v/>
      </c>
    </row>
    <row r="130" spans="50:64" x14ac:dyDescent="0.25">
      <c r="AX130" s="47"/>
      <c r="AY130" s="47"/>
      <c r="AZ130" s="47"/>
      <c r="BA130" s="47"/>
      <c r="BB130" s="47"/>
      <c r="BE130" s="72" t="str">
        <f t="array" ref="BE130">IF(COUNTIF(Table911[Job],$I$3)&lt;ROWS($BE$2:BE130),"",INDEX(TimeSheets!$B$1:$B$359,SMALL(IF(Table911[Job]=$I$3,ROW(Table911[Job])),ROW(BA129))))</f>
        <v/>
      </c>
      <c r="BF130" s="72" t="str">
        <f t="array" ref="BF130">IF(COUNTIF(Table911[Job],$I$3)&lt;ROWS($BD$2:BD130),"",INDEX(TimeSheets!$H$1:$H$359,SMALL(IF(Table911[Job]=$I$3,ROW(Table911[Job])),ROW(BA129))))</f>
        <v/>
      </c>
      <c r="BG130" s="72" t="str">
        <f t="array" ref="BG130">IF(COUNTIF(Table912[Job],$I$3)&lt;ROWS($BG$2:BG130),"",INDEX(TimeSheets!$K$1:$K$359,SMALL(IF(Table912[Job]=$I$3,ROW(Table912[Job])),ROW(BA129))))</f>
        <v/>
      </c>
      <c r="BH130" s="72" t="str">
        <f t="array" ref="BH130">IF(COUNTIF(Table912[Job],$I$3)&lt;ROWS($BH$2:BH130),"",INDEX(TimeSheets!$Q$1:$Q$359,SMALL(IF(Table912[Job]=$I$3,ROW(Table912[Job])),ROW(BA129))))</f>
        <v/>
      </c>
      <c r="BI130" s="73" t="str">
        <f t="array" ref="BI130">IF(COUNTIF(Table914[Job],$I$3)&lt;ROWS($BI$2:BI130),"",INDEX(TimeSheets!$T$1:$T$359,SMALL(IF(Table914[Job]=$I$3,ROW(Table914[Job])),ROW(BA129))))</f>
        <v/>
      </c>
      <c r="BJ130" s="72" t="str">
        <f t="array" ref="BJ130">IF(COUNTIF(Table914[Job],$I$3)&lt;ROWS($BJ$2:BJ130),"",INDEX(TimeSheets!$Z$1:$Z$359,SMALL(IF(Table914[Job]=$I$3,ROW(Table914[Job])),ROW(BA129))))</f>
        <v/>
      </c>
      <c r="BK130" s="72" t="str">
        <f t="array" ref="BK130">IF(COUNTIF(Table91641[Job],$I$3)&lt;ROWS($BK$2:BK130),"",INDEX(TimeSheets!$AC$1:$AC$359,SMALL(IF(Table91641[Job]=$I$3,ROW(Table91641[Job])),ROW(BA129))))</f>
        <v/>
      </c>
      <c r="BL130" s="72" t="str">
        <f t="array" ref="BL130">IF(COUNTIF(Table91641[Job],$I$3)&lt;ROWS($BL$2:BL130),"",INDEX(TimeSheets!$AI$1:$AI$359,SMALL(IF(Table91641[Job]=$I$3,ROW(Table91641[Job])),ROW(BB129))))</f>
        <v/>
      </c>
    </row>
    <row r="131" spans="50:64" x14ac:dyDescent="0.25">
      <c r="AX131" s="47"/>
      <c r="AY131" s="47"/>
      <c r="AZ131" s="47"/>
      <c r="BA131" s="47"/>
      <c r="BB131" s="47"/>
      <c r="BE131" s="72" t="str">
        <f t="array" ref="BE131">IF(COUNTIF(Table911[Job],$I$3)&lt;ROWS($BE$2:BE131),"",INDEX(TimeSheets!$B$1:$B$359,SMALL(IF(Table911[Job]=$I$3,ROW(Table911[Job])),ROW(BA130))))</f>
        <v/>
      </c>
      <c r="BF131" s="72" t="str">
        <f t="array" ref="BF131">IF(COUNTIF(Table911[Job],$I$3)&lt;ROWS($BD$2:BD131),"",INDEX(TimeSheets!$H$1:$H$359,SMALL(IF(Table911[Job]=$I$3,ROW(Table911[Job])),ROW(BA130))))</f>
        <v/>
      </c>
      <c r="BG131" s="72" t="str">
        <f t="array" ref="BG131">IF(COUNTIF(Table912[Job],$I$3)&lt;ROWS($BG$2:BG131),"",INDEX(TimeSheets!$K$1:$K$359,SMALL(IF(Table912[Job]=$I$3,ROW(Table912[Job])),ROW(BA130))))</f>
        <v/>
      </c>
      <c r="BH131" s="72" t="str">
        <f t="array" ref="BH131">IF(COUNTIF(Table912[Job],$I$3)&lt;ROWS($BH$2:BH131),"",INDEX(TimeSheets!$Q$1:$Q$359,SMALL(IF(Table912[Job]=$I$3,ROW(Table912[Job])),ROW(BA130))))</f>
        <v/>
      </c>
      <c r="BI131" s="73" t="str">
        <f t="array" ref="BI131">IF(COUNTIF(Table914[Job],$I$3)&lt;ROWS($BI$2:BI131),"",INDEX(TimeSheets!$T$1:$T$359,SMALL(IF(Table914[Job]=$I$3,ROW(Table914[Job])),ROW(BA130))))</f>
        <v/>
      </c>
      <c r="BJ131" s="72" t="str">
        <f t="array" ref="BJ131">IF(COUNTIF(Table914[Job],$I$3)&lt;ROWS($BJ$2:BJ131),"",INDEX(TimeSheets!$Z$1:$Z$359,SMALL(IF(Table914[Job]=$I$3,ROW(Table914[Job])),ROW(BA130))))</f>
        <v/>
      </c>
      <c r="BK131" s="72" t="str">
        <f t="array" ref="BK131">IF(COUNTIF(Table91641[Job],$I$3)&lt;ROWS($BK$2:BK131),"",INDEX(TimeSheets!$AC$1:$AC$359,SMALL(IF(Table91641[Job]=$I$3,ROW(Table91641[Job])),ROW(BA130))))</f>
        <v/>
      </c>
      <c r="BL131" s="72" t="str">
        <f t="array" ref="BL131">IF(COUNTIF(Table91641[Job],$I$3)&lt;ROWS($BL$2:BL131),"",INDEX(TimeSheets!$AI$1:$AI$359,SMALL(IF(Table91641[Job]=$I$3,ROW(Table91641[Job])),ROW(BB130))))</f>
        <v/>
      </c>
    </row>
    <row r="132" spans="50:64" x14ac:dyDescent="0.25">
      <c r="AX132" s="47"/>
      <c r="AY132" s="47"/>
      <c r="AZ132" s="47"/>
      <c r="BA132" s="47"/>
      <c r="BB132" s="47"/>
      <c r="BE132" s="72" t="str">
        <f t="array" ref="BE132">IF(COUNTIF(Table911[Job],$I$3)&lt;ROWS($BE$2:BE132),"",INDEX(TimeSheets!$B$1:$B$359,SMALL(IF(Table911[Job]=$I$3,ROW(Table911[Job])),ROW(BA131))))</f>
        <v/>
      </c>
      <c r="BF132" s="72" t="str">
        <f t="array" ref="BF132">IF(COUNTIF(Table911[Job],$I$3)&lt;ROWS($BD$2:BD132),"",INDEX(TimeSheets!$H$1:$H$359,SMALL(IF(Table911[Job]=$I$3,ROW(Table911[Job])),ROW(BA131))))</f>
        <v/>
      </c>
      <c r="BG132" s="72" t="str">
        <f t="array" ref="BG132">IF(COUNTIF(Table912[Job],$I$3)&lt;ROWS($BG$2:BG132),"",INDEX(TimeSheets!$K$1:$K$359,SMALL(IF(Table912[Job]=$I$3,ROW(Table912[Job])),ROW(BA131))))</f>
        <v/>
      </c>
      <c r="BH132" s="72" t="str">
        <f t="array" ref="BH132">IF(COUNTIF(Table912[Job],$I$3)&lt;ROWS($BH$2:BH132),"",INDEX(TimeSheets!$Q$1:$Q$359,SMALL(IF(Table912[Job]=$I$3,ROW(Table912[Job])),ROW(BA131))))</f>
        <v/>
      </c>
      <c r="BI132" s="73" t="str">
        <f t="array" ref="BI132">IF(COUNTIF(Table914[Job],$I$3)&lt;ROWS($BI$2:BI132),"",INDEX(TimeSheets!$T$1:$T$359,SMALL(IF(Table914[Job]=$I$3,ROW(Table914[Job])),ROW(BA131))))</f>
        <v/>
      </c>
      <c r="BJ132" s="72" t="str">
        <f t="array" ref="BJ132">IF(COUNTIF(Table914[Job],$I$3)&lt;ROWS($BJ$2:BJ132),"",INDEX(TimeSheets!$Z$1:$Z$359,SMALL(IF(Table914[Job]=$I$3,ROW(Table914[Job])),ROW(BA131))))</f>
        <v/>
      </c>
      <c r="BK132" s="72" t="str">
        <f t="array" ref="BK132">IF(COUNTIF(Table91641[Job],$I$3)&lt;ROWS($BK$2:BK132),"",INDEX(TimeSheets!$AC$1:$AC$359,SMALL(IF(Table91641[Job]=$I$3,ROW(Table91641[Job])),ROW(BA131))))</f>
        <v/>
      </c>
      <c r="BL132" s="72" t="str">
        <f t="array" ref="BL132">IF(COUNTIF(Table91641[Job],$I$3)&lt;ROWS($BL$2:BL132),"",INDEX(TimeSheets!$AI$1:$AI$359,SMALL(IF(Table91641[Job]=$I$3,ROW(Table91641[Job])),ROW(BB131))))</f>
        <v/>
      </c>
    </row>
    <row r="133" spans="50:64" x14ac:dyDescent="0.25">
      <c r="AX133" s="47"/>
      <c r="AY133" s="47"/>
      <c r="AZ133" s="47"/>
      <c r="BA133" s="47"/>
      <c r="BB133" s="47"/>
      <c r="BE133" s="72" t="str">
        <f t="array" ref="BE133">IF(COUNTIF(Table911[Job],$I$3)&lt;ROWS($BE$2:BE133),"",INDEX(TimeSheets!$B$1:$B$359,SMALL(IF(Table911[Job]=$I$3,ROW(Table911[Job])),ROW(BA132))))</f>
        <v/>
      </c>
      <c r="BF133" s="72" t="str">
        <f t="array" ref="BF133">IF(COUNTIF(Table911[Job],$I$3)&lt;ROWS($BD$2:BD133),"",INDEX(TimeSheets!$H$1:$H$359,SMALL(IF(Table911[Job]=$I$3,ROW(Table911[Job])),ROW(BA132))))</f>
        <v/>
      </c>
      <c r="BG133" s="72" t="str">
        <f t="array" ref="BG133">IF(COUNTIF(Table912[Job],$I$3)&lt;ROWS($BG$2:BG133),"",INDEX(TimeSheets!$K$1:$K$359,SMALL(IF(Table912[Job]=$I$3,ROW(Table912[Job])),ROW(BA132))))</f>
        <v/>
      </c>
      <c r="BH133" s="72" t="str">
        <f t="array" ref="BH133">IF(COUNTIF(Table912[Job],$I$3)&lt;ROWS($BH$2:BH133),"",INDEX(TimeSheets!$Q$1:$Q$359,SMALL(IF(Table912[Job]=$I$3,ROW(Table912[Job])),ROW(BA132))))</f>
        <v/>
      </c>
      <c r="BI133" s="73" t="str">
        <f t="array" ref="BI133">IF(COUNTIF(Table914[Job],$I$3)&lt;ROWS($BI$2:BI133),"",INDEX(TimeSheets!$T$1:$T$359,SMALL(IF(Table914[Job]=$I$3,ROW(Table914[Job])),ROW(BA132))))</f>
        <v/>
      </c>
      <c r="BJ133" s="72" t="str">
        <f t="array" ref="BJ133">IF(COUNTIF(Table914[Job],$I$3)&lt;ROWS($BJ$2:BJ133),"",INDEX(TimeSheets!$Z$1:$Z$359,SMALL(IF(Table914[Job]=$I$3,ROW(Table914[Job])),ROW(BA132))))</f>
        <v/>
      </c>
      <c r="BK133" s="72" t="str">
        <f t="array" ref="BK133">IF(COUNTIF(Table91641[Job],$I$3)&lt;ROWS($BK$2:BK133),"",INDEX(TimeSheets!$AC$1:$AC$359,SMALL(IF(Table91641[Job]=$I$3,ROW(Table91641[Job])),ROW(BA132))))</f>
        <v/>
      </c>
      <c r="BL133" s="72" t="str">
        <f t="array" ref="BL133">IF(COUNTIF(Table91641[Job],$I$3)&lt;ROWS($BL$2:BL133),"",INDEX(TimeSheets!$AI$1:$AI$359,SMALL(IF(Table91641[Job]=$I$3,ROW(Table91641[Job])),ROW(BB132))))</f>
        <v/>
      </c>
    </row>
    <row r="134" spans="50:64" x14ac:dyDescent="0.25">
      <c r="AX134" s="47"/>
      <c r="AY134" s="47"/>
      <c r="AZ134" s="47"/>
      <c r="BA134" s="47"/>
      <c r="BB134" s="47"/>
      <c r="BE134" s="72" t="str">
        <f t="array" ref="BE134">IF(COUNTIF(Table911[Job],$I$3)&lt;ROWS($BE$2:BE134),"",INDEX(TimeSheets!$B$1:$B$359,SMALL(IF(Table911[Job]=$I$3,ROW(Table911[Job])),ROW(BA133))))</f>
        <v/>
      </c>
      <c r="BF134" s="72" t="str">
        <f t="array" ref="BF134">IF(COUNTIF(Table911[Job],$I$3)&lt;ROWS($BD$2:BD134),"",INDEX(TimeSheets!$H$1:$H$359,SMALL(IF(Table911[Job]=$I$3,ROW(Table911[Job])),ROW(BA133))))</f>
        <v/>
      </c>
      <c r="BG134" s="72" t="str">
        <f t="array" ref="BG134">IF(COUNTIF(Table912[Job],$I$3)&lt;ROWS($BG$2:BG134),"",INDEX(TimeSheets!$K$1:$K$359,SMALL(IF(Table912[Job]=$I$3,ROW(Table912[Job])),ROW(BA133))))</f>
        <v/>
      </c>
      <c r="BH134" s="72" t="str">
        <f t="array" ref="BH134">IF(COUNTIF(Table912[Job],$I$3)&lt;ROWS($BH$2:BH134),"",INDEX(TimeSheets!$Q$1:$Q$359,SMALL(IF(Table912[Job]=$I$3,ROW(Table912[Job])),ROW(BA133))))</f>
        <v/>
      </c>
      <c r="BI134" s="73" t="str">
        <f t="array" ref="BI134">IF(COUNTIF(Table914[Job],$I$3)&lt;ROWS($BI$2:BI134),"",INDEX(TimeSheets!$T$1:$T$359,SMALL(IF(Table914[Job]=$I$3,ROW(Table914[Job])),ROW(BA133))))</f>
        <v/>
      </c>
      <c r="BJ134" s="72" t="str">
        <f t="array" ref="BJ134">IF(COUNTIF(Table914[Job],$I$3)&lt;ROWS($BJ$2:BJ134),"",INDEX(TimeSheets!$Z$1:$Z$359,SMALL(IF(Table914[Job]=$I$3,ROW(Table914[Job])),ROW(BA133))))</f>
        <v/>
      </c>
      <c r="BK134" s="72" t="str">
        <f t="array" ref="BK134">IF(COUNTIF(Table91641[Job],$I$3)&lt;ROWS($BK$2:BK134),"",INDEX(TimeSheets!$AC$1:$AC$359,SMALL(IF(Table91641[Job]=$I$3,ROW(Table91641[Job])),ROW(BA133))))</f>
        <v/>
      </c>
      <c r="BL134" s="72" t="str">
        <f t="array" ref="BL134">IF(COUNTIF(Table91641[Job],$I$3)&lt;ROWS($BL$2:BL134),"",INDEX(TimeSheets!$AI$1:$AI$359,SMALL(IF(Table91641[Job]=$I$3,ROW(Table91641[Job])),ROW(BB133))))</f>
        <v/>
      </c>
    </row>
    <row r="135" spans="50:64" x14ac:dyDescent="0.25">
      <c r="AX135" s="47"/>
      <c r="AY135" s="47"/>
      <c r="AZ135" s="47"/>
      <c r="BA135" s="47"/>
      <c r="BB135" s="47"/>
      <c r="BE135" s="72" t="str">
        <f t="array" ref="BE135">IF(COUNTIF(Table911[Job],$I$3)&lt;ROWS($BE$2:BE135),"",INDEX(TimeSheets!$B$1:$B$359,SMALL(IF(Table911[Job]=$I$3,ROW(Table911[Job])),ROW(BA134))))</f>
        <v/>
      </c>
      <c r="BF135" s="72" t="str">
        <f t="array" ref="BF135">IF(COUNTIF(Table911[Job],$I$3)&lt;ROWS($BD$2:BD135),"",INDEX(TimeSheets!$H$1:$H$359,SMALL(IF(Table911[Job]=$I$3,ROW(Table911[Job])),ROW(BA134))))</f>
        <v/>
      </c>
      <c r="BG135" s="72" t="str">
        <f t="array" ref="BG135">IF(COUNTIF(Table912[Job],$I$3)&lt;ROWS($BG$2:BG135),"",INDEX(TimeSheets!$K$1:$K$359,SMALL(IF(Table912[Job]=$I$3,ROW(Table912[Job])),ROW(BA134))))</f>
        <v/>
      </c>
      <c r="BH135" s="72" t="str">
        <f t="array" ref="BH135">IF(COUNTIF(Table912[Job],$I$3)&lt;ROWS($BH$2:BH135),"",INDEX(TimeSheets!$Q$1:$Q$359,SMALL(IF(Table912[Job]=$I$3,ROW(Table912[Job])),ROW(BA134))))</f>
        <v/>
      </c>
      <c r="BI135" s="73" t="str">
        <f t="array" ref="BI135">IF(COUNTIF(Table914[Job],$I$3)&lt;ROWS($BI$2:BI135),"",INDEX(TimeSheets!$T$1:$T$359,SMALL(IF(Table914[Job]=$I$3,ROW(Table914[Job])),ROW(BA134))))</f>
        <v/>
      </c>
      <c r="BJ135" s="72" t="str">
        <f t="array" ref="BJ135">IF(COUNTIF(Table914[Job],$I$3)&lt;ROWS($BJ$2:BJ135),"",INDEX(TimeSheets!$Z$1:$Z$359,SMALL(IF(Table914[Job]=$I$3,ROW(Table914[Job])),ROW(BA134))))</f>
        <v/>
      </c>
      <c r="BK135" s="72" t="str">
        <f t="array" ref="BK135">IF(COUNTIF(Table91641[Job],$I$3)&lt;ROWS($BK$2:BK135),"",INDEX(TimeSheets!$AC$1:$AC$359,SMALL(IF(Table91641[Job]=$I$3,ROW(Table91641[Job])),ROW(BA134))))</f>
        <v/>
      </c>
      <c r="BL135" s="72" t="str">
        <f t="array" ref="BL135">IF(COUNTIF(Table91641[Job],$I$3)&lt;ROWS($BL$2:BL135),"",INDEX(TimeSheets!$AI$1:$AI$359,SMALL(IF(Table91641[Job]=$I$3,ROW(Table91641[Job])),ROW(BB134))))</f>
        <v/>
      </c>
    </row>
    <row r="136" spans="50:64" x14ac:dyDescent="0.25">
      <c r="AX136" s="47"/>
      <c r="AY136" s="47"/>
      <c r="AZ136" s="47"/>
      <c r="BA136" s="47"/>
      <c r="BB136" s="47"/>
      <c r="BE136" s="72" t="str">
        <f t="array" ref="BE136">IF(COUNTIF(Table911[Job],$I$3)&lt;ROWS($BE$2:BE136),"",INDEX(TimeSheets!$B$1:$B$359,SMALL(IF(Table911[Job]=$I$3,ROW(Table911[Job])),ROW(BA135))))</f>
        <v/>
      </c>
      <c r="BF136" s="72" t="str">
        <f t="array" ref="BF136">IF(COUNTIF(Table911[Job],$I$3)&lt;ROWS($BD$2:BD136),"",INDEX(TimeSheets!$H$1:$H$359,SMALL(IF(Table911[Job]=$I$3,ROW(Table911[Job])),ROW(BA135))))</f>
        <v/>
      </c>
      <c r="BG136" s="72" t="str">
        <f t="array" ref="BG136">IF(COUNTIF(Table912[Job],$I$3)&lt;ROWS($BG$2:BG136),"",INDEX(TimeSheets!$K$1:$K$359,SMALL(IF(Table912[Job]=$I$3,ROW(Table912[Job])),ROW(BA135))))</f>
        <v/>
      </c>
      <c r="BH136" s="72" t="str">
        <f t="array" ref="BH136">IF(COUNTIF(Table912[Job],$I$3)&lt;ROWS($BH$2:BH136),"",INDEX(TimeSheets!$Q$1:$Q$359,SMALL(IF(Table912[Job]=$I$3,ROW(Table912[Job])),ROW(BA135))))</f>
        <v/>
      </c>
      <c r="BI136" s="73" t="str">
        <f t="array" ref="BI136">IF(COUNTIF(Table914[Job],$I$3)&lt;ROWS($BI$2:BI136),"",INDEX(TimeSheets!$T$1:$T$359,SMALL(IF(Table914[Job]=$I$3,ROW(Table914[Job])),ROW(BA135))))</f>
        <v/>
      </c>
      <c r="BJ136" s="72" t="str">
        <f t="array" ref="BJ136">IF(COUNTIF(Table914[Job],$I$3)&lt;ROWS($BJ$2:BJ136),"",INDEX(TimeSheets!$Z$1:$Z$359,SMALL(IF(Table914[Job]=$I$3,ROW(Table914[Job])),ROW(BA135))))</f>
        <v/>
      </c>
      <c r="BK136" s="72" t="str">
        <f t="array" ref="BK136">IF(COUNTIF(Table91641[Job],$I$3)&lt;ROWS($BK$2:BK136),"",INDEX(TimeSheets!$AC$1:$AC$359,SMALL(IF(Table91641[Job]=$I$3,ROW(Table91641[Job])),ROW(BA135))))</f>
        <v/>
      </c>
      <c r="BL136" s="72" t="str">
        <f t="array" ref="BL136">IF(COUNTIF(Table91641[Job],$I$3)&lt;ROWS($BL$2:BL136),"",INDEX(TimeSheets!$AI$1:$AI$359,SMALL(IF(Table91641[Job]=$I$3,ROW(Table91641[Job])),ROW(BB135))))</f>
        <v/>
      </c>
    </row>
    <row r="137" spans="50:64" x14ac:dyDescent="0.25">
      <c r="AX137" s="47"/>
      <c r="AY137" s="47"/>
      <c r="AZ137" s="47"/>
      <c r="BA137" s="47"/>
      <c r="BB137" s="47"/>
      <c r="BE137" s="72" t="str">
        <f t="array" ref="BE137">IF(COUNTIF(Table911[Job],$I$3)&lt;ROWS($BE$2:BE137),"",INDEX(TimeSheets!$B$1:$B$359,SMALL(IF(Table911[Job]=$I$3,ROW(Table911[Job])),ROW(BA136))))</f>
        <v/>
      </c>
      <c r="BF137" s="72" t="str">
        <f t="array" ref="BF137">IF(COUNTIF(Table911[Job],$I$3)&lt;ROWS($BD$2:BD137),"",INDEX(TimeSheets!$H$1:$H$359,SMALL(IF(Table911[Job]=$I$3,ROW(Table911[Job])),ROW(BA136))))</f>
        <v/>
      </c>
      <c r="BG137" s="72" t="str">
        <f t="array" ref="BG137">IF(COUNTIF(Table912[Job],$I$3)&lt;ROWS($BG$2:BG137),"",INDEX(TimeSheets!$K$1:$K$359,SMALL(IF(Table912[Job]=$I$3,ROW(Table912[Job])),ROW(BA136))))</f>
        <v/>
      </c>
      <c r="BH137" s="72" t="str">
        <f t="array" ref="BH137">IF(COUNTIF(Table912[Job],$I$3)&lt;ROWS($BH$2:BH137),"",INDEX(TimeSheets!$Q$1:$Q$359,SMALL(IF(Table912[Job]=$I$3,ROW(Table912[Job])),ROW(BA136))))</f>
        <v/>
      </c>
      <c r="BI137" s="73" t="str">
        <f t="array" ref="BI137">IF(COUNTIF(Table914[Job],$I$3)&lt;ROWS($BI$2:BI137),"",INDEX(TimeSheets!$T$1:$T$359,SMALL(IF(Table914[Job]=$I$3,ROW(Table914[Job])),ROW(BA136))))</f>
        <v/>
      </c>
      <c r="BJ137" s="72" t="str">
        <f t="array" ref="BJ137">IF(COUNTIF(Table914[Job],$I$3)&lt;ROWS($BJ$2:BJ137),"",INDEX(TimeSheets!$Z$1:$Z$359,SMALL(IF(Table914[Job]=$I$3,ROW(Table914[Job])),ROW(BA136))))</f>
        <v/>
      </c>
      <c r="BK137" s="72" t="str">
        <f t="array" ref="BK137">IF(COUNTIF(Table91641[Job],$I$3)&lt;ROWS($BK$2:BK137),"",INDEX(TimeSheets!$AC$1:$AC$359,SMALL(IF(Table91641[Job]=$I$3,ROW(Table91641[Job])),ROW(BA136))))</f>
        <v/>
      </c>
      <c r="BL137" s="72" t="str">
        <f t="array" ref="BL137">IF(COUNTIF(Table91641[Job],$I$3)&lt;ROWS($BL$2:BL137),"",INDEX(TimeSheets!$AI$1:$AI$359,SMALL(IF(Table91641[Job]=$I$3,ROW(Table91641[Job])),ROW(BB136))))</f>
        <v/>
      </c>
    </row>
    <row r="138" spans="50:64" x14ac:dyDescent="0.25">
      <c r="AX138" s="47"/>
      <c r="AY138" s="47"/>
      <c r="AZ138" s="47"/>
      <c r="BA138" s="47"/>
      <c r="BB138" s="47"/>
      <c r="BE138" s="72" t="str">
        <f t="array" ref="BE138">IF(COUNTIF(Table911[Job],$I$3)&lt;ROWS($BE$2:BE138),"",INDEX(TimeSheets!$B$1:$B$359,SMALL(IF(Table911[Job]=$I$3,ROW(Table911[Job])),ROW(BA137))))</f>
        <v/>
      </c>
      <c r="BF138" s="72" t="str">
        <f t="array" ref="BF138">IF(COUNTIF(Table911[Job],$I$3)&lt;ROWS($BD$2:BD138),"",INDEX(TimeSheets!$H$1:$H$359,SMALL(IF(Table911[Job]=$I$3,ROW(Table911[Job])),ROW(BA137))))</f>
        <v/>
      </c>
      <c r="BG138" s="72" t="str">
        <f t="array" ref="BG138">IF(COUNTIF(Table912[Job],$I$3)&lt;ROWS($BG$2:BG138),"",INDEX(TimeSheets!$K$1:$K$359,SMALL(IF(Table912[Job]=$I$3,ROW(Table912[Job])),ROW(BA137))))</f>
        <v/>
      </c>
      <c r="BH138" s="72" t="str">
        <f t="array" ref="BH138">IF(COUNTIF(Table912[Job],$I$3)&lt;ROWS($BH$2:BH138),"",INDEX(TimeSheets!$Q$1:$Q$359,SMALL(IF(Table912[Job]=$I$3,ROW(Table912[Job])),ROW(BA137))))</f>
        <v/>
      </c>
      <c r="BI138" s="73" t="str">
        <f t="array" ref="BI138">IF(COUNTIF(Table914[Job],$I$3)&lt;ROWS($BI$2:BI138),"",INDEX(TimeSheets!$T$1:$T$359,SMALL(IF(Table914[Job]=$I$3,ROW(Table914[Job])),ROW(BA137))))</f>
        <v/>
      </c>
      <c r="BJ138" s="72" t="str">
        <f t="array" ref="BJ138">IF(COUNTIF(Table914[Job],$I$3)&lt;ROWS($BJ$2:BJ138),"",INDEX(TimeSheets!$Z$1:$Z$359,SMALL(IF(Table914[Job]=$I$3,ROW(Table914[Job])),ROW(BA137))))</f>
        <v/>
      </c>
      <c r="BK138" s="72" t="str">
        <f t="array" ref="BK138">IF(COUNTIF(Table91641[Job],$I$3)&lt;ROWS($BK$2:BK138),"",INDEX(TimeSheets!$AC$1:$AC$359,SMALL(IF(Table91641[Job]=$I$3,ROW(Table91641[Job])),ROW(BA137))))</f>
        <v/>
      </c>
      <c r="BL138" s="72" t="str">
        <f t="array" ref="BL138">IF(COUNTIF(Table91641[Job],$I$3)&lt;ROWS($BL$2:BL138),"",INDEX(TimeSheets!$AI$1:$AI$359,SMALL(IF(Table91641[Job]=$I$3,ROW(Table91641[Job])),ROW(BB137))))</f>
        <v/>
      </c>
    </row>
    <row r="139" spans="50:64" x14ac:dyDescent="0.25">
      <c r="AX139" s="47"/>
      <c r="AY139" s="47"/>
      <c r="AZ139" s="47"/>
      <c r="BA139" s="47"/>
      <c r="BB139" s="47"/>
      <c r="BE139" s="72" t="str">
        <f t="array" ref="BE139">IF(COUNTIF(Table911[Job],$I$3)&lt;ROWS($BE$2:BE139),"",INDEX(TimeSheets!$B$1:$B$359,SMALL(IF(Table911[Job]=$I$3,ROW(Table911[Job])),ROW(BA138))))</f>
        <v/>
      </c>
      <c r="BF139" s="72" t="str">
        <f t="array" ref="BF139">IF(COUNTIF(Table911[Job],$I$3)&lt;ROWS($BD$2:BD139),"",INDEX(TimeSheets!$H$1:$H$359,SMALL(IF(Table911[Job]=$I$3,ROW(Table911[Job])),ROW(BA138))))</f>
        <v/>
      </c>
      <c r="BG139" s="72" t="str">
        <f t="array" ref="BG139">IF(COUNTIF(Table912[Job],$I$3)&lt;ROWS($BG$2:BG139),"",INDEX(TimeSheets!$K$1:$K$359,SMALL(IF(Table912[Job]=$I$3,ROW(Table912[Job])),ROW(BA138))))</f>
        <v/>
      </c>
      <c r="BH139" s="72" t="str">
        <f t="array" ref="BH139">IF(COUNTIF(Table912[Job],$I$3)&lt;ROWS($BH$2:BH139),"",INDEX(TimeSheets!$Q$1:$Q$359,SMALL(IF(Table912[Job]=$I$3,ROW(Table912[Job])),ROW(BA138))))</f>
        <v/>
      </c>
      <c r="BI139" s="73" t="str">
        <f t="array" ref="BI139">IF(COUNTIF(Table914[Job],$I$3)&lt;ROWS($BI$2:BI139),"",INDEX(TimeSheets!$T$1:$T$359,SMALL(IF(Table914[Job]=$I$3,ROW(Table914[Job])),ROW(BA138))))</f>
        <v/>
      </c>
      <c r="BJ139" s="72" t="str">
        <f t="array" ref="BJ139">IF(COUNTIF(Table914[Job],$I$3)&lt;ROWS($BJ$2:BJ139),"",INDEX(TimeSheets!$Z$1:$Z$359,SMALL(IF(Table914[Job]=$I$3,ROW(Table914[Job])),ROW(BA138))))</f>
        <v/>
      </c>
      <c r="BK139" s="72" t="str">
        <f t="array" ref="BK139">IF(COUNTIF(Table91641[Job],$I$3)&lt;ROWS($BK$2:BK139),"",INDEX(TimeSheets!$AC$1:$AC$359,SMALL(IF(Table91641[Job]=$I$3,ROW(Table91641[Job])),ROW(BA138))))</f>
        <v/>
      </c>
      <c r="BL139" s="72" t="str">
        <f t="array" ref="BL139">IF(COUNTIF(Table91641[Job],$I$3)&lt;ROWS($BL$2:BL139),"",INDEX(TimeSheets!$AI$1:$AI$359,SMALL(IF(Table91641[Job]=$I$3,ROW(Table91641[Job])),ROW(BB138))))</f>
        <v/>
      </c>
    </row>
    <row r="140" spans="50:64" x14ac:dyDescent="0.25">
      <c r="AX140" s="47"/>
      <c r="AY140" s="47"/>
      <c r="AZ140" s="47"/>
      <c r="BA140" s="47"/>
      <c r="BB140" s="47"/>
      <c r="BE140" s="72" t="str">
        <f t="array" ref="BE140">IF(COUNTIF(Table911[Job],$I$3)&lt;ROWS($BE$2:BE140),"",INDEX(TimeSheets!$B$1:$B$359,SMALL(IF(Table911[Job]=$I$3,ROW(Table911[Job])),ROW(BA139))))</f>
        <v/>
      </c>
      <c r="BF140" s="72" t="str">
        <f t="array" ref="BF140">IF(COUNTIF(Table911[Job],$I$3)&lt;ROWS($BD$2:BD140),"",INDEX(TimeSheets!$H$1:$H$359,SMALL(IF(Table911[Job]=$I$3,ROW(Table911[Job])),ROW(BA139))))</f>
        <v/>
      </c>
      <c r="BG140" s="72" t="str">
        <f t="array" ref="BG140">IF(COUNTIF(Table912[Job],$I$3)&lt;ROWS($BG$2:BG140),"",INDEX(TimeSheets!$K$1:$K$359,SMALL(IF(Table912[Job]=$I$3,ROW(Table912[Job])),ROW(BA139))))</f>
        <v/>
      </c>
      <c r="BH140" s="72" t="str">
        <f t="array" ref="BH140">IF(COUNTIF(Table912[Job],$I$3)&lt;ROWS($BH$2:BH140),"",INDEX(TimeSheets!$Q$1:$Q$359,SMALL(IF(Table912[Job]=$I$3,ROW(Table912[Job])),ROW(BA139))))</f>
        <v/>
      </c>
      <c r="BI140" s="73" t="str">
        <f t="array" ref="BI140">IF(COUNTIF(Table914[Job],$I$3)&lt;ROWS($BI$2:BI140),"",INDEX(TimeSheets!$T$1:$T$359,SMALL(IF(Table914[Job]=$I$3,ROW(Table914[Job])),ROW(BA139))))</f>
        <v/>
      </c>
      <c r="BJ140" s="72" t="str">
        <f t="array" ref="BJ140">IF(COUNTIF(Table914[Job],$I$3)&lt;ROWS($BJ$2:BJ140),"",INDEX(TimeSheets!$Z$1:$Z$359,SMALL(IF(Table914[Job]=$I$3,ROW(Table914[Job])),ROW(BA139))))</f>
        <v/>
      </c>
      <c r="BK140" s="72" t="str">
        <f t="array" ref="BK140">IF(COUNTIF(Table91641[Job],$I$3)&lt;ROWS($BK$2:BK140),"",INDEX(TimeSheets!$AC$1:$AC$359,SMALL(IF(Table91641[Job]=$I$3,ROW(Table91641[Job])),ROW(BA139))))</f>
        <v/>
      </c>
      <c r="BL140" s="72" t="str">
        <f t="array" ref="BL140">IF(COUNTIF(Table91641[Job],$I$3)&lt;ROWS($BL$2:BL140),"",INDEX(TimeSheets!$AI$1:$AI$359,SMALL(IF(Table91641[Job]=$I$3,ROW(Table91641[Job])),ROW(BB139))))</f>
        <v/>
      </c>
    </row>
    <row r="141" spans="50:64" x14ac:dyDescent="0.25">
      <c r="AX141" s="47"/>
      <c r="AY141" s="47"/>
      <c r="AZ141" s="47"/>
      <c r="BA141" s="47"/>
      <c r="BB141" s="47"/>
      <c r="BE141" s="72" t="str">
        <f t="array" ref="BE141">IF(COUNTIF(Table911[Job],$I$3)&lt;ROWS($BE$2:BE141),"",INDEX(TimeSheets!$B$1:$B$359,SMALL(IF(Table911[Job]=$I$3,ROW(Table911[Job])),ROW(BA140))))</f>
        <v/>
      </c>
      <c r="BF141" s="72" t="str">
        <f t="array" ref="BF141">IF(COUNTIF(Table911[Job],$I$3)&lt;ROWS($BD$2:BD141),"",INDEX(TimeSheets!$H$1:$H$359,SMALL(IF(Table911[Job]=$I$3,ROW(Table911[Job])),ROW(BA140))))</f>
        <v/>
      </c>
      <c r="BG141" s="72" t="str">
        <f t="array" ref="BG141">IF(COUNTIF(Table912[Job],$I$3)&lt;ROWS($BG$2:BG141),"",INDEX(TimeSheets!$K$1:$K$359,SMALL(IF(Table912[Job]=$I$3,ROW(Table912[Job])),ROW(BA140))))</f>
        <v/>
      </c>
      <c r="BH141" s="72" t="str">
        <f t="array" ref="BH141">IF(COUNTIF(Table912[Job],$I$3)&lt;ROWS($BH$2:BH141),"",INDEX(TimeSheets!$Q$1:$Q$359,SMALL(IF(Table912[Job]=$I$3,ROW(Table912[Job])),ROW(BA140))))</f>
        <v/>
      </c>
      <c r="BI141" s="73" t="str">
        <f t="array" ref="BI141">IF(COUNTIF(Table914[Job],$I$3)&lt;ROWS($BI$2:BI141),"",INDEX(TimeSheets!$T$1:$T$359,SMALL(IF(Table914[Job]=$I$3,ROW(Table914[Job])),ROW(BA140))))</f>
        <v/>
      </c>
      <c r="BJ141" s="72" t="str">
        <f t="array" ref="BJ141">IF(COUNTIF(Table914[Job],$I$3)&lt;ROWS($BJ$2:BJ141),"",INDEX(TimeSheets!$Z$1:$Z$359,SMALL(IF(Table914[Job]=$I$3,ROW(Table914[Job])),ROW(BA140))))</f>
        <v/>
      </c>
      <c r="BK141" s="72" t="str">
        <f t="array" ref="BK141">IF(COUNTIF(Table91641[Job],$I$3)&lt;ROWS($BK$2:BK141),"",INDEX(TimeSheets!$AC$1:$AC$359,SMALL(IF(Table91641[Job]=$I$3,ROW(Table91641[Job])),ROW(BA140))))</f>
        <v/>
      </c>
      <c r="BL141" s="72" t="str">
        <f t="array" ref="BL141">IF(COUNTIF(Table91641[Job],$I$3)&lt;ROWS($BL$2:BL141),"",INDEX(TimeSheets!$AI$1:$AI$359,SMALL(IF(Table91641[Job]=$I$3,ROW(Table91641[Job])),ROW(BB140))))</f>
        <v/>
      </c>
    </row>
    <row r="142" spans="50:64" x14ac:dyDescent="0.25">
      <c r="AX142" s="47"/>
      <c r="AY142" s="47"/>
      <c r="AZ142" s="47"/>
      <c r="BA142" s="47"/>
      <c r="BB142" s="47"/>
      <c r="BE142" s="72" t="str">
        <f t="array" ref="BE142">IF(COUNTIF(Table911[Job],$I$3)&lt;ROWS($BE$2:BE142),"",INDEX(TimeSheets!$B$1:$B$359,SMALL(IF(Table911[Job]=$I$3,ROW(Table911[Job])),ROW(BA141))))</f>
        <v/>
      </c>
      <c r="BF142" s="72" t="str">
        <f t="array" ref="BF142">IF(COUNTIF(Table911[Job],$I$3)&lt;ROWS($BD$2:BD142),"",INDEX(TimeSheets!$H$1:$H$359,SMALL(IF(Table911[Job]=$I$3,ROW(Table911[Job])),ROW(BA141))))</f>
        <v/>
      </c>
      <c r="BG142" s="72" t="str">
        <f t="array" ref="BG142">IF(COUNTIF(Table912[Job],$I$3)&lt;ROWS($BG$2:BG142),"",INDEX(TimeSheets!$K$1:$K$359,SMALL(IF(Table912[Job]=$I$3,ROW(Table912[Job])),ROW(BA141))))</f>
        <v/>
      </c>
      <c r="BH142" s="72" t="str">
        <f t="array" ref="BH142">IF(COUNTIF(Table912[Job],$I$3)&lt;ROWS($BH$2:BH142),"",INDEX(TimeSheets!$Q$1:$Q$359,SMALL(IF(Table912[Job]=$I$3,ROW(Table912[Job])),ROW(BA141))))</f>
        <v/>
      </c>
      <c r="BI142" s="73" t="str">
        <f t="array" ref="BI142">IF(COUNTIF(Table914[Job],$I$3)&lt;ROWS($BI$2:BI142),"",INDEX(TimeSheets!$T$1:$T$359,SMALL(IF(Table914[Job]=$I$3,ROW(Table914[Job])),ROW(BA141))))</f>
        <v/>
      </c>
      <c r="BJ142" s="72" t="str">
        <f t="array" ref="BJ142">IF(COUNTIF(Table914[Job],$I$3)&lt;ROWS($BJ$2:BJ142),"",INDEX(TimeSheets!$Z$1:$Z$359,SMALL(IF(Table914[Job]=$I$3,ROW(Table914[Job])),ROW(BA141))))</f>
        <v/>
      </c>
      <c r="BK142" s="72" t="str">
        <f t="array" ref="BK142">IF(COUNTIF(Table91641[Job],$I$3)&lt;ROWS($BK$2:BK142),"",INDEX(TimeSheets!$AC$1:$AC$359,SMALL(IF(Table91641[Job]=$I$3,ROW(Table91641[Job])),ROW(BA141))))</f>
        <v/>
      </c>
      <c r="BL142" s="72" t="str">
        <f t="array" ref="BL142">IF(COUNTIF(Table91641[Job],$I$3)&lt;ROWS($BL$2:BL142),"",INDEX(TimeSheets!$AI$1:$AI$359,SMALL(IF(Table91641[Job]=$I$3,ROW(Table91641[Job])),ROW(BB141))))</f>
        <v/>
      </c>
    </row>
    <row r="143" spans="50:64" x14ac:dyDescent="0.25">
      <c r="AX143" s="47"/>
      <c r="AY143" s="47"/>
      <c r="AZ143" s="47"/>
      <c r="BA143" s="47"/>
      <c r="BB143" s="47"/>
      <c r="BE143" s="72" t="str">
        <f t="array" ref="BE143">IF(COUNTIF(Table911[Job],$I$3)&lt;ROWS($BE$2:BE143),"",INDEX(TimeSheets!$B$1:$B$359,SMALL(IF(Table911[Job]=$I$3,ROW(Table911[Job])),ROW(BA142))))</f>
        <v/>
      </c>
      <c r="BF143" s="72" t="str">
        <f t="array" ref="BF143">IF(COUNTIF(Table911[Job],$I$3)&lt;ROWS($BD$2:BD143),"",INDEX(TimeSheets!$H$1:$H$359,SMALL(IF(Table911[Job]=$I$3,ROW(Table911[Job])),ROW(BA142))))</f>
        <v/>
      </c>
      <c r="BG143" s="72" t="str">
        <f t="array" ref="BG143">IF(COUNTIF(Table912[Job],$I$3)&lt;ROWS($BG$2:BG143),"",INDEX(TimeSheets!$K$1:$K$359,SMALL(IF(Table912[Job]=$I$3,ROW(Table912[Job])),ROW(BA142))))</f>
        <v/>
      </c>
      <c r="BH143" s="72" t="str">
        <f t="array" ref="BH143">IF(COUNTIF(Table912[Job],$I$3)&lt;ROWS($BH$2:BH143),"",INDEX(TimeSheets!$Q$1:$Q$359,SMALL(IF(Table912[Job]=$I$3,ROW(Table912[Job])),ROW(BA142))))</f>
        <v/>
      </c>
      <c r="BI143" s="73" t="str">
        <f t="array" ref="BI143">IF(COUNTIF(Table914[Job],$I$3)&lt;ROWS($BI$2:BI143),"",INDEX(TimeSheets!$T$1:$T$359,SMALL(IF(Table914[Job]=$I$3,ROW(Table914[Job])),ROW(BA142))))</f>
        <v/>
      </c>
      <c r="BJ143" s="72" t="str">
        <f t="array" ref="BJ143">IF(COUNTIF(Table914[Job],$I$3)&lt;ROWS($BJ$2:BJ143),"",INDEX(TimeSheets!$Z$1:$Z$359,SMALL(IF(Table914[Job]=$I$3,ROW(Table914[Job])),ROW(BA142))))</f>
        <v/>
      </c>
      <c r="BK143" s="72" t="str">
        <f t="array" ref="BK143">IF(COUNTIF(Table91641[Job],$I$3)&lt;ROWS($BK$2:BK143),"",INDEX(TimeSheets!$AC$1:$AC$359,SMALL(IF(Table91641[Job]=$I$3,ROW(Table91641[Job])),ROW(BA142))))</f>
        <v/>
      </c>
      <c r="BL143" s="72" t="str">
        <f t="array" ref="BL143">IF(COUNTIF(Table91641[Job],$I$3)&lt;ROWS($BL$2:BL143),"",INDEX(TimeSheets!$AI$1:$AI$359,SMALL(IF(Table91641[Job]=$I$3,ROW(Table91641[Job])),ROW(BB142))))</f>
        <v/>
      </c>
    </row>
    <row r="144" spans="50:64" x14ac:dyDescent="0.25">
      <c r="AX144" s="47"/>
      <c r="AY144" s="47"/>
      <c r="AZ144" s="47"/>
      <c r="BA144" s="47"/>
      <c r="BB144" s="47"/>
      <c r="BE144" s="72" t="str">
        <f t="array" ref="BE144">IF(COUNTIF(Table911[Job],$I$3)&lt;ROWS($BE$2:BE144),"",INDEX(TimeSheets!$B$1:$B$359,SMALL(IF(Table911[Job]=$I$3,ROW(Table911[Job])),ROW(BA143))))</f>
        <v/>
      </c>
      <c r="BF144" s="72" t="str">
        <f t="array" ref="BF144">IF(COUNTIF(Table911[Job],$I$3)&lt;ROWS($BD$2:BD144),"",INDEX(TimeSheets!$H$1:$H$359,SMALL(IF(Table911[Job]=$I$3,ROW(Table911[Job])),ROW(BA143))))</f>
        <v/>
      </c>
      <c r="BG144" s="72" t="str">
        <f t="array" ref="BG144">IF(COUNTIF(Table912[Job],$I$3)&lt;ROWS($BG$2:BG144),"",INDEX(TimeSheets!$K$1:$K$359,SMALL(IF(Table912[Job]=$I$3,ROW(Table912[Job])),ROW(BA143))))</f>
        <v/>
      </c>
      <c r="BH144" s="72" t="str">
        <f t="array" ref="BH144">IF(COUNTIF(Table912[Job],$I$3)&lt;ROWS($BH$2:BH144),"",INDEX(TimeSheets!$Q$1:$Q$359,SMALL(IF(Table912[Job]=$I$3,ROW(Table912[Job])),ROW(BA143))))</f>
        <v/>
      </c>
      <c r="BI144" s="73" t="str">
        <f t="array" ref="BI144">IF(COUNTIF(Table914[Job],$I$3)&lt;ROWS($BI$2:BI144),"",INDEX(TimeSheets!$T$1:$T$359,SMALL(IF(Table914[Job]=$I$3,ROW(Table914[Job])),ROW(BA143))))</f>
        <v/>
      </c>
      <c r="BJ144" s="72" t="str">
        <f t="array" ref="BJ144">IF(COUNTIF(Table914[Job],$I$3)&lt;ROWS($BJ$2:BJ144),"",INDEX(TimeSheets!$Z$1:$Z$359,SMALL(IF(Table914[Job]=$I$3,ROW(Table914[Job])),ROW(BA143))))</f>
        <v/>
      </c>
      <c r="BK144" s="72" t="str">
        <f t="array" ref="BK144">IF(COUNTIF(Table91641[Job],$I$3)&lt;ROWS($BK$2:BK144),"",INDEX(TimeSheets!$AC$1:$AC$359,SMALL(IF(Table91641[Job]=$I$3,ROW(Table91641[Job])),ROW(BA143))))</f>
        <v/>
      </c>
      <c r="BL144" s="72" t="str">
        <f t="array" ref="BL144">IF(COUNTIF(Table91641[Job],$I$3)&lt;ROWS($BL$2:BL144),"",INDEX(TimeSheets!$AI$1:$AI$359,SMALL(IF(Table91641[Job]=$I$3,ROW(Table91641[Job])),ROW(BB143))))</f>
        <v/>
      </c>
    </row>
    <row r="145" spans="50:64" x14ac:dyDescent="0.25">
      <c r="AX145" s="47"/>
      <c r="AY145" s="47"/>
      <c r="AZ145" s="47"/>
      <c r="BA145" s="47"/>
      <c r="BB145" s="47"/>
      <c r="BE145" s="72" t="str">
        <f t="array" ref="BE145">IF(COUNTIF(Table911[Job],$I$3)&lt;ROWS($BE$2:BE145),"",INDEX(TimeSheets!$B$1:$B$359,SMALL(IF(Table911[Job]=$I$3,ROW(Table911[Job])),ROW(BA144))))</f>
        <v/>
      </c>
      <c r="BF145" s="72" t="str">
        <f t="array" ref="BF145">IF(COUNTIF(Table911[Job],$I$3)&lt;ROWS($BD$2:BD145),"",INDEX(TimeSheets!$H$1:$H$359,SMALL(IF(Table911[Job]=$I$3,ROW(Table911[Job])),ROW(BA144))))</f>
        <v/>
      </c>
      <c r="BG145" s="72" t="str">
        <f t="array" ref="BG145">IF(COUNTIF(Table912[Job],$I$3)&lt;ROWS($BG$2:BG145),"",INDEX(TimeSheets!$K$1:$K$359,SMALL(IF(Table912[Job]=$I$3,ROW(Table912[Job])),ROW(BA144))))</f>
        <v/>
      </c>
      <c r="BH145" s="72" t="str">
        <f t="array" ref="BH145">IF(COUNTIF(Table912[Job],$I$3)&lt;ROWS($BH$2:BH145),"",INDEX(TimeSheets!$Q$1:$Q$359,SMALL(IF(Table912[Job]=$I$3,ROW(Table912[Job])),ROW(BA144))))</f>
        <v/>
      </c>
      <c r="BI145" s="73" t="str">
        <f t="array" ref="BI145">IF(COUNTIF(Table914[Job],$I$3)&lt;ROWS($BI$2:BI145),"",INDEX(TimeSheets!$T$1:$T$359,SMALL(IF(Table914[Job]=$I$3,ROW(Table914[Job])),ROW(BA144))))</f>
        <v/>
      </c>
      <c r="BJ145" s="72" t="str">
        <f t="array" ref="BJ145">IF(COUNTIF(Table914[Job],$I$3)&lt;ROWS($BJ$2:BJ145),"",INDEX(TimeSheets!$Z$1:$Z$359,SMALL(IF(Table914[Job]=$I$3,ROW(Table914[Job])),ROW(BA144))))</f>
        <v/>
      </c>
      <c r="BK145" s="72" t="str">
        <f t="array" ref="BK145">IF(COUNTIF(Table91641[Job],$I$3)&lt;ROWS($BK$2:BK145),"",INDEX(TimeSheets!$AC$1:$AC$359,SMALL(IF(Table91641[Job]=$I$3,ROW(Table91641[Job])),ROW(BA144))))</f>
        <v/>
      </c>
      <c r="BL145" s="72" t="str">
        <f t="array" ref="BL145">IF(COUNTIF(Table91641[Job],$I$3)&lt;ROWS($BL$2:BL145),"",INDEX(TimeSheets!$AI$1:$AI$359,SMALL(IF(Table91641[Job]=$I$3,ROW(Table91641[Job])),ROW(BB144))))</f>
        <v/>
      </c>
    </row>
    <row r="146" spans="50:64" x14ac:dyDescent="0.25">
      <c r="AX146" s="47"/>
      <c r="AY146" s="47"/>
      <c r="AZ146" s="47"/>
      <c r="BA146" s="47"/>
      <c r="BB146" s="47"/>
      <c r="BE146" s="72" t="str">
        <f t="array" ref="BE146">IF(COUNTIF(Table911[Job],$I$3)&lt;ROWS($BE$2:BE146),"",INDEX(TimeSheets!$B$1:$B$359,SMALL(IF(Table911[Job]=$I$3,ROW(Table911[Job])),ROW(BA145))))</f>
        <v/>
      </c>
      <c r="BF146" s="72" t="str">
        <f t="array" ref="BF146">IF(COUNTIF(Table911[Job],$I$3)&lt;ROWS($BD$2:BD146),"",INDEX(TimeSheets!$H$1:$H$359,SMALL(IF(Table911[Job]=$I$3,ROW(Table911[Job])),ROW(BA145))))</f>
        <v/>
      </c>
      <c r="BG146" s="72" t="str">
        <f t="array" ref="BG146">IF(COUNTIF(Table912[Job],$I$3)&lt;ROWS($BG$2:BG146),"",INDEX(TimeSheets!$K$1:$K$359,SMALL(IF(Table912[Job]=$I$3,ROW(Table912[Job])),ROW(BA145))))</f>
        <v/>
      </c>
      <c r="BH146" s="72" t="str">
        <f t="array" ref="BH146">IF(COUNTIF(Table912[Job],$I$3)&lt;ROWS($BH$2:BH146),"",INDEX(TimeSheets!$Q$1:$Q$359,SMALL(IF(Table912[Job]=$I$3,ROW(Table912[Job])),ROW(BA145))))</f>
        <v/>
      </c>
      <c r="BI146" s="73" t="str">
        <f t="array" ref="BI146">IF(COUNTIF(Table914[Job],$I$3)&lt;ROWS($BI$2:BI146),"",INDEX(TimeSheets!$T$1:$T$359,SMALL(IF(Table914[Job]=$I$3,ROW(Table914[Job])),ROW(BA145))))</f>
        <v/>
      </c>
      <c r="BJ146" s="72" t="str">
        <f t="array" ref="BJ146">IF(COUNTIF(Table914[Job],$I$3)&lt;ROWS($BJ$2:BJ146),"",INDEX(TimeSheets!$Z$1:$Z$359,SMALL(IF(Table914[Job]=$I$3,ROW(Table914[Job])),ROW(BA145))))</f>
        <v/>
      </c>
      <c r="BK146" s="72" t="str">
        <f t="array" ref="BK146">IF(COUNTIF(Table91641[Job],$I$3)&lt;ROWS($BK$2:BK146),"",INDEX(TimeSheets!$AC$1:$AC$359,SMALL(IF(Table91641[Job]=$I$3,ROW(Table91641[Job])),ROW(BA145))))</f>
        <v/>
      </c>
      <c r="BL146" s="72" t="str">
        <f t="array" ref="BL146">IF(COUNTIF(Table91641[Job],$I$3)&lt;ROWS($BL$2:BL146),"",INDEX(TimeSheets!$AI$1:$AI$359,SMALL(IF(Table91641[Job]=$I$3,ROW(Table91641[Job])),ROW(BB145))))</f>
        <v/>
      </c>
    </row>
    <row r="147" spans="50:64" x14ac:dyDescent="0.25">
      <c r="AX147" s="47"/>
      <c r="AY147" s="47"/>
      <c r="AZ147" s="47"/>
      <c r="BA147" s="47"/>
      <c r="BB147" s="47"/>
      <c r="BE147" s="72" t="str">
        <f t="array" ref="BE147">IF(COUNTIF(Table911[Job],$I$3)&lt;ROWS($BE$2:BE147),"",INDEX(TimeSheets!$B$1:$B$359,SMALL(IF(Table911[Job]=$I$3,ROW(Table911[Job])),ROW(BA146))))</f>
        <v/>
      </c>
      <c r="BF147" s="72" t="str">
        <f t="array" ref="BF147">IF(COUNTIF(Table911[Job],$I$3)&lt;ROWS($BD$2:BD147),"",INDEX(TimeSheets!$H$1:$H$359,SMALL(IF(Table911[Job]=$I$3,ROW(Table911[Job])),ROW(BA146))))</f>
        <v/>
      </c>
      <c r="BG147" s="72" t="str">
        <f t="array" ref="BG147">IF(COUNTIF(Table912[Job],$I$3)&lt;ROWS($BG$2:BG147),"",INDEX(TimeSheets!$K$1:$K$359,SMALL(IF(Table912[Job]=$I$3,ROW(Table912[Job])),ROW(BA146))))</f>
        <v/>
      </c>
      <c r="BH147" s="72" t="str">
        <f t="array" ref="BH147">IF(COUNTIF(Table912[Job],$I$3)&lt;ROWS($BH$2:BH147),"",INDEX(TimeSheets!$Q$1:$Q$359,SMALL(IF(Table912[Job]=$I$3,ROW(Table912[Job])),ROW(BA146))))</f>
        <v/>
      </c>
      <c r="BI147" s="73" t="str">
        <f t="array" ref="BI147">IF(COUNTIF(Table914[Job],$I$3)&lt;ROWS($BI$2:BI147),"",INDEX(TimeSheets!$T$1:$T$359,SMALL(IF(Table914[Job]=$I$3,ROW(Table914[Job])),ROW(BA146))))</f>
        <v/>
      </c>
      <c r="BJ147" s="72" t="str">
        <f t="array" ref="BJ147">IF(COUNTIF(Table914[Job],$I$3)&lt;ROWS($BJ$2:BJ147),"",INDEX(TimeSheets!$Z$1:$Z$359,SMALL(IF(Table914[Job]=$I$3,ROW(Table914[Job])),ROW(BA146))))</f>
        <v/>
      </c>
      <c r="BK147" s="72" t="str">
        <f t="array" ref="BK147">IF(COUNTIF(Table91641[Job],$I$3)&lt;ROWS($BK$2:BK147),"",INDEX(TimeSheets!$AC$1:$AC$359,SMALL(IF(Table91641[Job]=$I$3,ROW(Table91641[Job])),ROW(BA146))))</f>
        <v/>
      </c>
      <c r="BL147" s="72" t="str">
        <f t="array" ref="BL147">IF(COUNTIF(Table91641[Job],$I$3)&lt;ROWS($BL$2:BL147),"",INDEX(TimeSheets!$AI$1:$AI$359,SMALL(IF(Table91641[Job]=$I$3,ROW(Table91641[Job])),ROW(BB146))))</f>
        <v/>
      </c>
    </row>
    <row r="148" spans="50:64" x14ac:dyDescent="0.25">
      <c r="AX148" s="47"/>
      <c r="AY148" s="47"/>
      <c r="AZ148" s="47"/>
      <c r="BA148" s="47"/>
      <c r="BB148" s="47"/>
      <c r="BE148" s="72" t="str">
        <f t="array" ref="BE148">IF(COUNTIF(Table911[Job],$I$3)&lt;ROWS($BE$2:BE148),"",INDEX(TimeSheets!$B$1:$B$359,SMALL(IF(Table911[Job]=$I$3,ROW(Table911[Job])),ROW(BA147))))</f>
        <v/>
      </c>
      <c r="BF148" s="72" t="str">
        <f t="array" ref="BF148">IF(COUNTIF(Table911[Job],$I$3)&lt;ROWS($BD$2:BD148),"",INDEX(TimeSheets!$H$1:$H$359,SMALL(IF(Table911[Job]=$I$3,ROW(Table911[Job])),ROW(BA147))))</f>
        <v/>
      </c>
      <c r="BG148" s="72" t="str">
        <f t="array" ref="BG148">IF(COUNTIF(Table912[Job],$I$3)&lt;ROWS($BG$2:BG148),"",INDEX(TimeSheets!$K$1:$K$359,SMALL(IF(Table912[Job]=$I$3,ROW(Table912[Job])),ROW(BA147))))</f>
        <v/>
      </c>
      <c r="BH148" s="72" t="str">
        <f t="array" ref="BH148">IF(COUNTIF(Table912[Job],$I$3)&lt;ROWS($BH$2:BH148),"",INDEX(TimeSheets!$Q$1:$Q$359,SMALL(IF(Table912[Job]=$I$3,ROW(Table912[Job])),ROW(BA147))))</f>
        <v/>
      </c>
      <c r="BI148" s="73" t="str">
        <f t="array" ref="BI148">IF(COUNTIF(Table914[Job],$I$3)&lt;ROWS($BI$2:BI148),"",INDEX(TimeSheets!$T$1:$T$359,SMALL(IF(Table914[Job]=$I$3,ROW(Table914[Job])),ROW(BA147))))</f>
        <v/>
      </c>
      <c r="BJ148" s="72" t="str">
        <f t="array" ref="BJ148">IF(COUNTIF(Table914[Job],$I$3)&lt;ROWS($BJ$2:BJ148),"",INDEX(TimeSheets!$Z$1:$Z$359,SMALL(IF(Table914[Job]=$I$3,ROW(Table914[Job])),ROW(BA147))))</f>
        <v/>
      </c>
      <c r="BK148" s="72" t="str">
        <f t="array" ref="BK148">IF(COUNTIF(Table91641[Job],$I$3)&lt;ROWS($BK$2:BK148),"",INDEX(TimeSheets!$AC$1:$AC$359,SMALL(IF(Table91641[Job]=$I$3,ROW(Table91641[Job])),ROW(BA147))))</f>
        <v/>
      </c>
      <c r="BL148" s="72" t="str">
        <f t="array" ref="BL148">IF(COUNTIF(Table91641[Job],$I$3)&lt;ROWS($BL$2:BL148),"",INDEX(TimeSheets!$AI$1:$AI$359,SMALL(IF(Table91641[Job]=$I$3,ROW(Table91641[Job])),ROW(BB147))))</f>
        <v/>
      </c>
    </row>
    <row r="149" spans="50:64" x14ac:dyDescent="0.25">
      <c r="AX149" s="47"/>
      <c r="AY149" s="47"/>
      <c r="AZ149" s="47"/>
      <c r="BA149" s="47"/>
      <c r="BB149" s="47"/>
      <c r="BE149" s="72" t="str">
        <f t="array" ref="BE149">IF(COUNTIF(Table911[Job],$I$3)&lt;ROWS($BE$2:BE149),"",INDEX(TimeSheets!$B$1:$B$359,SMALL(IF(Table911[Job]=$I$3,ROW(Table911[Job])),ROW(BA148))))</f>
        <v/>
      </c>
      <c r="BF149" s="72" t="str">
        <f t="array" ref="BF149">IF(COUNTIF(Table911[Job],$I$3)&lt;ROWS($BD$2:BD149),"",INDEX(TimeSheets!$H$1:$H$359,SMALL(IF(Table911[Job]=$I$3,ROW(Table911[Job])),ROW(BA148))))</f>
        <v/>
      </c>
      <c r="BG149" s="72" t="str">
        <f t="array" ref="BG149">IF(COUNTIF(Table912[Job],$I$3)&lt;ROWS($BG$2:BG149),"",INDEX(TimeSheets!$K$1:$K$359,SMALL(IF(Table912[Job]=$I$3,ROW(Table912[Job])),ROW(BA148))))</f>
        <v/>
      </c>
      <c r="BH149" s="72" t="str">
        <f t="array" ref="BH149">IF(COUNTIF(Table912[Job],$I$3)&lt;ROWS($BH$2:BH149),"",INDEX(TimeSheets!$Q$1:$Q$359,SMALL(IF(Table912[Job]=$I$3,ROW(Table912[Job])),ROW(BA148))))</f>
        <v/>
      </c>
      <c r="BI149" s="73" t="str">
        <f t="array" ref="BI149">IF(COUNTIF(Table914[Job],$I$3)&lt;ROWS($BI$2:BI149),"",INDEX(TimeSheets!$T$1:$T$359,SMALL(IF(Table914[Job]=$I$3,ROW(Table914[Job])),ROW(BA148))))</f>
        <v/>
      </c>
      <c r="BJ149" s="72" t="str">
        <f t="array" ref="BJ149">IF(COUNTIF(Table914[Job],$I$3)&lt;ROWS($BJ$2:BJ149),"",INDEX(TimeSheets!$Z$1:$Z$359,SMALL(IF(Table914[Job]=$I$3,ROW(Table914[Job])),ROW(BA148))))</f>
        <v/>
      </c>
      <c r="BK149" s="72" t="str">
        <f t="array" ref="BK149">IF(COUNTIF(Table91641[Job],$I$3)&lt;ROWS($BK$2:BK149),"",INDEX(TimeSheets!$AC$1:$AC$359,SMALL(IF(Table91641[Job]=$I$3,ROW(Table91641[Job])),ROW(BA148))))</f>
        <v/>
      </c>
      <c r="BL149" s="72" t="str">
        <f t="array" ref="BL149">IF(COUNTIF(Table91641[Job],$I$3)&lt;ROWS($BL$2:BL149),"",INDEX(TimeSheets!$AI$1:$AI$359,SMALL(IF(Table91641[Job]=$I$3,ROW(Table91641[Job])),ROW(BB148))))</f>
        <v/>
      </c>
    </row>
    <row r="150" spans="50:64" x14ac:dyDescent="0.25">
      <c r="AX150" s="47"/>
      <c r="AY150" s="47"/>
      <c r="AZ150" s="47"/>
      <c r="BA150" s="47"/>
      <c r="BB150" s="47"/>
      <c r="BE150" s="72" t="str">
        <f t="array" ref="BE150">IF(COUNTIF(Table911[Job],$I$3)&lt;ROWS($BE$2:BE150),"",INDEX(TimeSheets!$B$1:$B$359,SMALL(IF(Table911[Job]=$I$3,ROW(Table911[Job])),ROW(BA149))))</f>
        <v/>
      </c>
      <c r="BF150" s="72" t="str">
        <f t="array" ref="BF150">IF(COUNTIF(Table911[Job],$I$3)&lt;ROWS($BD$2:BD150),"",INDEX(TimeSheets!$H$1:$H$359,SMALL(IF(Table911[Job]=$I$3,ROW(Table911[Job])),ROW(BA149))))</f>
        <v/>
      </c>
      <c r="BG150" s="72" t="str">
        <f t="array" ref="BG150">IF(COUNTIF(Table912[Job],$I$3)&lt;ROWS($BG$2:BG150),"",INDEX(TimeSheets!$K$1:$K$359,SMALL(IF(Table912[Job]=$I$3,ROW(Table912[Job])),ROW(BA149))))</f>
        <v/>
      </c>
      <c r="BH150" s="72" t="str">
        <f t="array" ref="BH150">IF(COUNTIF(Table912[Job],$I$3)&lt;ROWS($BH$2:BH150),"",INDEX(TimeSheets!$Q$1:$Q$359,SMALL(IF(Table912[Job]=$I$3,ROW(Table912[Job])),ROW(BA149))))</f>
        <v/>
      </c>
      <c r="BI150" s="73" t="str">
        <f t="array" ref="BI150">IF(COUNTIF(Table914[Job],$I$3)&lt;ROWS($BI$2:BI150),"",INDEX(TimeSheets!$T$1:$T$359,SMALL(IF(Table914[Job]=$I$3,ROW(Table914[Job])),ROW(BA149))))</f>
        <v/>
      </c>
      <c r="BJ150" s="72" t="str">
        <f t="array" ref="BJ150">IF(COUNTIF(Table914[Job],$I$3)&lt;ROWS($BJ$2:BJ150),"",INDEX(TimeSheets!$Z$1:$Z$359,SMALL(IF(Table914[Job]=$I$3,ROW(Table914[Job])),ROW(BA149))))</f>
        <v/>
      </c>
      <c r="BK150" s="72" t="str">
        <f t="array" ref="BK150">IF(COUNTIF(Table91641[Job],$I$3)&lt;ROWS($BK$2:BK150),"",INDEX(TimeSheets!$AC$1:$AC$359,SMALL(IF(Table91641[Job]=$I$3,ROW(Table91641[Job])),ROW(BA149))))</f>
        <v/>
      </c>
      <c r="BL150" s="72" t="str">
        <f t="array" ref="BL150">IF(COUNTIF(Table91641[Job],$I$3)&lt;ROWS($BL$2:BL150),"",INDEX(TimeSheets!$AI$1:$AI$359,SMALL(IF(Table91641[Job]=$I$3,ROW(Table91641[Job])),ROW(BB149))))</f>
        <v/>
      </c>
    </row>
    <row r="151" spans="50:64" x14ac:dyDescent="0.25">
      <c r="AX151" s="47"/>
      <c r="AY151" s="47"/>
      <c r="AZ151" s="47"/>
      <c r="BA151" s="47"/>
      <c r="BB151" s="47"/>
      <c r="BE151" s="72" t="str">
        <f t="array" ref="BE151">IF(COUNTIF(Table911[Job],$I$3)&lt;ROWS($BE$2:BE151),"",INDEX(TimeSheets!$B$1:$B$359,SMALL(IF(Table911[Job]=$I$3,ROW(Table911[Job])),ROW(BA150))))</f>
        <v/>
      </c>
      <c r="BF151" s="72" t="str">
        <f t="array" ref="BF151">IF(COUNTIF(Table911[Job],$I$3)&lt;ROWS($BD$2:BD151),"",INDEX(TimeSheets!$H$1:$H$359,SMALL(IF(Table911[Job]=$I$3,ROW(Table911[Job])),ROW(BA150))))</f>
        <v/>
      </c>
      <c r="BG151" s="72" t="str">
        <f t="array" ref="BG151">IF(COUNTIF(Table912[Job],$I$3)&lt;ROWS($BG$2:BG151),"",INDEX(TimeSheets!$K$1:$K$359,SMALL(IF(Table912[Job]=$I$3,ROW(Table912[Job])),ROW(BA150))))</f>
        <v/>
      </c>
      <c r="BH151" s="72" t="str">
        <f t="array" ref="BH151">IF(COUNTIF(Table912[Job],$I$3)&lt;ROWS($BH$2:BH151),"",INDEX(TimeSheets!$Q$1:$Q$359,SMALL(IF(Table912[Job]=$I$3,ROW(Table912[Job])),ROW(BA150))))</f>
        <v/>
      </c>
      <c r="BI151" s="73" t="str">
        <f t="array" ref="BI151">IF(COUNTIF(Table914[Job],$I$3)&lt;ROWS($BI$2:BI151),"",INDEX(TimeSheets!$T$1:$T$359,SMALL(IF(Table914[Job]=$I$3,ROW(Table914[Job])),ROW(BA150))))</f>
        <v/>
      </c>
      <c r="BJ151" s="72" t="str">
        <f t="array" ref="BJ151">IF(COUNTIF(Table914[Job],$I$3)&lt;ROWS($BJ$2:BJ151),"",INDEX(TimeSheets!$Z$1:$Z$359,SMALL(IF(Table914[Job]=$I$3,ROW(Table914[Job])),ROW(BA150))))</f>
        <v/>
      </c>
      <c r="BK151" s="72" t="str">
        <f t="array" ref="BK151">IF(COUNTIF(Table91641[Job],$I$3)&lt;ROWS($BK$2:BK151),"",INDEX(TimeSheets!$AC$1:$AC$359,SMALL(IF(Table91641[Job]=$I$3,ROW(Table91641[Job])),ROW(BA150))))</f>
        <v/>
      </c>
      <c r="BL151" s="72" t="str">
        <f t="array" ref="BL151">IF(COUNTIF(Table91641[Job],$I$3)&lt;ROWS($BL$2:BL151),"",INDEX(TimeSheets!$AI$1:$AI$359,SMALL(IF(Table91641[Job]=$I$3,ROW(Table91641[Job])),ROW(BB150))))</f>
        <v/>
      </c>
    </row>
    <row r="152" spans="50:64" x14ac:dyDescent="0.25">
      <c r="AX152" s="47"/>
      <c r="AY152" s="47"/>
      <c r="AZ152" s="47"/>
      <c r="BA152" s="47"/>
      <c r="BB152" s="47"/>
      <c r="BE152" s="72" t="str">
        <f t="array" ref="BE152">IF(COUNTIF(Table911[Job],$I$3)&lt;ROWS($BE$2:BE152),"",INDEX(TimeSheets!$B$1:$B$359,SMALL(IF(Table911[Job]=$I$3,ROW(Table911[Job])),ROW(BA151))))</f>
        <v/>
      </c>
      <c r="BF152" s="72" t="str">
        <f t="array" ref="BF152">IF(COUNTIF(Table911[Job],$I$3)&lt;ROWS($BD$2:BD152),"",INDEX(TimeSheets!$H$1:$H$359,SMALL(IF(Table911[Job]=$I$3,ROW(Table911[Job])),ROW(BA151))))</f>
        <v/>
      </c>
      <c r="BG152" s="72" t="str">
        <f t="array" ref="BG152">IF(COUNTIF(Table912[Job],$I$3)&lt;ROWS($BG$2:BG152),"",INDEX(TimeSheets!$K$1:$K$359,SMALL(IF(Table912[Job]=$I$3,ROW(Table912[Job])),ROW(BA151))))</f>
        <v/>
      </c>
      <c r="BH152" s="72" t="str">
        <f t="array" ref="BH152">IF(COUNTIF(Table912[Job],$I$3)&lt;ROWS($BH$2:BH152),"",INDEX(TimeSheets!$Q$1:$Q$359,SMALL(IF(Table912[Job]=$I$3,ROW(Table912[Job])),ROW(BA151))))</f>
        <v/>
      </c>
      <c r="BI152" s="73" t="str">
        <f t="array" ref="BI152">IF(COUNTIF(Table914[Job],$I$3)&lt;ROWS($BI$2:BI152),"",INDEX(TimeSheets!$T$1:$T$359,SMALL(IF(Table914[Job]=$I$3,ROW(Table914[Job])),ROW(BA151))))</f>
        <v/>
      </c>
      <c r="BJ152" s="72" t="str">
        <f t="array" ref="BJ152">IF(COUNTIF(Table914[Job],$I$3)&lt;ROWS($BJ$2:BJ152),"",INDEX(TimeSheets!$Z$1:$Z$359,SMALL(IF(Table914[Job]=$I$3,ROW(Table914[Job])),ROW(BA151))))</f>
        <v/>
      </c>
      <c r="BK152" s="72" t="str">
        <f t="array" ref="BK152">IF(COUNTIF(Table91641[Job],$I$3)&lt;ROWS($BK$2:BK152),"",INDEX(TimeSheets!$AC$1:$AC$359,SMALL(IF(Table91641[Job]=$I$3,ROW(Table91641[Job])),ROW(BA151))))</f>
        <v/>
      </c>
      <c r="BL152" s="72" t="str">
        <f t="array" ref="BL152">IF(COUNTIF(Table91641[Job],$I$3)&lt;ROWS($BL$2:BL152),"",INDEX(TimeSheets!$AI$1:$AI$359,SMALL(IF(Table91641[Job]=$I$3,ROW(Table91641[Job])),ROW(BB151))))</f>
        <v/>
      </c>
    </row>
    <row r="153" spans="50:64" x14ac:dyDescent="0.25">
      <c r="AX153" s="47"/>
      <c r="AY153" s="47"/>
      <c r="AZ153" s="47"/>
      <c r="BA153" s="47"/>
      <c r="BB153" s="47"/>
      <c r="BE153" s="72" t="str">
        <f t="array" ref="BE153">IF(COUNTIF(Table911[Job],$I$3)&lt;ROWS($BE$2:BE153),"",INDEX(TimeSheets!$B$1:$B$359,SMALL(IF(Table911[Job]=$I$3,ROW(Table911[Job])),ROW(BA152))))</f>
        <v/>
      </c>
      <c r="BF153" s="72" t="str">
        <f t="array" ref="BF153">IF(COUNTIF(Table911[Job],$I$3)&lt;ROWS($BD$2:BD153),"",INDEX(TimeSheets!$H$1:$H$359,SMALL(IF(Table911[Job]=$I$3,ROW(Table911[Job])),ROW(BA152))))</f>
        <v/>
      </c>
      <c r="BG153" s="72" t="str">
        <f t="array" ref="BG153">IF(COUNTIF(Table912[Job],$I$3)&lt;ROWS($BG$2:BG153),"",INDEX(TimeSheets!$K$1:$K$359,SMALL(IF(Table912[Job]=$I$3,ROW(Table912[Job])),ROW(BA152))))</f>
        <v/>
      </c>
      <c r="BH153" s="72" t="str">
        <f t="array" ref="BH153">IF(COUNTIF(Table912[Job],$I$3)&lt;ROWS($BH$2:BH153),"",INDEX(TimeSheets!$Q$1:$Q$359,SMALL(IF(Table912[Job]=$I$3,ROW(Table912[Job])),ROW(BA152))))</f>
        <v/>
      </c>
      <c r="BI153" s="73" t="str">
        <f t="array" ref="BI153">IF(COUNTIF(Table914[Job],$I$3)&lt;ROWS($BI$2:BI153),"",INDEX(TimeSheets!$T$1:$T$359,SMALL(IF(Table914[Job]=$I$3,ROW(Table914[Job])),ROW(BA152))))</f>
        <v/>
      </c>
      <c r="BJ153" s="72" t="str">
        <f t="array" ref="BJ153">IF(COUNTIF(Table914[Job],$I$3)&lt;ROWS($BJ$2:BJ153),"",INDEX(TimeSheets!$Z$1:$Z$359,SMALL(IF(Table914[Job]=$I$3,ROW(Table914[Job])),ROW(BA152))))</f>
        <v/>
      </c>
      <c r="BK153" s="72" t="str">
        <f t="array" ref="BK153">IF(COUNTIF(Table91641[Job],$I$3)&lt;ROWS($BK$2:BK153),"",INDEX(TimeSheets!$AC$1:$AC$359,SMALL(IF(Table91641[Job]=$I$3,ROW(Table91641[Job])),ROW(BA152))))</f>
        <v/>
      </c>
      <c r="BL153" s="72" t="str">
        <f t="array" ref="BL153">IF(COUNTIF(Table91641[Job],$I$3)&lt;ROWS($BL$2:BL153),"",INDEX(TimeSheets!$AI$1:$AI$359,SMALL(IF(Table91641[Job]=$I$3,ROW(Table91641[Job])),ROW(BB152))))</f>
        <v/>
      </c>
    </row>
    <row r="154" spans="50:64" x14ac:dyDescent="0.25">
      <c r="AX154" s="47"/>
      <c r="AY154" s="47"/>
      <c r="AZ154" s="47"/>
      <c r="BA154" s="47"/>
      <c r="BB154" s="47"/>
      <c r="BE154" s="72" t="str">
        <f t="array" ref="BE154">IF(COUNTIF(Table911[Job],$I$3)&lt;ROWS($BE$2:BE154),"",INDEX(TimeSheets!$B$1:$B$359,SMALL(IF(Table911[Job]=$I$3,ROW(Table911[Job])),ROW(BA153))))</f>
        <v/>
      </c>
      <c r="BF154" s="72" t="str">
        <f t="array" ref="BF154">IF(COUNTIF(Table911[Job],$I$3)&lt;ROWS($BD$2:BD154),"",INDEX(TimeSheets!$H$1:$H$359,SMALL(IF(Table911[Job]=$I$3,ROW(Table911[Job])),ROW(BA153))))</f>
        <v/>
      </c>
      <c r="BG154" s="72" t="str">
        <f t="array" ref="BG154">IF(COUNTIF(Table912[Job],$I$3)&lt;ROWS($BG$2:BG154),"",INDEX(TimeSheets!$K$1:$K$359,SMALL(IF(Table912[Job]=$I$3,ROW(Table912[Job])),ROW(BA153))))</f>
        <v/>
      </c>
      <c r="BH154" s="72" t="str">
        <f t="array" ref="BH154">IF(COUNTIF(Table912[Job],$I$3)&lt;ROWS($BH$2:BH154),"",INDEX(TimeSheets!$Q$1:$Q$359,SMALL(IF(Table912[Job]=$I$3,ROW(Table912[Job])),ROW(BA153))))</f>
        <v/>
      </c>
      <c r="BI154" s="73" t="str">
        <f t="array" ref="BI154">IF(COUNTIF(Table914[Job],$I$3)&lt;ROWS($BI$2:BI154),"",INDEX(TimeSheets!$T$1:$T$359,SMALL(IF(Table914[Job]=$I$3,ROW(Table914[Job])),ROW(BA153))))</f>
        <v/>
      </c>
      <c r="BJ154" s="72" t="str">
        <f t="array" ref="BJ154">IF(COUNTIF(Table914[Job],$I$3)&lt;ROWS($BJ$2:BJ154),"",INDEX(TimeSheets!$Z$1:$Z$359,SMALL(IF(Table914[Job]=$I$3,ROW(Table914[Job])),ROW(BA153))))</f>
        <v/>
      </c>
      <c r="BK154" s="72" t="str">
        <f t="array" ref="BK154">IF(COUNTIF(Table91641[Job],$I$3)&lt;ROWS($BK$2:BK154),"",INDEX(TimeSheets!$AC$1:$AC$359,SMALL(IF(Table91641[Job]=$I$3,ROW(Table91641[Job])),ROW(BA153))))</f>
        <v/>
      </c>
      <c r="BL154" s="72" t="str">
        <f t="array" ref="BL154">IF(COUNTIF(Table91641[Job],$I$3)&lt;ROWS($BL$2:BL154),"",INDEX(TimeSheets!$AI$1:$AI$359,SMALL(IF(Table91641[Job]=$I$3,ROW(Table91641[Job])),ROW(BB153))))</f>
        <v/>
      </c>
    </row>
    <row r="155" spans="50:64" x14ac:dyDescent="0.25">
      <c r="AX155" s="47"/>
      <c r="AY155" s="47"/>
      <c r="AZ155" s="47"/>
      <c r="BA155" s="47"/>
      <c r="BB155" s="47"/>
      <c r="BE155" s="72" t="str">
        <f t="array" ref="BE155">IF(COUNTIF(Table911[Job],$I$3)&lt;ROWS($BE$2:BE155),"",INDEX(TimeSheets!$B$1:$B$359,SMALL(IF(Table911[Job]=$I$3,ROW(Table911[Job])),ROW(BA154))))</f>
        <v/>
      </c>
      <c r="BF155" s="72" t="str">
        <f t="array" ref="BF155">IF(COUNTIF(Table911[Job],$I$3)&lt;ROWS($BD$2:BD155),"",INDEX(TimeSheets!$H$1:$H$359,SMALL(IF(Table911[Job]=$I$3,ROW(Table911[Job])),ROW(BA154))))</f>
        <v/>
      </c>
      <c r="BG155" s="72" t="str">
        <f t="array" ref="BG155">IF(COUNTIF(Table912[Job],$I$3)&lt;ROWS($BG$2:BG155),"",INDEX(TimeSheets!$K$1:$K$359,SMALL(IF(Table912[Job]=$I$3,ROW(Table912[Job])),ROW(BA154))))</f>
        <v/>
      </c>
      <c r="BH155" s="72" t="str">
        <f t="array" ref="BH155">IF(COUNTIF(Table912[Job],$I$3)&lt;ROWS($BH$2:BH155),"",INDEX(TimeSheets!$Q$1:$Q$359,SMALL(IF(Table912[Job]=$I$3,ROW(Table912[Job])),ROW(BA154))))</f>
        <v/>
      </c>
      <c r="BI155" s="73" t="str">
        <f t="array" ref="BI155">IF(COUNTIF(Table914[Job],$I$3)&lt;ROWS($BI$2:BI155),"",INDEX(TimeSheets!$T$1:$T$359,SMALL(IF(Table914[Job]=$I$3,ROW(Table914[Job])),ROW(BA154))))</f>
        <v/>
      </c>
      <c r="BJ155" s="72" t="str">
        <f t="array" ref="BJ155">IF(COUNTIF(Table914[Job],$I$3)&lt;ROWS($BJ$2:BJ155),"",INDEX(TimeSheets!$Z$1:$Z$359,SMALL(IF(Table914[Job]=$I$3,ROW(Table914[Job])),ROW(BA154))))</f>
        <v/>
      </c>
      <c r="BK155" s="72" t="str">
        <f t="array" ref="BK155">IF(COUNTIF(Table91641[Job],$I$3)&lt;ROWS($BK$2:BK155),"",INDEX(TimeSheets!$AC$1:$AC$359,SMALL(IF(Table91641[Job]=$I$3,ROW(Table91641[Job])),ROW(BA154))))</f>
        <v/>
      </c>
      <c r="BL155" s="72" t="str">
        <f t="array" ref="BL155">IF(COUNTIF(Table91641[Job],$I$3)&lt;ROWS($BL$2:BL155),"",INDEX(TimeSheets!$AI$1:$AI$359,SMALL(IF(Table91641[Job]=$I$3,ROW(Table91641[Job])),ROW(BB154))))</f>
        <v/>
      </c>
    </row>
    <row r="156" spans="50:64" x14ac:dyDescent="0.25">
      <c r="AX156" s="47"/>
      <c r="AY156" s="47"/>
      <c r="AZ156" s="47"/>
      <c r="BA156" s="47"/>
      <c r="BB156" s="47"/>
      <c r="BE156" s="72" t="str">
        <f t="array" ref="BE156">IF(COUNTIF(Table911[Job],$I$3)&lt;ROWS($BE$2:BE156),"",INDEX(TimeSheets!$B$1:$B$359,SMALL(IF(Table911[Job]=$I$3,ROW(Table911[Job])),ROW(BA155))))</f>
        <v/>
      </c>
      <c r="BF156" s="72" t="str">
        <f t="array" ref="BF156">IF(COUNTIF(Table911[Job],$I$3)&lt;ROWS($BD$2:BD156),"",INDEX(TimeSheets!$H$1:$H$359,SMALL(IF(Table911[Job]=$I$3,ROW(Table911[Job])),ROW(BA155))))</f>
        <v/>
      </c>
      <c r="BG156" s="72" t="str">
        <f t="array" ref="BG156">IF(COUNTIF(Table912[Job],$I$3)&lt;ROWS($BG$2:BG156),"",INDEX(TimeSheets!$K$1:$K$359,SMALL(IF(Table912[Job]=$I$3,ROW(Table912[Job])),ROW(BA155))))</f>
        <v/>
      </c>
      <c r="BH156" s="72" t="str">
        <f t="array" ref="BH156">IF(COUNTIF(Table912[Job],$I$3)&lt;ROWS($BH$2:BH156),"",INDEX(TimeSheets!$Q$1:$Q$359,SMALL(IF(Table912[Job]=$I$3,ROW(Table912[Job])),ROW(BA155))))</f>
        <v/>
      </c>
      <c r="BI156" s="73" t="str">
        <f t="array" ref="BI156">IF(COUNTIF(Table914[Job],$I$3)&lt;ROWS($BI$2:BI156),"",INDEX(TimeSheets!$T$1:$T$359,SMALL(IF(Table914[Job]=$I$3,ROW(Table914[Job])),ROW(BA155))))</f>
        <v/>
      </c>
      <c r="BJ156" s="72" t="str">
        <f t="array" ref="BJ156">IF(COUNTIF(Table914[Job],$I$3)&lt;ROWS($BJ$2:BJ156),"",INDEX(TimeSheets!$Z$1:$Z$359,SMALL(IF(Table914[Job]=$I$3,ROW(Table914[Job])),ROW(BA155))))</f>
        <v/>
      </c>
      <c r="BK156" s="72" t="str">
        <f t="array" ref="BK156">IF(COUNTIF(Table91641[Job],$I$3)&lt;ROWS($BK$2:BK156),"",INDEX(TimeSheets!$AC$1:$AC$359,SMALL(IF(Table91641[Job]=$I$3,ROW(Table91641[Job])),ROW(BA155))))</f>
        <v/>
      </c>
      <c r="BL156" s="72" t="str">
        <f t="array" ref="BL156">IF(COUNTIF(Table91641[Job],$I$3)&lt;ROWS($BL$2:BL156),"",INDEX(TimeSheets!$AI$1:$AI$359,SMALL(IF(Table91641[Job]=$I$3,ROW(Table91641[Job])),ROW(BB155))))</f>
        <v/>
      </c>
    </row>
    <row r="157" spans="50:64" x14ac:dyDescent="0.25">
      <c r="AX157" s="47"/>
      <c r="AY157" s="47"/>
      <c r="AZ157" s="47"/>
      <c r="BA157" s="47"/>
      <c r="BB157" s="47"/>
      <c r="BE157" s="72" t="str">
        <f t="array" ref="BE157">IF(COUNTIF(Table911[Job],$I$3)&lt;ROWS($BE$2:BE157),"",INDEX(TimeSheets!$B$1:$B$359,SMALL(IF(Table911[Job]=$I$3,ROW(Table911[Job])),ROW(BA156))))</f>
        <v/>
      </c>
      <c r="BF157" s="72" t="str">
        <f t="array" ref="BF157">IF(COUNTIF(Table911[Job],$I$3)&lt;ROWS($BD$2:BD157),"",INDEX(TimeSheets!$H$1:$H$359,SMALL(IF(Table911[Job]=$I$3,ROW(Table911[Job])),ROW(BA156))))</f>
        <v/>
      </c>
      <c r="BG157" s="72" t="str">
        <f t="array" ref="BG157">IF(COUNTIF(Table912[Job],$I$3)&lt;ROWS($BG$2:BG157),"",INDEX(TimeSheets!$K$1:$K$359,SMALL(IF(Table912[Job]=$I$3,ROW(Table912[Job])),ROW(BA156))))</f>
        <v/>
      </c>
      <c r="BH157" s="72" t="str">
        <f t="array" ref="BH157">IF(COUNTIF(Table912[Job],$I$3)&lt;ROWS($BH$2:BH157),"",INDEX(TimeSheets!$Q$1:$Q$359,SMALL(IF(Table912[Job]=$I$3,ROW(Table912[Job])),ROW(BA156))))</f>
        <v/>
      </c>
      <c r="BI157" s="73" t="str">
        <f t="array" ref="BI157">IF(COUNTIF(Table914[Job],$I$3)&lt;ROWS($BI$2:BI157),"",INDEX(TimeSheets!$T$1:$T$359,SMALL(IF(Table914[Job]=$I$3,ROW(Table914[Job])),ROW(BA156))))</f>
        <v/>
      </c>
      <c r="BJ157" s="72" t="str">
        <f t="array" ref="BJ157">IF(COUNTIF(Table914[Job],$I$3)&lt;ROWS($BJ$2:BJ157),"",INDEX(TimeSheets!$Z$1:$Z$359,SMALL(IF(Table914[Job]=$I$3,ROW(Table914[Job])),ROW(BA156))))</f>
        <v/>
      </c>
      <c r="BK157" s="72" t="str">
        <f t="array" ref="BK157">IF(COUNTIF(Table91641[Job],$I$3)&lt;ROWS($BK$2:BK157),"",INDEX(TimeSheets!$AC$1:$AC$359,SMALL(IF(Table91641[Job]=$I$3,ROW(Table91641[Job])),ROW(BA156))))</f>
        <v/>
      </c>
      <c r="BL157" s="72" t="str">
        <f t="array" ref="BL157">IF(COUNTIF(Table91641[Job],$I$3)&lt;ROWS($BL$2:BL157),"",INDEX(TimeSheets!$AI$1:$AI$359,SMALL(IF(Table91641[Job]=$I$3,ROW(Table91641[Job])),ROW(BB156))))</f>
        <v/>
      </c>
    </row>
    <row r="158" spans="50:64" x14ac:dyDescent="0.25">
      <c r="AX158" s="47"/>
      <c r="AY158" s="47"/>
      <c r="AZ158" s="47"/>
      <c r="BA158" s="47"/>
      <c r="BB158" s="47"/>
      <c r="BE158" s="72" t="str">
        <f t="array" ref="BE158">IF(COUNTIF(Table911[Job],$I$3)&lt;ROWS($BE$2:BE158),"",INDEX(TimeSheets!$B$1:$B$359,SMALL(IF(Table911[Job]=$I$3,ROW(Table911[Job])),ROW(BA157))))</f>
        <v/>
      </c>
      <c r="BF158" s="72" t="str">
        <f t="array" ref="BF158">IF(COUNTIF(Table911[Job],$I$3)&lt;ROWS($BD$2:BD158),"",INDEX(TimeSheets!$H$1:$H$359,SMALL(IF(Table911[Job]=$I$3,ROW(Table911[Job])),ROW(BA157))))</f>
        <v/>
      </c>
      <c r="BG158" s="72" t="str">
        <f t="array" ref="BG158">IF(COUNTIF(Table912[Job],$I$3)&lt;ROWS($BG$2:BG158),"",INDEX(TimeSheets!$K$1:$K$359,SMALL(IF(Table912[Job]=$I$3,ROW(Table912[Job])),ROW(BA157))))</f>
        <v/>
      </c>
      <c r="BH158" s="72" t="str">
        <f t="array" ref="BH158">IF(COUNTIF(Table912[Job],$I$3)&lt;ROWS($BH$2:BH158),"",INDEX(TimeSheets!$Q$1:$Q$359,SMALL(IF(Table912[Job]=$I$3,ROW(Table912[Job])),ROW(BA157))))</f>
        <v/>
      </c>
      <c r="BI158" s="73" t="str">
        <f t="array" ref="BI158">IF(COUNTIF(Table914[Job],$I$3)&lt;ROWS($BI$2:BI158),"",INDEX(TimeSheets!$T$1:$T$359,SMALL(IF(Table914[Job]=$I$3,ROW(Table914[Job])),ROW(BA157))))</f>
        <v/>
      </c>
      <c r="BJ158" s="72" t="str">
        <f t="array" ref="BJ158">IF(COUNTIF(Table914[Job],$I$3)&lt;ROWS($BJ$2:BJ158),"",INDEX(TimeSheets!$Z$1:$Z$359,SMALL(IF(Table914[Job]=$I$3,ROW(Table914[Job])),ROW(BA157))))</f>
        <v/>
      </c>
      <c r="BK158" s="72" t="str">
        <f t="array" ref="BK158">IF(COUNTIF(Table91641[Job],$I$3)&lt;ROWS($BK$2:BK158),"",INDEX(TimeSheets!$AC$1:$AC$359,SMALL(IF(Table91641[Job]=$I$3,ROW(Table91641[Job])),ROW(BA157))))</f>
        <v/>
      </c>
      <c r="BL158" s="72" t="str">
        <f t="array" ref="BL158">IF(COUNTIF(Table91641[Job],$I$3)&lt;ROWS($BL$2:BL158),"",INDEX(TimeSheets!$AI$1:$AI$359,SMALL(IF(Table91641[Job]=$I$3,ROW(Table91641[Job])),ROW(BB157))))</f>
        <v/>
      </c>
    </row>
    <row r="159" spans="50:64" x14ac:dyDescent="0.25">
      <c r="AX159" s="47"/>
      <c r="AY159" s="47"/>
      <c r="AZ159" s="47"/>
      <c r="BA159" s="47"/>
      <c r="BB159" s="47"/>
      <c r="BE159" s="72" t="str">
        <f t="array" ref="BE159">IF(COUNTIF(Table911[Job],$I$3)&lt;ROWS($BE$2:BE159),"",INDEX(TimeSheets!$B$1:$B$359,SMALL(IF(Table911[Job]=$I$3,ROW(Table911[Job])),ROW(BA158))))</f>
        <v/>
      </c>
      <c r="BF159" s="72" t="str">
        <f t="array" ref="BF159">IF(COUNTIF(Table911[Job],$I$3)&lt;ROWS($BD$2:BD159),"",INDEX(TimeSheets!$H$1:$H$359,SMALL(IF(Table911[Job]=$I$3,ROW(Table911[Job])),ROW(BA158))))</f>
        <v/>
      </c>
      <c r="BG159" s="72" t="str">
        <f t="array" ref="BG159">IF(COUNTIF(Table912[Job],$I$3)&lt;ROWS($BG$2:BG159),"",INDEX(TimeSheets!$K$1:$K$359,SMALL(IF(Table912[Job]=$I$3,ROW(Table912[Job])),ROW(BA158))))</f>
        <v/>
      </c>
      <c r="BH159" s="72" t="str">
        <f t="array" ref="BH159">IF(COUNTIF(Table912[Job],$I$3)&lt;ROWS($BH$2:BH159),"",INDEX(TimeSheets!$Q$1:$Q$359,SMALL(IF(Table912[Job]=$I$3,ROW(Table912[Job])),ROW(BA158))))</f>
        <v/>
      </c>
      <c r="BI159" s="73" t="str">
        <f t="array" ref="BI159">IF(COUNTIF(Table914[Job],$I$3)&lt;ROWS($BI$2:BI159),"",INDEX(TimeSheets!$T$1:$T$359,SMALL(IF(Table914[Job]=$I$3,ROW(Table914[Job])),ROW(BA158))))</f>
        <v/>
      </c>
      <c r="BJ159" s="72" t="str">
        <f t="array" ref="BJ159">IF(COUNTIF(Table914[Job],$I$3)&lt;ROWS($BJ$2:BJ159),"",INDEX(TimeSheets!$Z$1:$Z$359,SMALL(IF(Table914[Job]=$I$3,ROW(Table914[Job])),ROW(BA158))))</f>
        <v/>
      </c>
      <c r="BK159" s="72" t="str">
        <f t="array" ref="BK159">IF(COUNTIF(Table91641[Job],$I$3)&lt;ROWS($BK$2:BK159),"",INDEX(TimeSheets!$AC$1:$AC$359,SMALL(IF(Table91641[Job]=$I$3,ROW(Table91641[Job])),ROW(BA158))))</f>
        <v/>
      </c>
      <c r="BL159" s="72" t="str">
        <f t="array" ref="BL159">IF(COUNTIF(Table91641[Job],$I$3)&lt;ROWS($BL$2:BL159),"",INDEX(TimeSheets!$AI$1:$AI$359,SMALL(IF(Table91641[Job]=$I$3,ROW(Table91641[Job])),ROW(BB158))))</f>
        <v/>
      </c>
    </row>
    <row r="160" spans="50:64" x14ac:dyDescent="0.25">
      <c r="AX160" s="47"/>
      <c r="AY160" s="47"/>
      <c r="AZ160" s="47"/>
      <c r="BA160" s="47"/>
      <c r="BB160" s="47"/>
      <c r="BE160" s="72" t="str">
        <f t="array" ref="BE160">IF(COUNTIF(Table911[Job],$I$3)&lt;ROWS($BE$2:BE160),"",INDEX(TimeSheets!$B$1:$B$359,SMALL(IF(Table911[Job]=$I$3,ROW(Table911[Job])),ROW(BA159))))</f>
        <v/>
      </c>
      <c r="BF160" s="72" t="str">
        <f t="array" ref="BF160">IF(COUNTIF(Table911[Job],$I$3)&lt;ROWS($BD$2:BD160),"",INDEX(TimeSheets!$H$1:$H$359,SMALL(IF(Table911[Job]=$I$3,ROW(Table911[Job])),ROW(BA159))))</f>
        <v/>
      </c>
      <c r="BG160" s="72" t="str">
        <f t="array" ref="BG160">IF(COUNTIF(Table912[Job],$I$3)&lt;ROWS($BG$2:BG160),"",INDEX(TimeSheets!$K$1:$K$359,SMALL(IF(Table912[Job]=$I$3,ROW(Table912[Job])),ROW(BA159))))</f>
        <v/>
      </c>
      <c r="BH160" s="72" t="str">
        <f t="array" ref="BH160">IF(COUNTIF(Table912[Job],$I$3)&lt;ROWS($BH$2:BH160),"",INDEX(TimeSheets!$Q$1:$Q$359,SMALL(IF(Table912[Job]=$I$3,ROW(Table912[Job])),ROW(BA159))))</f>
        <v/>
      </c>
      <c r="BI160" s="73" t="str">
        <f t="array" ref="BI160">IF(COUNTIF(Table914[Job],$I$3)&lt;ROWS($BI$2:BI160),"",INDEX(TimeSheets!$T$1:$T$359,SMALL(IF(Table914[Job]=$I$3,ROW(Table914[Job])),ROW(BA159))))</f>
        <v/>
      </c>
      <c r="BJ160" s="72" t="str">
        <f t="array" ref="BJ160">IF(COUNTIF(Table914[Job],$I$3)&lt;ROWS($BJ$2:BJ160),"",INDEX(TimeSheets!$Z$1:$Z$359,SMALL(IF(Table914[Job]=$I$3,ROW(Table914[Job])),ROW(BA159))))</f>
        <v/>
      </c>
      <c r="BK160" s="72" t="str">
        <f t="array" ref="BK160">IF(COUNTIF(Table91641[Job],$I$3)&lt;ROWS($BK$2:BK160),"",INDEX(TimeSheets!$AC$1:$AC$359,SMALL(IF(Table91641[Job]=$I$3,ROW(Table91641[Job])),ROW(BA159))))</f>
        <v/>
      </c>
      <c r="BL160" s="72" t="str">
        <f t="array" ref="BL160">IF(COUNTIF(Table91641[Job],$I$3)&lt;ROWS($BL$2:BL160),"",INDEX(TimeSheets!$AI$1:$AI$359,SMALL(IF(Table91641[Job]=$I$3,ROW(Table91641[Job])),ROW(BB159))))</f>
        <v/>
      </c>
    </row>
    <row r="161" spans="50:64" x14ac:dyDescent="0.25">
      <c r="AX161" s="47"/>
      <c r="AY161" s="47"/>
      <c r="AZ161" s="47"/>
      <c r="BA161" s="47"/>
      <c r="BB161" s="47"/>
      <c r="BE161" s="72" t="str">
        <f t="array" ref="BE161">IF(COUNTIF(Table911[Job],$I$3)&lt;ROWS($BE$2:BE161),"",INDEX(TimeSheets!$B$1:$B$359,SMALL(IF(Table911[Job]=$I$3,ROW(Table911[Job])),ROW(BA160))))</f>
        <v/>
      </c>
      <c r="BF161" s="72" t="str">
        <f t="array" ref="BF161">IF(COUNTIF(Table911[Job],$I$3)&lt;ROWS($BD$2:BD161),"",INDEX(TimeSheets!$H$1:$H$359,SMALL(IF(Table911[Job]=$I$3,ROW(Table911[Job])),ROW(BA160))))</f>
        <v/>
      </c>
      <c r="BG161" s="72" t="str">
        <f t="array" ref="BG161">IF(COUNTIF(Table912[Job],$I$3)&lt;ROWS($BG$2:BG161),"",INDEX(TimeSheets!$K$1:$K$359,SMALL(IF(Table912[Job]=$I$3,ROW(Table912[Job])),ROW(BA160))))</f>
        <v/>
      </c>
      <c r="BH161" s="72" t="str">
        <f t="array" ref="BH161">IF(COUNTIF(Table912[Job],$I$3)&lt;ROWS($BH$2:BH161),"",INDEX(TimeSheets!$Q$1:$Q$359,SMALL(IF(Table912[Job]=$I$3,ROW(Table912[Job])),ROW(BA160))))</f>
        <v/>
      </c>
      <c r="BI161" s="73" t="str">
        <f t="array" ref="BI161">IF(COUNTIF(Table914[Job],$I$3)&lt;ROWS($BI$2:BI161),"",INDEX(TimeSheets!$T$1:$T$359,SMALL(IF(Table914[Job]=$I$3,ROW(Table914[Job])),ROW(BA160))))</f>
        <v/>
      </c>
      <c r="BJ161" s="72" t="str">
        <f t="array" ref="BJ161">IF(COUNTIF(Table914[Job],$I$3)&lt;ROWS($BJ$2:BJ161),"",INDEX(TimeSheets!$Z$1:$Z$359,SMALL(IF(Table914[Job]=$I$3,ROW(Table914[Job])),ROW(BA160))))</f>
        <v/>
      </c>
      <c r="BK161" s="72" t="str">
        <f t="array" ref="BK161">IF(COUNTIF(Table91641[Job],$I$3)&lt;ROWS($BK$2:BK161),"",INDEX(TimeSheets!$AC$1:$AC$359,SMALL(IF(Table91641[Job]=$I$3,ROW(Table91641[Job])),ROW(BA160))))</f>
        <v/>
      </c>
      <c r="BL161" s="72" t="str">
        <f t="array" ref="BL161">IF(COUNTIF(Table91641[Job],$I$3)&lt;ROWS($BL$2:BL161),"",INDEX(TimeSheets!$AI$1:$AI$359,SMALL(IF(Table91641[Job]=$I$3,ROW(Table91641[Job])),ROW(BB160))))</f>
        <v/>
      </c>
    </row>
    <row r="162" spans="50:64" x14ac:dyDescent="0.25">
      <c r="AX162" s="47"/>
      <c r="AY162" s="47"/>
      <c r="AZ162" s="47"/>
      <c r="BA162" s="47"/>
      <c r="BB162" s="47"/>
      <c r="BE162" s="72" t="str">
        <f t="array" ref="BE162">IF(COUNTIF(Table911[Job],$I$3)&lt;ROWS($BE$2:BE162),"",INDEX(TimeSheets!$B$1:$B$359,SMALL(IF(Table911[Job]=$I$3,ROW(Table911[Job])),ROW(BA161))))</f>
        <v/>
      </c>
      <c r="BF162" s="72" t="str">
        <f t="array" ref="BF162">IF(COUNTIF(Table911[Job],$I$3)&lt;ROWS($BD$2:BD162),"",INDEX(TimeSheets!$H$1:$H$359,SMALL(IF(Table911[Job]=$I$3,ROW(Table911[Job])),ROW(BA161))))</f>
        <v/>
      </c>
      <c r="BG162" s="72" t="str">
        <f t="array" ref="BG162">IF(COUNTIF(Table912[Job],$I$3)&lt;ROWS($BG$2:BG162),"",INDEX(TimeSheets!$K$1:$K$359,SMALL(IF(Table912[Job]=$I$3,ROW(Table912[Job])),ROW(BA161))))</f>
        <v/>
      </c>
      <c r="BH162" s="72" t="str">
        <f t="array" ref="BH162">IF(COUNTIF(Table912[Job],$I$3)&lt;ROWS($BH$2:BH162),"",INDEX(TimeSheets!$Q$1:$Q$359,SMALL(IF(Table912[Job]=$I$3,ROW(Table912[Job])),ROW(BA161))))</f>
        <v/>
      </c>
      <c r="BI162" s="73" t="str">
        <f t="array" ref="BI162">IF(COUNTIF(Table914[Job],$I$3)&lt;ROWS($BI$2:BI162),"",INDEX(TimeSheets!$T$1:$T$359,SMALL(IF(Table914[Job]=$I$3,ROW(Table914[Job])),ROW(BA161))))</f>
        <v/>
      </c>
      <c r="BJ162" s="72" t="str">
        <f t="array" ref="BJ162">IF(COUNTIF(Table914[Job],$I$3)&lt;ROWS($BJ$2:BJ162),"",INDEX(TimeSheets!$Z$1:$Z$359,SMALL(IF(Table914[Job]=$I$3,ROW(Table914[Job])),ROW(BA161))))</f>
        <v/>
      </c>
      <c r="BK162" s="72" t="str">
        <f t="array" ref="BK162">IF(COUNTIF(Table91641[Job],$I$3)&lt;ROWS($BK$2:BK162),"",INDEX(TimeSheets!$AC$1:$AC$359,SMALL(IF(Table91641[Job]=$I$3,ROW(Table91641[Job])),ROW(BA161))))</f>
        <v/>
      </c>
      <c r="BL162" s="72" t="str">
        <f t="array" ref="BL162">IF(COUNTIF(Table91641[Job],$I$3)&lt;ROWS($BL$2:BL162),"",INDEX(TimeSheets!$AI$1:$AI$359,SMALL(IF(Table91641[Job]=$I$3,ROW(Table91641[Job])),ROW(BB161))))</f>
        <v/>
      </c>
    </row>
    <row r="163" spans="50:64" x14ac:dyDescent="0.25">
      <c r="AX163" s="47"/>
      <c r="AY163" s="47"/>
      <c r="AZ163" s="47"/>
      <c r="BA163" s="47"/>
      <c r="BB163" s="47"/>
      <c r="BE163" s="72" t="str">
        <f t="array" ref="BE163">IF(COUNTIF(Table911[Job],$I$3)&lt;ROWS($BE$2:BE163),"",INDEX(TimeSheets!$B$1:$B$359,SMALL(IF(Table911[Job]=$I$3,ROW(Table911[Job])),ROW(BA162))))</f>
        <v/>
      </c>
      <c r="BF163" s="72" t="str">
        <f t="array" ref="BF163">IF(COUNTIF(Table911[Job],$I$3)&lt;ROWS($BD$2:BD163),"",INDEX(TimeSheets!$H$1:$H$359,SMALL(IF(Table911[Job]=$I$3,ROW(Table911[Job])),ROW(BA162))))</f>
        <v/>
      </c>
      <c r="BG163" s="72" t="str">
        <f t="array" ref="BG163">IF(COUNTIF(Table912[Job],$I$3)&lt;ROWS($BG$2:BG163),"",INDEX(TimeSheets!$K$1:$K$359,SMALL(IF(Table912[Job]=$I$3,ROW(Table912[Job])),ROW(BA162))))</f>
        <v/>
      </c>
      <c r="BH163" s="72" t="str">
        <f t="array" ref="BH163">IF(COUNTIF(Table912[Job],$I$3)&lt;ROWS($BH$2:BH163),"",INDEX(TimeSheets!$Q$1:$Q$359,SMALL(IF(Table912[Job]=$I$3,ROW(Table912[Job])),ROW(BA162))))</f>
        <v/>
      </c>
      <c r="BI163" s="73" t="str">
        <f t="array" ref="BI163">IF(COUNTIF(Table914[Job],$I$3)&lt;ROWS($BI$2:BI163),"",INDEX(TimeSheets!$T$1:$T$359,SMALL(IF(Table914[Job]=$I$3,ROW(Table914[Job])),ROW(BA162))))</f>
        <v/>
      </c>
      <c r="BJ163" s="72" t="str">
        <f t="array" ref="BJ163">IF(COUNTIF(Table914[Job],$I$3)&lt;ROWS($BJ$2:BJ163),"",INDEX(TimeSheets!$Z$1:$Z$359,SMALL(IF(Table914[Job]=$I$3,ROW(Table914[Job])),ROW(BA162))))</f>
        <v/>
      </c>
      <c r="BK163" s="72" t="str">
        <f t="array" ref="BK163">IF(COUNTIF(Table91641[Job],$I$3)&lt;ROWS($BK$2:BK163),"",INDEX(TimeSheets!$AC$1:$AC$359,SMALL(IF(Table91641[Job]=$I$3,ROW(Table91641[Job])),ROW(BA162))))</f>
        <v/>
      </c>
      <c r="BL163" s="72" t="str">
        <f t="array" ref="BL163">IF(COUNTIF(Table91641[Job],$I$3)&lt;ROWS($BL$2:BL163),"",INDEX(TimeSheets!$AI$1:$AI$359,SMALL(IF(Table91641[Job]=$I$3,ROW(Table91641[Job])),ROW(BB162))))</f>
        <v/>
      </c>
    </row>
    <row r="164" spans="50:64" x14ac:dyDescent="0.25">
      <c r="AX164" s="47"/>
      <c r="AY164" s="47"/>
      <c r="AZ164" s="47"/>
      <c r="BA164" s="47"/>
      <c r="BB164" s="47"/>
      <c r="BE164" s="72" t="str">
        <f t="array" ref="BE164">IF(COUNTIF(Table911[Job],$I$3)&lt;ROWS($BE$2:BE164),"",INDEX(TimeSheets!$B$1:$B$359,SMALL(IF(Table911[Job]=$I$3,ROW(Table911[Job])),ROW(BA163))))</f>
        <v/>
      </c>
      <c r="BF164" s="72" t="str">
        <f t="array" ref="BF164">IF(COUNTIF(Table911[Job],$I$3)&lt;ROWS($BD$2:BD164),"",INDEX(TimeSheets!$H$1:$H$359,SMALL(IF(Table911[Job]=$I$3,ROW(Table911[Job])),ROW(BA163))))</f>
        <v/>
      </c>
      <c r="BG164" s="72" t="str">
        <f t="array" ref="BG164">IF(COUNTIF(Table912[Job],$I$3)&lt;ROWS($BG$2:BG164),"",INDEX(TimeSheets!$K$1:$K$359,SMALL(IF(Table912[Job]=$I$3,ROW(Table912[Job])),ROW(BA163))))</f>
        <v/>
      </c>
      <c r="BH164" s="72" t="str">
        <f t="array" ref="BH164">IF(COUNTIF(Table912[Job],$I$3)&lt;ROWS($BH$2:BH164),"",INDEX(TimeSheets!$Q$1:$Q$359,SMALL(IF(Table912[Job]=$I$3,ROW(Table912[Job])),ROW(BA163))))</f>
        <v/>
      </c>
      <c r="BI164" s="73" t="str">
        <f t="array" ref="BI164">IF(COUNTIF(Table914[Job],$I$3)&lt;ROWS($BI$2:BI164),"",INDEX(TimeSheets!$T$1:$T$359,SMALL(IF(Table914[Job]=$I$3,ROW(Table914[Job])),ROW(BA163))))</f>
        <v/>
      </c>
      <c r="BJ164" s="72" t="str">
        <f t="array" ref="BJ164">IF(COUNTIF(Table914[Job],$I$3)&lt;ROWS($BJ$2:BJ164),"",INDEX(TimeSheets!$Z$1:$Z$359,SMALL(IF(Table914[Job]=$I$3,ROW(Table914[Job])),ROW(BA163))))</f>
        <v/>
      </c>
      <c r="BK164" s="72" t="str">
        <f t="array" ref="BK164">IF(COUNTIF(Table91641[Job],$I$3)&lt;ROWS($BK$2:BK164),"",INDEX(TimeSheets!$AC$1:$AC$359,SMALL(IF(Table91641[Job]=$I$3,ROW(Table91641[Job])),ROW(BA163))))</f>
        <v/>
      </c>
      <c r="BL164" s="72" t="str">
        <f t="array" ref="BL164">IF(COUNTIF(Table91641[Job],$I$3)&lt;ROWS($BL$2:BL164),"",INDEX(TimeSheets!$AI$1:$AI$359,SMALL(IF(Table91641[Job]=$I$3,ROW(Table91641[Job])),ROW(BB163))))</f>
        <v/>
      </c>
    </row>
    <row r="165" spans="50:64" x14ac:dyDescent="0.25">
      <c r="AX165" s="47"/>
      <c r="AY165" s="47"/>
      <c r="AZ165" s="47"/>
      <c r="BA165" s="47"/>
      <c r="BB165" s="47"/>
      <c r="BE165" s="72" t="str">
        <f t="array" ref="BE165">IF(COUNTIF(Table911[Job],$I$3)&lt;ROWS($BE$2:BE165),"",INDEX(TimeSheets!$B$1:$B$359,SMALL(IF(Table911[Job]=$I$3,ROW(Table911[Job])),ROW(BA164))))</f>
        <v/>
      </c>
      <c r="BF165" s="72" t="str">
        <f t="array" ref="BF165">IF(COUNTIF(Table911[Job],$I$3)&lt;ROWS($BD$2:BD165),"",INDEX(TimeSheets!$H$1:$H$359,SMALL(IF(Table911[Job]=$I$3,ROW(Table911[Job])),ROW(BA164))))</f>
        <v/>
      </c>
      <c r="BG165" s="72" t="str">
        <f t="array" ref="BG165">IF(COUNTIF(Table912[Job],$I$3)&lt;ROWS($BG$2:BG165),"",INDEX(TimeSheets!$K$1:$K$359,SMALL(IF(Table912[Job]=$I$3,ROW(Table912[Job])),ROW(BA164))))</f>
        <v/>
      </c>
      <c r="BH165" s="72" t="str">
        <f t="array" ref="BH165">IF(COUNTIF(Table912[Job],$I$3)&lt;ROWS($BH$2:BH165),"",INDEX(TimeSheets!$Q$1:$Q$359,SMALL(IF(Table912[Job]=$I$3,ROW(Table912[Job])),ROW(BA164))))</f>
        <v/>
      </c>
      <c r="BI165" s="73" t="str">
        <f t="array" ref="BI165">IF(COUNTIF(Table914[Job],$I$3)&lt;ROWS($BI$2:BI165),"",INDEX(TimeSheets!$T$1:$T$359,SMALL(IF(Table914[Job]=$I$3,ROW(Table914[Job])),ROW(BA164))))</f>
        <v/>
      </c>
      <c r="BJ165" s="72" t="str">
        <f t="array" ref="BJ165">IF(COUNTIF(Table914[Job],$I$3)&lt;ROWS($BJ$2:BJ165),"",INDEX(TimeSheets!$Z$1:$Z$359,SMALL(IF(Table914[Job]=$I$3,ROW(Table914[Job])),ROW(BA164))))</f>
        <v/>
      </c>
      <c r="BK165" s="72" t="str">
        <f t="array" ref="BK165">IF(COUNTIF(Table91641[Job],$I$3)&lt;ROWS($BK$2:BK165),"",INDEX(TimeSheets!$AC$1:$AC$359,SMALL(IF(Table91641[Job]=$I$3,ROW(Table91641[Job])),ROW(BA164))))</f>
        <v/>
      </c>
      <c r="BL165" s="72" t="str">
        <f t="array" ref="BL165">IF(COUNTIF(Table91641[Job],$I$3)&lt;ROWS($BL$2:BL165),"",INDEX(TimeSheets!$AI$1:$AI$359,SMALL(IF(Table91641[Job]=$I$3,ROW(Table91641[Job])),ROW(BB164))))</f>
        <v/>
      </c>
    </row>
    <row r="166" spans="50:64" x14ac:dyDescent="0.25">
      <c r="AX166" s="47"/>
      <c r="AY166" s="47"/>
      <c r="AZ166" s="47"/>
      <c r="BA166" s="47"/>
      <c r="BB166" s="47"/>
      <c r="BE166" s="72" t="str">
        <f t="array" ref="BE166">IF(COUNTIF(Table911[Job],$I$3)&lt;ROWS($BE$2:BE166),"",INDEX(TimeSheets!$B$1:$B$359,SMALL(IF(Table911[Job]=$I$3,ROW(Table911[Job])),ROW(BA165))))</f>
        <v/>
      </c>
      <c r="BF166" s="72" t="str">
        <f t="array" ref="BF166">IF(COUNTIF(Table911[Job],$I$3)&lt;ROWS($BD$2:BD166),"",INDEX(TimeSheets!$H$1:$H$359,SMALL(IF(Table911[Job]=$I$3,ROW(Table911[Job])),ROW(BA165))))</f>
        <v/>
      </c>
      <c r="BG166" s="72" t="str">
        <f t="array" ref="BG166">IF(COUNTIF(Table912[Job],$I$3)&lt;ROWS($BG$2:BG166),"",INDEX(TimeSheets!$K$1:$K$359,SMALL(IF(Table912[Job]=$I$3,ROW(Table912[Job])),ROW(BA165))))</f>
        <v/>
      </c>
      <c r="BH166" s="72" t="str">
        <f t="array" ref="BH166">IF(COUNTIF(Table912[Job],$I$3)&lt;ROWS($BH$2:BH166),"",INDEX(TimeSheets!$Q$1:$Q$359,SMALL(IF(Table912[Job]=$I$3,ROW(Table912[Job])),ROW(BA165))))</f>
        <v/>
      </c>
      <c r="BI166" s="73" t="str">
        <f t="array" ref="BI166">IF(COUNTIF(Table914[Job],$I$3)&lt;ROWS($BI$2:BI166),"",INDEX(TimeSheets!$T$1:$T$359,SMALL(IF(Table914[Job]=$I$3,ROW(Table914[Job])),ROW(BA165))))</f>
        <v/>
      </c>
      <c r="BJ166" s="72" t="str">
        <f t="array" ref="BJ166">IF(COUNTIF(Table914[Job],$I$3)&lt;ROWS($BJ$2:BJ166),"",INDEX(TimeSheets!$Z$1:$Z$359,SMALL(IF(Table914[Job]=$I$3,ROW(Table914[Job])),ROW(BA165))))</f>
        <v/>
      </c>
      <c r="BK166" s="72" t="str">
        <f t="array" ref="BK166">IF(COUNTIF(Table91641[Job],$I$3)&lt;ROWS($BK$2:BK166),"",INDEX(TimeSheets!$AC$1:$AC$359,SMALL(IF(Table91641[Job]=$I$3,ROW(Table91641[Job])),ROW(BA165))))</f>
        <v/>
      </c>
      <c r="BL166" s="72" t="str">
        <f t="array" ref="BL166">IF(COUNTIF(Table91641[Job],$I$3)&lt;ROWS($BL$2:BL166),"",INDEX(TimeSheets!$AI$1:$AI$359,SMALL(IF(Table91641[Job]=$I$3,ROW(Table91641[Job])),ROW(BB165))))</f>
        <v/>
      </c>
    </row>
    <row r="167" spans="50:64" x14ac:dyDescent="0.25">
      <c r="AX167" s="47"/>
      <c r="AY167" s="47"/>
      <c r="AZ167" s="47"/>
      <c r="BA167" s="47"/>
      <c r="BB167" s="47"/>
      <c r="BE167" s="72" t="str">
        <f t="array" ref="BE167">IF(COUNTIF(Table911[Job],$I$3)&lt;ROWS($BE$2:BE167),"",INDEX(TimeSheets!$B$1:$B$359,SMALL(IF(Table911[Job]=$I$3,ROW(Table911[Job])),ROW(BA166))))</f>
        <v/>
      </c>
      <c r="BF167" s="72" t="str">
        <f t="array" ref="BF167">IF(COUNTIF(Table911[Job],$I$3)&lt;ROWS($BD$2:BD167),"",INDEX(TimeSheets!$H$1:$H$359,SMALL(IF(Table911[Job]=$I$3,ROW(Table911[Job])),ROW(BA166))))</f>
        <v/>
      </c>
      <c r="BG167" s="72" t="str">
        <f t="array" ref="BG167">IF(COUNTIF(Table912[Job],$I$3)&lt;ROWS($BG$2:BG167),"",INDEX(TimeSheets!$K$1:$K$359,SMALL(IF(Table912[Job]=$I$3,ROW(Table912[Job])),ROW(BA166))))</f>
        <v/>
      </c>
      <c r="BH167" s="72" t="str">
        <f t="array" ref="BH167">IF(COUNTIF(Table912[Job],$I$3)&lt;ROWS($BH$2:BH167),"",INDEX(TimeSheets!$Q$1:$Q$359,SMALL(IF(Table912[Job]=$I$3,ROW(Table912[Job])),ROW(BA166))))</f>
        <v/>
      </c>
      <c r="BI167" s="73" t="str">
        <f t="array" ref="BI167">IF(COUNTIF(Table914[Job],$I$3)&lt;ROWS($BI$2:BI167),"",INDEX(TimeSheets!$T$1:$T$359,SMALL(IF(Table914[Job]=$I$3,ROW(Table914[Job])),ROW(BA166))))</f>
        <v/>
      </c>
      <c r="BJ167" s="72" t="str">
        <f t="array" ref="BJ167">IF(COUNTIF(Table914[Job],$I$3)&lt;ROWS($BJ$2:BJ167),"",INDEX(TimeSheets!$Z$1:$Z$359,SMALL(IF(Table914[Job]=$I$3,ROW(Table914[Job])),ROW(BA166))))</f>
        <v/>
      </c>
      <c r="BK167" s="72" t="str">
        <f t="array" ref="BK167">IF(COUNTIF(Table91641[Job],$I$3)&lt;ROWS($BK$2:BK167),"",INDEX(TimeSheets!$AC$1:$AC$359,SMALL(IF(Table91641[Job]=$I$3,ROW(Table91641[Job])),ROW(BA166))))</f>
        <v/>
      </c>
      <c r="BL167" s="72" t="str">
        <f t="array" ref="BL167">IF(COUNTIF(Table91641[Job],$I$3)&lt;ROWS($BL$2:BL167),"",INDEX(TimeSheets!$AI$1:$AI$359,SMALL(IF(Table91641[Job]=$I$3,ROW(Table91641[Job])),ROW(BB166))))</f>
        <v/>
      </c>
    </row>
    <row r="168" spans="50:64" x14ac:dyDescent="0.25">
      <c r="AX168" s="47"/>
      <c r="AY168" s="47"/>
      <c r="AZ168" s="47"/>
      <c r="BA168" s="47"/>
      <c r="BB168" s="47"/>
      <c r="BE168" s="72" t="str">
        <f t="array" ref="BE168">IF(COUNTIF(Table911[Job],$I$3)&lt;ROWS($BE$2:BE168),"",INDEX(TimeSheets!$B$1:$B$359,SMALL(IF(Table911[Job]=$I$3,ROW(Table911[Job])),ROW(BA167))))</f>
        <v/>
      </c>
      <c r="BF168" s="72" t="str">
        <f t="array" ref="BF168">IF(COUNTIF(Table911[Job],$I$3)&lt;ROWS($BD$2:BD168),"",INDEX(TimeSheets!$H$1:$H$359,SMALL(IF(Table911[Job]=$I$3,ROW(Table911[Job])),ROW(BA167))))</f>
        <v/>
      </c>
      <c r="BG168" s="72" t="str">
        <f t="array" ref="BG168">IF(COUNTIF(Table912[Job],$I$3)&lt;ROWS($BG$2:BG168),"",INDEX(TimeSheets!$K$1:$K$359,SMALL(IF(Table912[Job]=$I$3,ROW(Table912[Job])),ROW(BA167))))</f>
        <v/>
      </c>
      <c r="BH168" s="72" t="str">
        <f t="array" ref="BH168">IF(COUNTIF(Table912[Job],$I$3)&lt;ROWS($BH$2:BH168),"",INDEX(TimeSheets!$Q$1:$Q$359,SMALL(IF(Table912[Job]=$I$3,ROW(Table912[Job])),ROW(BA167))))</f>
        <v/>
      </c>
      <c r="BI168" s="73" t="str">
        <f t="array" ref="BI168">IF(COUNTIF(Table914[Job],$I$3)&lt;ROWS($BI$2:BI168),"",INDEX(TimeSheets!$T$1:$T$359,SMALL(IF(Table914[Job]=$I$3,ROW(Table914[Job])),ROW(BA167))))</f>
        <v/>
      </c>
      <c r="BJ168" s="72" t="str">
        <f t="array" ref="BJ168">IF(COUNTIF(Table914[Job],$I$3)&lt;ROWS($BJ$2:BJ168),"",INDEX(TimeSheets!$Z$1:$Z$359,SMALL(IF(Table914[Job]=$I$3,ROW(Table914[Job])),ROW(BA167))))</f>
        <v/>
      </c>
      <c r="BK168" s="72" t="str">
        <f t="array" ref="BK168">IF(COUNTIF(Table91641[Job],$I$3)&lt;ROWS($BK$2:BK168),"",INDEX(TimeSheets!$AC$1:$AC$359,SMALL(IF(Table91641[Job]=$I$3,ROW(Table91641[Job])),ROW(BA167))))</f>
        <v/>
      </c>
      <c r="BL168" s="72" t="str">
        <f t="array" ref="BL168">IF(COUNTIF(Table91641[Job],$I$3)&lt;ROWS($BL$2:BL168),"",INDEX(TimeSheets!$AI$1:$AI$359,SMALL(IF(Table91641[Job]=$I$3,ROW(Table91641[Job])),ROW(BB167))))</f>
        <v/>
      </c>
    </row>
    <row r="169" spans="50:64" x14ac:dyDescent="0.25">
      <c r="AX169" s="47"/>
      <c r="BE169" s="72" t="str">
        <f t="array" ref="BE169">IF(COUNTIF(Table911[Job],$I$3)&lt;ROWS($BE$2:BE169),"",INDEX(TimeSheets!$B$1:$B$359,SMALL(IF(Table911[Job]=$I$3,ROW(Table911[Job])),ROW(BA168))))</f>
        <v/>
      </c>
      <c r="BF169" s="72" t="str">
        <f t="array" ref="BF169">IF(COUNTIF(Table911[Job],$I$3)&lt;ROWS($BD$2:BD169),"",INDEX(TimeSheets!$H$1:$H$359,SMALL(IF(Table911[Job]=$I$3,ROW(Table911[Job])),ROW(BA168))))</f>
        <v/>
      </c>
      <c r="BG169" s="72" t="str">
        <f t="array" ref="BG169">IF(COUNTIF(Table912[Job],$I$3)&lt;ROWS($BG$2:BG169),"",INDEX(TimeSheets!$K$1:$K$359,SMALL(IF(Table912[Job]=$I$3,ROW(Table912[Job])),ROW(BA168))))</f>
        <v/>
      </c>
      <c r="BH169" s="72" t="str">
        <f t="array" ref="BH169">IF(COUNTIF(Table912[Job],$I$3)&lt;ROWS($BH$2:BH169),"",INDEX(TimeSheets!$Q$1:$Q$359,SMALL(IF(Table912[Job]=$I$3,ROW(Table912[Job])),ROW(BA168))))</f>
        <v/>
      </c>
      <c r="BI169" s="73" t="str">
        <f t="array" ref="BI169">IF(COUNTIF(Table914[Job],$I$3)&lt;ROWS($BI$2:BI169),"",INDEX(TimeSheets!$T$1:$T$359,SMALL(IF(Table914[Job]=$I$3,ROW(Table914[Job])),ROW(BA168))))</f>
        <v/>
      </c>
      <c r="BJ169" s="72" t="str">
        <f t="array" ref="BJ169">IF(COUNTIF(Table914[Job],$I$3)&lt;ROWS($BJ$2:BJ169),"",INDEX(TimeSheets!$Z$1:$Z$359,SMALL(IF(Table914[Job]=$I$3,ROW(Table914[Job])),ROW(BA168))))</f>
        <v/>
      </c>
      <c r="BK169" s="72" t="str">
        <f t="array" ref="BK169">IF(COUNTIF(Table91641[Job],$I$3)&lt;ROWS($BK$2:BK169),"",INDEX(TimeSheets!$AC$1:$AC$359,SMALL(IF(Table91641[Job]=$I$3,ROW(Table91641[Job])),ROW(BA168))))</f>
        <v/>
      </c>
      <c r="BL169" s="72" t="str">
        <f t="array" ref="BL169">IF(COUNTIF(Table91641[Job],$I$3)&lt;ROWS($BL$2:BL169),"",INDEX(TimeSheets!$AI$1:$AI$359,SMALL(IF(Table91641[Job]=$I$3,ROW(Table91641[Job])),ROW(BB168))))</f>
        <v/>
      </c>
    </row>
    <row r="170" spans="50:64" x14ac:dyDescent="0.25">
      <c r="AX170" s="47"/>
      <c r="BE170" s="72" t="str">
        <f t="array" ref="BE170">IF(COUNTIF(Table911[Job],$I$3)&lt;ROWS($BE$2:BE170),"",INDEX(TimeSheets!$B$1:$B$359,SMALL(IF(Table911[Job]=$I$3,ROW(Table911[Job])),ROW(BA169))))</f>
        <v/>
      </c>
      <c r="BF170" s="72" t="str">
        <f t="array" ref="BF170">IF(COUNTIF(Table911[Job],$I$3)&lt;ROWS($BD$2:BD170),"",INDEX(TimeSheets!$H$1:$H$359,SMALL(IF(Table911[Job]=$I$3,ROW(Table911[Job])),ROW(BA169))))</f>
        <v/>
      </c>
      <c r="BG170" s="72" t="str">
        <f t="array" ref="BG170">IF(COUNTIF(Table912[Job],$I$3)&lt;ROWS($BG$2:BG170),"",INDEX(TimeSheets!$K$1:$K$359,SMALL(IF(Table912[Job]=$I$3,ROW(Table912[Job])),ROW(BA169))))</f>
        <v/>
      </c>
      <c r="BH170" s="72" t="str">
        <f t="array" ref="BH170">IF(COUNTIF(Table912[Job],$I$3)&lt;ROWS($BH$2:BH170),"",INDEX(TimeSheets!$Q$1:$Q$359,SMALL(IF(Table912[Job]=$I$3,ROW(Table912[Job])),ROW(BA169))))</f>
        <v/>
      </c>
      <c r="BI170" s="73" t="str">
        <f t="array" ref="BI170">IF(COUNTIF(Table914[Job],$I$3)&lt;ROWS($BI$2:BI170),"",INDEX(TimeSheets!$T$1:$T$359,SMALL(IF(Table914[Job]=$I$3,ROW(Table914[Job])),ROW(BA169))))</f>
        <v/>
      </c>
      <c r="BJ170" s="72" t="str">
        <f t="array" ref="BJ170">IF(COUNTIF(Table914[Job],$I$3)&lt;ROWS($BJ$2:BJ170),"",INDEX(TimeSheets!$Z$1:$Z$359,SMALL(IF(Table914[Job]=$I$3,ROW(Table914[Job])),ROW(BA169))))</f>
        <v/>
      </c>
      <c r="BK170" s="72" t="str">
        <f t="array" ref="BK170">IF(COUNTIF(Table91641[Job],$I$3)&lt;ROWS($BK$2:BK170),"",INDEX(TimeSheets!$AC$1:$AC$359,SMALL(IF(Table91641[Job]=$I$3,ROW(Table91641[Job])),ROW(BA169))))</f>
        <v/>
      </c>
      <c r="BL170" s="72" t="str">
        <f t="array" ref="BL170">IF(COUNTIF(Table91641[Job],$I$3)&lt;ROWS($BL$2:BL170),"",INDEX(TimeSheets!$AI$1:$AI$359,SMALL(IF(Table91641[Job]=$I$3,ROW(Table91641[Job])),ROW(BB169))))</f>
        <v/>
      </c>
    </row>
    <row r="171" spans="50:64" x14ac:dyDescent="0.25">
      <c r="AX171" s="47"/>
      <c r="BE171" s="72" t="str">
        <f t="array" ref="BE171">IF(COUNTIF(Table911[Job],$I$3)&lt;ROWS($BE$2:BE171),"",INDEX(TimeSheets!$B$1:$B$359,SMALL(IF(Table911[Job]=$I$3,ROW(Table911[Job])),ROW(BA170))))</f>
        <v/>
      </c>
      <c r="BF171" s="72" t="str">
        <f t="array" ref="BF171">IF(COUNTIF(Table911[Job],$I$3)&lt;ROWS($BD$2:BD171),"",INDEX(TimeSheets!$H$1:$H$359,SMALL(IF(Table911[Job]=$I$3,ROW(Table911[Job])),ROW(BA170))))</f>
        <v/>
      </c>
      <c r="BG171" s="72" t="str">
        <f t="array" ref="BG171">IF(COUNTIF(Table912[Job],$I$3)&lt;ROWS($BG$2:BG171),"",INDEX(TimeSheets!$K$1:$K$359,SMALL(IF(Table912[Job]=$I$3,ROW(Table912[Job])),ROW(BA170))))</f>
        <v/>
      </c>
      <c r="BH171" s="72" t="str">
        <f t="array" ref="BH171">IF(COUNTIF(Table912[Job],$I$3)&lt;ROWS($BH$2:BH171),"",INDEX(TimeSheets!$Q$1:$Q$359,SMALL(IF(Table912[Job]=$I$3,ROW(Table912[Job])),ROW(BA170))))</f>
        <v/>
      </c>
      <c r="BI171" s="73" t="str">
        <f t="array" ref="BI171">IF(COUNTIF(Table914[Job],$I$3)&lt;ROWS($BI$2:BI171),"",INDEX(TimeSheets!$T$1:$T$359,SMALL(IF(Table914[Job]=$I$3,ROW(Table914[Job])),ROW(BA170))))</f>
        <v/>
      </c>
      <c r="BJ171" s="72" t="str">
        <f t="array" ref="BJ171">IF(COUNTIF(Table914[Job],$I$3)&lt;ROWS($BJ$2:BJ171),"",INDEX(TimeSheets!$Z$1:$Z$359,SMALL(IF(Table914[Job]=$I$3,ROW(Table914[Job])),ROW(BA170))))</f>
        <v/>
      </c>
      <c r="BK171" s="72" t="str">
        <f t="array" ref="BK171">IF(COUNTIF(Table91641[Job],$I$3)&lt;ROWS($BK$2:BK171),"",INDEX(TimeSheets!$AC$1:$AC$359,SMALL(IF(Table91641[Job]=$I$3,ROW(Table91641[Job])),ROW(BA170))))</f>
        <v/>
      </c>
      <c r="BL171" s="72" t="str">
        <f t="array" ref="BL171">IF(COUNTIF(Table91641[Job],$I$3)&lt;ROWS($BL$2:BL171),"",INDEX(TimeSheets!$AI$1:$AI$359,SMALL(IF(Table91641[Job]=$I$3,ROW(Table91641[Job])),ROW(BB170))))</f>
        <v/>
      </c>
    </row>
    <row r="172" spans="50:64" x14ac:dyDescent="0.25">
      <c r="AX172" s="47"/>
      <c r="BE172" s="72" t="str">
        <f t="array" ref="BE172">IF(COUNTIF(Table911[Job],$I$3)&lt;ROWS($BE$2:BE172),"",INDEX(TimeSheets!$B$1:$B$359,SMALL(IF(Table911[Job]=$I$3,ROW(Table911[Job])),ROW(BA171))))</f>
        <v/>
      </c>
      <c r="BF172" s="72" t="str">
        <f t="array" ref="BF172">IF(COUNTIF(Table911[Job],$I$3)&lt;ROWS($BD$2:BD172),"",INDEX(TimeSheets!$H$1:$H$359,SMALL(IF(Table911[Job]=$I$3,ROW(Table911[Job])),ROW(BA171))))</f>
        <v/>
      </c>
      <c r="BG172" s="72" t="str">
        <f t="array" ref="BG172">IF(COUNTIF(Table912[Job],$I$3)&lt;ROWS($BG$2:BG172),"",INDEX(TimeSheets!$K$1:$K$359,SMALL(IF(Table912[Job]=$I$3,ROW(Table912[Job])),ROW(BA171))))</f>
        <v/>
      </c>
      <c r="BH172" s="72" t="str">
        <f t="array" ref="BH172">IF(COUNTIF(Table912[Job],$I$3)&lt;ROWS($BH$2:BH172),"",INDEX(TimeSheets!$Q$1:$Q$359,SMALL(IF(Table912[Job]=$I$3,ROW(Table912[Job])),ROW(BA171))))</f>
        <v/>
      </c>
      <c r="BI172" s="73" t="str">
        <f t="array" ref="BI172">IF(COUNTIF(Table914[Job],$I$3)&lt;ROWS($BI$2:BI172),"",INDEX(TimeSheets!$T$1:$T$359,SMALL(IF(Table914[Job]=$I$3,ROW(Table914[Job])),ROW(BA171))))</f>
        <v/>
      </c>
      <c r="BJ172" s="72" t="str">
        <f t="array" ref="BJ172">IF(COUNTIF(Table914[Job],$I$3)&lt;ROWS($BJ$2:BJ172),"",INDEX(TimeSheets!$Z$1:$Z$359,SMALL(IF(Table914[Job]=$I$3,ROW(Table914[Job])),ROW(BA171))))</f>
        <v/>
      </c>
      <c r="BK172" s="72" t="str">
        <f t="array" ref="BK172">IF(COUNTIF(Table91641[Job],$I$3)&lt;ROWS($BK$2:BK172),"",INDEX(TimeSheets!$AC$1:$AC$359,SMALL(IF(Table91641[Job]=$I$3,ROW(Table91641[Job])),ROW(BA171))))</f>
        <v/>
      </c>
      <c r="BL172" s="72" t="str">
        <f t="array" ref="BL172">IF(COUNTIF(Table91641[Job],$I$3)&lt;ROWS($BL$2:BL172),"",INDEX(TimeSheets!$AI$1:$AI$359,SMALL(IF(Table91641[Job]=$I$3,ROW(Table91641[Job])),ROW(BB171))))</f>
        <v/>
      </c>
    </row>
    <row r="173" spans="50:64" x14ac:dyDescent="0.25">
      <c r="AX173" s="47"/>
      <c r="BE173" s="72" t="str">
        <f t="array" ref="BE173">IF(COUNTIF(Table911[Job],$I$3)&lt;ROWS($BE$2:BE173),"",INDEX(TimeSheets!$B$1:$B$359,SMALL(IF(Table911[Job]=$I$3,ROW(Table911[Job])),ROW(BA172))))</f>
        <v/>
      </c>
      <c r="BF173" s="72" t="str">
        <f t="array" ref="BF173">IF(COUNTIF(Table911[Job],$I$3)&lt;ROWS($BD$2:BD173),"",INDEX(TimeSheets!$H$1:$H$359,SMALL(IF(Table911[Job]=$I$3,ROW(Table911[Job])),ROW(BA172))))</f>
        <v/>
      </c>
      <c r="BG173" s="72" t="str">
        <f t="array" ref="BG173">IF(COUNTIF(Table912[Job],$I$3)&lt;ROWS($BG$2:BG173),"",INDEX(TimeSheets!$K$1:$K$359,SMALL(IF(Table912[Job]=$I$3,ROW(Table912[Job])),ROW(BA172))))</f>
        <v/>
      </c>
      <c r="BH173" s="72" t="str">
        <f t="array" ref="BH173">IF(COUNTIF(Table912[Job],$I$3)&lt;ROWS($BH$2:BH173),"",INDEX(TimeSheets!$Q$1:$Q$359,SMALL(IF(Table912[Job]=$I$3,ROW(Table912[Job])),ROW(BA172))))</f>
        <v/>
      </c>
      <c r="BI173" s="73" t="str">
        <f t="array" ref="BI173">IF(COUNTIF(Table914[Job],$I$3)&lt;ROWS($BI$2:BI173),"",INDEX(TimeSheets!$T$1:$T$359,SMALL(IF(Table914[Job]=$I$3,ROW(Table914[Job])),ROW(BA172))))</f>
        <v/>
      </c>
      <c r="BJ173" s="72" t="str">
        <f t="array" ref="BJ173">IF(COUNTIF(Table914[Job],$I$3)&lt;ROWS($BJ$2:BJ173),"",INDEX(TimeSheets!$Z$1:$Z$359,SMALL(IF(Table914[Job]=$I$3,ROW(Table914[Job])),ROW(BA172))))</f>
        <v/>
      </c>
      <c r="BK173" s="72" t="str">
        <f t="array" ref="BK173">IF(COUNTIF(Table91641[Job],$I$3)&lt;ROWS($BK$2:BK173),"",INDEX(TimeSheets!$AC$1:$AC$359,SMALL(IF(Table91641[Job]=$I$3,ROW(Table91641[Job])),ROW(BA172))))</f>
        <v/>
      </c>
      <c r="BL173" s="72" t="str">
        <f t="array" ref="BL173">IF(COUNTIF(Table91641[Job],$I$3)&lt;ROWS($BL$2:BL173),"",INDEX(TimeSheets!$AI$1:$AI$359,SMALL(IF(Table91641[Job]=$I$3,ROW(Table91641[Job])),ROW(BB172))))</f>
        <v/>
      </c>
    </row>
    <row r="174" spans="50:64" x14ac:dyDescent="0.25">
      <c r="AX174" s="47"/>
      <c r="BE174" s="72" t="str">
        <f t="array" ref="BE174">IF(COUNTIF(Table911[Job],$I$3)&lt;ROWS($BE$2:BE174),"",INDEX(TimeSheets!$B$1:$B$359,SMALL(IF(Table911[Job]=$I$3,ROW(Table911[Job])),ROW(BA173))))</f>
        <v/>
      </c>
      <c r="BF174" s="72" t="str">
        <f t="array" ref="BF174">IF(COUNTIF(Table911[Job],$I$3)&lt;ROWS($BD$2:BD174),"",INDEX(TimeSheets!$H$1:$H$359,SMALL(IF(Table911[Job]=$I$3,ROW(Table911[Job])),ROW(BA173))))</f>
        <v/>
      </c>
      <c r="BG174" s="72" t="str">
        <f t="array" ref="BG174">IF(COUNTIF(Table912[Job],$I$3)&lt;ROWS($BG$2:BG174),"",INDEX(TimeSheets!$K$1:$K$359,SMALL(IF(Table912[Job]=$I$3,ROW(Table912[Job])),ROW(BA173))))</f>
        <v/>
      </c>
      <c r="BH174" s="72" t="str">
        <f t="array" ref="BH174">IF(COUNTIF(Table912[Job],$I$3)&lt;ROWS($BH$2:BH174),"",INDEX(TimeSheets!$Q$1:$Q$359,SMALL(IF(Table912[Job]=$I$3,ROW(Table912[Job])),ROW(BA173))))</f>
        <v/>
      </c>
      <c r="BI174" s="73" t="str">
        <f t="array" ref="BI174">IF(COUNTIF(Table914[Job],$I$3)&lt;ROWS($BI$2:BI174),"",INDEX(TimeSheets!$T$1:$T$359,SMALL(IF(Table914[Job]=$I$3,ROW(Table914[Job])),ROW(BA173))))</f>
        <v/>
      </c>
      <c r="BJ174" s="72" t="str">
        <f t="array" ref="BJ174">IF(COUNTIF(Table914[Job],$I$3)&lt;ROWS($BJ$2:BJ174),"",INDEX(TimeSheets!$Z$1:$Z$359,SMALL(IF(Table914[Job]=$I$3,ROW(Table914[Job])),ROW(BA173))))</f>
        <v/>
      </c>
      <c r="BK174" s="72" t="str">
        <f t="array" ref="BK174">IF(COUNTIF(Table91641[Job],$I$3)&lt;ROWS($BK$2:BK174),"",INDEX(TimeSheets!$AC$1:$AC$359,SMALL(IF(Table91641[Job]=$I$3,ROW(Table91641[Job])),ROW(BA173))))</f>
        <v/>
      </c>
      <c r="BL174" s="72" t="str">
        <f t="array" ref="BL174">IF(COUNTIF(Table91641[Job],$I$3)&lt;ROWS($BL$2:BL174),"",INDEX(TimeSheets!$AI$1:$AI$359,SMALL(IF(Table91641[Job]=$I$3,ROW(Table91641[Job])),ROW(BB173))))</f>
        <v/>
      </c>
    </row>
    <row r="175" spans="50:64" x14ac:dyDescent="0.25">
      <c r="AX175" s="47"/>
      <c r="BE175" s="72" t="str">
        <f t="array" ref="BE175">IF(COUNTIF(Table911[Job],$I$3)&lt;ROWS($BE$2:BE175),"",INDEX(TimeSheets!$B$1:$B$359,SMALL(IF(Table911[Job]=$I$3,ROW(Table911[Job])),ROW(BA174))))</f>
        <v/>
      </c>
      <c r="BF175" s="72" t="str">
        <f t="array" ref="BF175">IF(COUNTIF(Table911[Job],$I$3)&lt;ROWS($BD$2:BD175),"",INDEX(TimeSheets!$H$1:$H$359,SMALL(IF(Table911[Job]=$I$3,ROW(Table911[Job])),ROW(BA174))))</f>
        <v/>
      </c>
      <c r="BG175" s="72" t="str">
        <f t="array" ref="BG175">IF(COUNTIF(Table912[Job],$I$3)&lt;ROWS($BG$2:BG175),"",INDEX(TimeSheets!$K$1:$K$359,SMALL(IF(Table912[Job]=$I$3,ROW(Table912[Job])),ROW(BA174))))</f>
        <v/>
      </c>
      <c r="BH175" s="72" t="str">
        <f t="array" ref="BH175">IF(COUNTIF(Table912[Job],$I$3)&lt;ROWS($BH$2:BH175),"",INDEX(TimeSheets!$Q$1:$Q$359,SMALL(IF(Table912[Job]=$I$3,ROW(Table912[Job])),ROW(BA174))))</f>
        <v/>
      </c>
      <c r="BI175" s="73" t="str">
        <f t="array" ref="BI175">IF(COUNTIF(Table914[Job],$I$3)&lt;ROWS($BI$2:BI175),"",INDEX(TimeSheets!$T$1:$T$359,SMALL(IF(Table914[Job]=$I$3,ROW(Table914[Job])),ROW(BA174))))</f>
        <v/>
      </c>
      <c r="BJ175" s="72" t="str">
        <f t="array" ref="BJ175">IF(COUNTIF(Table914[Job],$I$3)&lt;ROWS($BJ$2:BJ175),"",INDEX(TimeSheets!$Z$1:$Z$359,SMALL(IF(Table914[Job]=$I$3,ROW(Table914[Job])),ROW(BA174))))</f>
        <v/>
      </c>
      <c r="BK175" s="72" t="str">
        <f t="array" ref="BK175">IF(COUNTIF(Table91641[Job],$I$3)&lt;ROWS($BK$2:BK175),"",INDEX(TimeSheets!$AC$1:$AC$359,SMALL(IF(Table91641[Job]=$I$3,ROW(Table91641[Job])),ROW(BA174))))</f>
        <v/>
      </c>
      <c r="BL175" s="72" t="str">
        <f t="array" ref="BL175">IF(COUNTIF(Table91641[Job],$I$3)&lt;ROWS($BL$2:BL175),"",INDEX(TimeSheets!$AI$1:$AI$359,SMALL(IF(Table91641[Job]=$I$3,ROW(Table91641[Job])),ROW(BB174))))</f>
        <v/>
      </c>
    </row>
    <row r="176" spans="50:64" x14ac:dyDescent="0.25">
      <c r="AX176" s="47"/>
      <c r="BE176" s="72" t="str">
        <f t="array" ref="BE176">IF(COUNTIF(Table911[Job],$I$3)&lt;ROWS($BE$2:BE176),"",INDEX(TimeSheets!$B$1:$B$359,SMALL(IF(Table911[Job]=$I$3,ROW(Table911[Job])),ROW(BA175))))</f>
        <v/>
      </c>
      <c r="BF176" s="72" t="str">
        <f t="array" ref="BF176">IF(COUNTIF(Table911[Job],$I$3)&lt;ROWS($BD$2:BD176),"",INDEX(TimeSheets!$H$1:$H$359,SMALL(IF(Table911[Job]=$I$3,ROW(Table911[Job])),ROW(BA175))))</f>
        <v/>
      </c>
      <c r="BG176" s="72" t="str">
        <f t="array" ref="BG176">IF(COUNTIF(Table912[Job],$I$3)&lt;ROWS($BG$2:BG176),"",INDEX(TimeSheets!$K$1:$K$359,SMALL(IF(Table912[Job]=$I$3,ROW(Table912[Job])),ROW(BA175))))</f>
        <v/>
      </c>
      <c r="BH176" s="72" t="str">
        <f t="array" ref="BH176">IF(COUNTIF(Table912[Job],$I$3)&lt;ROWS($BH$2:BH176),"",INDEX(TimeSheets!$Q$1:$Q$359,SMALL(IF(Table912[Job]=$I$3,ROW(Table912[Job])),ROW(BA175))))</f>
        <v/>
      </c>
      <c r="BI176" s="73" t="str">
        <f t="array" ref="BI176">IF(COUNTIF(Table914[Job],$I$3)&lt;ROWS($BI$2:BI176),"",INDEX(TimeSheets!$T$1:$T$359,SMALL(IF(Table914[Job]=$I$3,ROW(Table914[Job])),ROW(BA175))))</f>
        <v/>
      </c>
      <c r="BJ176" s="72" t="str">
        <f t="array" ref="BJ176">IF(COUNTIF(Table914[Job],$I$3)&lt;ROWS($BJ$2:BJ176),"",INDEX(TimeSheets!$Z$1:$Z$359,SMALL(IF(Table914[Job]=$I$3,ROW(Table914[Job])),ROW(BA175))))</f>
        <v/>
      </c>
      <c r="BK176" s="72" t="str">
        <f t="array" ref="BK176">IF(COUNTIF(Table91641[Job],$I$3)&lt;ROWS($BK$2:BK176),"",INDEX(TimeSheets!$AC$1:$AC$359,SMALL(IF(Table91641[Job]=$I$3,ROW(Table91641[Job])),ROW(BA175))))</f>
        <v/>
      </c>
      <c r="BL176" s="72" t="str">
        <f t="array" ref="BL176">IF(COUNTIF(Table91641[Job],$I$3)&lt;ROWS($BL$2:BL176),"",INDEX(TimeSheets!$AI$1:$AI$359,SMALL(IF(Table91641[Job]=$I$3,ROW(Table91641[Job])),ROW(BB175))))</f>
        <v/>
      </c>
    </row>
    <row r="177" spans="50:64" x14ac:dyDescent="0.25">
      <c r="AX177" s="47"/>
      <c r="BE177" s="72" t="str">
        <f t="array" ref="BE177">IF(COUNTIF(Table911[Job],$I$3)&lt;ROWS($BE$2:BE177),"",INDEX(TimeSheets!$B$1:$B$359,SMALL(IF(Table911[Job]=$I$3,ROW(Table911[Job])),ROW(BA176))))</f>
        <v/>
      </c>
      <c r="BF177" s="72" t="str">
        <f t="array" ref="BF177">IF(COUNTIF(Table911[Job],$I$3)&lt;ROWS($BD$2:BD177),"",INDEX(TimeSheets!$H$1:$H$359,SMALL(IF(Table911[Job]=$I$3,ROW(Table911[Job])),ROW(BA176))))</f>
        <v/>
      </c>
      <c r="BG177" s="72" t="str">
        <f t="array" ref="BG177">IF(COUNTIF(Table912[Job],$I$3)&lt;ROWS($BG$2:BG177),"",INDEX(TimeSheets!$K$1:$K$359,SMALL(IF(Table912[Job]=$I$3,ROW(Table912[Job])),ROW(BA176))))</f>
        <v/>
      </c>
      <c r="BH177" s="72" t="str">
        <f t="array" ref="BH177">IF(COUNTIF(Table912[Job],$I$3)&lt;ROWS($BH$2:BH177),"",INDEX(TimeSheets!$Q$1:$Q$359,SMALL(IF(Table912[Job]=$I$3,ROW(Table912[Job])),ROW(BA176))))</f>
        <v/>
      </c>
      <c r="BI177" s="73" t="str">
        <f t="array" ref="BI177">IF(COUNTIF(Table914[Job],$I$3)&lt;ROWS($BI$2:BI177),"",INDEX(TimeSheets!$T$1:$T$359,SMALL(IF(Table914[Job]=$I$3,ROW(Table914[Job])),ROW(BA176))))</f>
        <v/>
      </c>
      <c r="BJ177" s="72" t="str">
        <f t="array" ref="BJ177">IF(COUNTIF(Table914[Job],$I$3)&lt;ROWS($BJ$2:BJ177),"",INDEX(TimeSheets!$Z$1:$Z$359,SMALL(IF(Table914[Job]=$I$3,ROW(Table914[Job])),ROW(BA176))))</f>
        <v/>
      </c>
      <c r="BK177" s="72" t="str">
        <f t="array" ref="BK177">IF(COUNTIF(Table91641[Job],$I$3)&lt;ROWS($BK$2:BK177),"",INDEX(TimeSheets!$AC$1:$AC$359,SMALL(IF(Table91641[Job]=$I$3,ROW(Table91641[Job])),ROW(BA176))))</f>
        <v/>
      </c>
      <c r="BL177" s="72" t="str">
        <f t="array" ref="BL177">IF(COUNTIF(Table91641[Job],$I$3)&lt;ROWS($BL$2:BL177),"",INDEX(TimeSheets!$AI$1:$AI$359,SMALL(IF(Table91641[Job]=$I$3,ROW(Table91641[Job])),ROW(BB176))))</f>
        <v/>
      </c>
    </row>
    <row r="178" spans="50:64" x14ac:dyDescent="0.25">
      <c r="AX178" s="47"/>
      <c r="BE178" s="72" t="str">
        <f t="array" ref="BE178">IF(COUNTIF(Table911[Job],$I$3)&lt;ROWS($BE$2:BE178),"",INDEX(TimeSheets!$B$1:$B$359,SMALL(IF(Table911[Job]=$I$3,ROW(Table911[Job])),ROW(BA177))))</f>
        <v/>
      </c>
      <c r="BF178" s="72" t="str">
        <f t="array" ref="BF178">IF(COUNTIF(Table911[Job],$I$3)&lt;ROWS($BD$2:BD178),"",INDEX(TimeSheets!$H$1:$H$359,SMALL(IF(Table911[Job]=$I$3,ROW(Table911[Job])),ROW(BA177))))</f>
        <v/>
      </c>
      <c r="BG178" s="72" t="str">
        <f t="array" ref="BG178">IF(COUNTIF(Table912[Job],$I$3)&lt;ROWS($BG$2:BG178),"",INDEX(TimeSheets!$K$1:$K$359,SMALL(IF(Table912[Job]=$I$3,ROW(Table912[Job])),ROW(BA177))))</f>
        <v/>
      </c>
      <c r="BH178" s="72" t="str">
        <f t="array" ref="BH178">IF(COUNTIF(Table912[Job],$I$3)&lt;ROWS($BH$2:BH178),"",INDEX(TimeSheets!$Q$1:$Q$359,SMALL(IF(Table912[Job]=$I$3,ROW(Table912[Job])),ROW(BA177))))</f>
        <v/>
      </c>
      <c r="BI178" s="73" t="str">
        <f t="array" ref="BI178">IF(COUNTIF(Table914[Job],$I$3)&lt;ROWS($BI$2:BI178),"",INDEX(TimeSheets!$T$1:$T$359,SMALL(IF(Table914[Job]=$I$3,ROW(Table914[Job])),ROW(BA177))))</f>
        <v/>
      </c>
      <c r="BJ178" s="72" t="str">
        <f t="array" ref="BJ178">IF(COUNTIF(Table914[Job],$I$3)&lt;ROWS($BJ$2:BJ178),"",INDEX(TimeSheets!$Z$1:$Z$359,SMALL(IF(Table914[Job]=$I$3,ROW(Table914[Job])),ROW(BA177))))</f>
        <v/>
      </c>
      <c r="BK178" s="72" t="str">
        <f t="array" ref="BK178">IF(COUNTIF(Table91641[Job],$I$3)&lt;ROWS($BK$2:BK178),"",INDEX(TimeSheets!$AC$1:$AC$359,SMALL(IF(Table91641[Job]=$I$3,ROW(Table91641[Job])),ROW(BA177))))</f>
        <v/>
      </c>
      <c r="BL178" s="72" t="str">
        <f t="array" ref="BL178">IF(COUNTIF(Table91641[Job],$I$3)&lt;ROWS($BL$2:BL178),"",INDEX(TimeSheets!$AI$1:$AI$359,SMALL(IF(Table91641[Job]=$I$3,ROW(Table91641[Job])),ROW(BB177))))</f>
        <v/>
      </c>
    </row>
    <row r="179" spans="50:64" x14ac:dyDescent="0.25">
      <c r="AX179" s="47"/>
      <c r="BE179" s="72" t="str">
        <f t="array" ref="BE179">IF(COUNTIF(Table911[Job],$I$3)&lt;ROWS($BE$2:BE179),"",INDEX(TimeSheets!$B$1:$B$359,SMALL(IF(Table911[Job]=$I$3,ROW(Table911[Job])),ROW(BA178))))</f>
        <v/>
      </c>
      <c r="BF179" s="72" t="str">
        <f t="array" ref="BF179">IF(COUNTIF(Table911[Job],$I$3)&lt;ROWS($BD$2:BD179),"",INDEX(TimeSheets!$H$1:$H$359,SMALL(IF(Table911[Job]=$I$3,ROW(Table911[Job])),ROW(BA178))))</f>
        <v/>
      </c>
      <c r="BG179" s="72" t="str">
        <f t="array" ref="BG179">IF(COUNTIF(Table912[Job],$I$3)&lt;ROWS($BG$2:BG179),"",INDEX(TimeSheets!$K$1:$K$359,SMALL(IF(Table912[Job]=$I$3,ROW(Table912[Job])),ROW(BA178))))</f>
        <v/>
      </c>
      <c r="BH179" s="72" t="str">
        <f t="array" ref="BH179">IF(COUNTIF(Table912[Job],$I$3)&lt;ROWS($BH$2:BH179),"",INDEX(TimeSheets!$Q$1:$Q$359,SMALL(IF(Table912[Job]=$I$3,ROW(Table912[Job])),ROW(BA178))))</f>
        <v/>
      </c>
      <c r="BI179" s="73" t="str">
        <f t="array" ref="BI179">IF(COUNTIF(Table914[Job],$I$3)&lt;ROWS($BI$2:BI179),"",INDEX(TimeSheets!$T$1:$T$359,SMALL(IF(Table914[Job]=$I$3,ROW(Table914[Job])),ROW(BA178))))</f>
        <v/>
      </c>
      <c r="BJ179" s="72" t="str">
        <f t="array" ref="BJ179">IF(COUNTIF(Table914[Job],$I$3)&lt;ROWS($BJ$2:BJ179),"",INDEX(TimeSheets!$Z$1:$Z$359,SMALL(IF(Table914[Job]=$I$3,ROW(Table914[Job])),ROW(BA178))))</f>
        <v/>
      </c>
      <c r="BK179" s="72" t="str">
        <f t="array" ref="BK179">IF(COUNTIF(Table91641[Job],$I$3)&lt;ROWS($BK$2:BK179),"",INDEX(TimeSheets!$AC$1:$AC$359,SMALL(IF(Table91641[Job]=$I$3,ROW(Table91641[Job])),ROW(BA178))))</f>
        <v/>
      </c>
      <c r="BL179" s="72" t="str">
        <f t="array" ref="BL179">IF(COUNTIF(Table91641[Job],$I$3)&lt;ROWS($BL$2:BL179),"",INDEX(TimeSheets!$AI$1:$AI$359,SMALL(IF(Table91641[Job]=$I$3,ROW(Table91641[Job])),ROW(BB178))))</f>
        <v/>
      </c>
    </row>
    <row r="180" spans="50:64" x14ac:dyDescent="0.25">
      <c r="BE180" s="72" t="str">
        <f t="array" ref="BE180">IF(COUNTIF(Table911[Job],$I$3)&lt;ROWS($BE$2:BE180),"",INDEX(TimeSheets!$B$1:$B$359,SMALL(IF(Table911[Job]=$I$3,ROW(Table911[Job])),ROW(BA179))))</f>
        <v/>
      </c>
      <c r="BF180" s="72" t="str">
        <f t="array" ref="BF180">IF(COUNTIF(Table911[Job],$I$3)&lt;ROWS($BD$2:BD180),"",INDEX(TimeSheets!$H$1:$H$359,SMALL(IF(Table911[Job]=$I$3,ROW(Table911[Job])),ROW(BA179))))</f>
        <v/>
      </c>
      <c r="BG180" s="72" t="str">
        <f t="array" ref="BG180">IF(COUNTIF(Table912[Job],$I$3)&lt;ROWS($BG$2:BG180),"",INDEX(TimeSheets!$K$1:$K$359,SMALL(IF(Table912[Job]=$I$3,ROW(Table912[Job])),ROW(BA179))))</f>
        <v/>
      </c>
      <c r="BH180" s="72" t="str">
        <f t="array" ref="BH180">IF(COUNTIF(Table912[Job],$I$3)&lt;ROWS($BH$2:BH180),"",INDEX(TimeSheets!$Q$1:$Q$359,SMALL(IF(Table912[Job]=$I$3,ROW(Table912[Job])),ROW(BA179))))</f>
        <v/>
      </c>
      <c r="BI180" s="73" t="str">
        <f t="array" ref="BI180">IF(COUNTIF(Table914[Job],$I$3)&lt;ROWS($BI$2:BI180),"",INDEX(TimeSheets!$T$1:$T$359,SMALL(IF(Table914[Job]=$I$3,ROW(Table914[Job])),ROW(BA179))))</f>
        <v/>
      </c>
      <c r="BJ180" s="72" t="str">
        <f t="array" ref="BJ180">IF(COUNTIF(Table914[Job],$I$3)&lt;ROWS($BJ$2:BJ180),"",INDEX(TimeSheets!$Z$1:$Z$359,SMALL(IF(Table914[Job]=$I$3,ROW(Table914[Job])),ROW(BA179))))</f>
        <v/>
      </c>
      <c r="BK180" s="72" t="str">
        <f t="array" ref="BK180">IF(COUNTIF(Table91641[Job],$I$3)&lt;ROWS($BK$2:BK180),"",INDEX(TimeSheets!$AC$1:$AC$359,SMALL(IF(Table91641[Job]=$I$3,ROW(Table91641[Job])),ROW(BA179))))</f>
        <v/>
      </c>
      <c r="BL180" s="72" t="str">
        <f t="array" ref="BL180">IF(COUNTIF(Table91641[Job],$I$3)&lt;ROWS($BL$2:BL180),"",INDEX(TimeSheets!$AI$1:$AI$359,SMALL(IF(Table91641[Job]=$I$3,ROW(Table91641[Job])),ROW(BB179))))</f>
        <v/>
      </c>
    </row>
    <row r="181" spans="50:64" x14ac:dyDescent="0.25">
      <c r="BE181" s="72" t="str">
        <f t="array" ref="BE181">IF(COUNTIF(Table911[Job],$I$3)&lt;ROWS($BE$2:BE181),"",INDEX(TimeSheets!$B$1:$B$359,SMALL(IF(Table911[Job]=$I$3,ROW(Table911[Job])),ROW(BA180))))</f>
        <v/>
      </c>
      <c r="BF181" s="72" t="str">
        <f t="array" ref="BF181">IF(COUNTIF(Table911[Job],$I$3)&lt;ROWS($BD$2:BD181),"",INDEX(TimeSheets!$H$1:$H$359,SMALL(IF(Table911[Job]=$I$3,ROW(Table911[Job])),ROW(BA180))))</f>
        <v/>
      </c>
      <c r="BG181" s="72" t="str">
        <f t="array" ref="BG181">IF(COUNTIF(Table912[Job],$I$3)&lt;ROWS($BG$2:BG181),"",INDEX(TimeSheets!$K$1:$K$359,SMALL(IF(Table912[Job]=$I$3,ROW(Table912[Job])),ROW(BA180))))</f>
        <v/>
      </c>
      <c r="BH181" s="72" t="str">
        <f t="array" ref="BH181">IF(COUNTIF(Table912[Job],$I$3)&lt;ROWS($BH$2:BH181),"",INDEX(TimeSheets!$Q$1:$Q$359,SMALL(IF(Table912[Job]=$I$3,ROW(Table912[Job])),ROW(BA180))))</f>
        <v/>
      </c>
      <c r="BI181" s="73" t="str">
        <f t="array" ref="BI181">IF(COUNTIF(Table914[Job],$I$3)&lt;ROWS($BI$2:BI181),"",INDEX(TimeSheets!$T$1:$T$359,SMALL(IF(Table914[Job]=$I$3,ROW(Table914[Job])),ROW(BA180))))</f>
        <v/>
      </c>
      <c r="BJ181" s="72" t="str">
        <f t="array" ref="BJ181">IF(COUNTIF(Table914[Job],$I$3)&lt;ROWS($BJ$2:BJ181),"",INDEX(TimeSheets!$Z$1:$Z$359,SMALL(IF(Table914[Job]=$I$3,ROW(Table914[Job])),ROW(BA180))))</f>
        <v/>
      </c>
      <c r="BK181" s="72" t="str">
        <f t="array" ref="BK181">IF(COUNTIF(Table91641[Job],$I$3)&lt;ROWS($BK$2:BK181),"",INDEX(TimeSheets!$AC$1:$AC$359,SMALL(IF(Table91641[Job]=$I$3,ROW(Table91641[Job])),ROW(BA180))))</f>
        <v/>
      </c>
      <c r="BL181" s="72" t="str">
        <f t="array" ref="BL181">IF(COUNTIF(Table91641[Job],$I$3)&lt;ROWS($BL$2:BL181),"",INDEX(TimeSheets!$AI$1:$AI$359,SMALL(IF(Table91641[Job]=$I$3,ROW(Table91641[Job])),ROW(BB180))))</f>
        <v/>
      </c>
    </row>
    <row r="182" spans="50:64" x14ac:dyDescent="0.25">
      <c r="BE182" s="72" t="str">
        <f t="array" ref="BE182">IF(COUNTIF(Table911[Job],$I$3)&lt;ROWS($BE$2:BE182),"",INDEX(TimeSheets!$B$1:$B$359,SMALL(IF(Table911[Job]=$I$3,ROW(Table911[Job])),ROW(BA181))))</f>
        <v/>
      </c>
      <c r="BF182" s="72" t="str">
        <f t="array" ref="BF182">IF(COUNTIF(Table911[Job],$I$3)&lt;ROWS($BD$2:BD182),"",INDEX(TimeSheets!$H$1:$H$359,SMALL(IF(Table911[Job]=$I$3,ROW(Table911[Job])),ROW(BA181))))</f>
        <v/>
      </c>
      <c r="BG182" s="72" t="str">
        <f t="array" ref="BG182">IF(COUNTIF(Table912[Job],$I$3)&lt;ROWS($BG$2:BG182),"",INDEX(TimeSheets!$K$1:$K$359,SMALL(IF(Table912[Job]=$I$3,ROW(Table912[Job])),ROW(BA181))))</f>
        <v/>
      </c>
      <c r="BH182" s="72" t="str">
        <f t="array" ref="BH182">IF(COUNTIF(Table912[Job],$I$3)&lt;ROWS($BH$2:BH182),"",INDEX(TimeSheets!$Q$1:$Q$359,SMALL(IF(Table912[Job]=$I$3,ROW(Table912[Job])),ROW(BA181))))</f>
        <v/>
      </c>
      <c r="BI182" s="73" t="str">
        <f t="array" ref="BI182">IF(COUNTIF(Table914[Job],$I$3)&lt;ROWS($BI$2:BI182),"",INDEX(TimeSheets!$T$1:$T$359,SMALL(IF(Table914[Job]=$I$3,ROW(Table914[Job])),ROW(BA181))))</f>
        <v/>
      </c>
      <c r="BJ182" s="72" t="str">
        <f t="array" ref="BJ182">IF(COUNTIF(Table914[Job],$I$3)&lt;ROWS($BJ$2:BJ182),"",INDEX(TimeSheets!$Z$1:$Z$359,SMALL(IF(Table914[Job]=$I$3,ROW(Table914[Job])),ROW(BA181))))</f>
        <v/>
      </c>
      <c r="BK182" s="72" t="str">
        <f t="array" ref="BK182">IF(COUNTIF(Table91641[Job],$I$3)&lt;ROWS($BK$2:BK182),"",INDEX(TimeSheets!$AC$1:$AC$359,SMALL(IF(Table91641[Job]=$I$3,ROW(Table91641[Job])),ROW(BA181))))</f>
        <v/>
      </c>
      <c r="BL182" s="72" t="str">
        <f t="array" ref="BL182">IF(COUNTIF(Table91641[Job],$I$3)&lt;ROWS($BL$2:BL182),"",INDEX(TimeSheets!$AI$1:$AI$359,SMALL(IF(Table91641[Job]=$I$3,ROW(Table91641[Job])),ROW(BB181))))</f>
        <v/>
      </c>
    </row>
    <row r="183" spans="50:64" x14ac:dyDescent="0.25">
      <c r="BE183" s="72" t="str">
        <f t="array" ref="BE183">IF(COUNTIF(Table911[Job],$I$3)&lt;ROWS($BE$2:BE183),"",INDEX(TimeSheets!$B$1:$B$359,SMALL(IF(Table911[Job]=$I$3,ROW(Table911[Job])),ROW(BA182))))</f>
        <v/>
      </c>
      <c r="BF183" s="72" t="str">
        <f t="array" ref="BF183">IF(COUNTIF(Table911[Job],$I$3)&lt;ROWS($BD$2:BD183),"",INDEX(TimeSheets!$H$1:$H$359,SMALL(IF(Table911[Job]=$I$3,ROW(Table911[Job])),ROW(BA182))))</f>
        <v/>
      </c>
      <c r="BG183" s="72" t="str">
        <f t="array" ref="BG183">IF(COUNTIF(Table912[Job],$I$3)&lt;ROWS($BG$2:BG183),"",INDEX(TimeSheets!$K$1:$K$359,SMALL(IF(Table912[Job]=$I$3,ROW(Table912[Job])),ROW(BA182))))</f>
        <v/>
      </c>
      <c r="BH183" s="72" t="str">
        <f t="array" ref="BH183">IF(COUNTIF(Table912[Job],$I$3)&lt;ROWS($BH$2:BH183),"",INDEX(TimeSheets!$Q$1:$Q$359,SMALL(IF(Table912[Job]=$I$3,ROW(Table912[Job])),ROW(BA182))))</f>
        <v/>
      </c>
      <c r="BI183" s="73" t="str">
        <f t="array" ref="BI183">IF(COUNTIF(Table914[Job],$I$3)&lt;ROWS($BI$2:BI183),"",INDEX(TimeSheets!$T$1:$T$359,SMALL(IF(Table914[Job]=$I$3,ROW(Table914[Job])),ROW(BA182))))</f>
        <v/>
      </c>
      <c r="BJ183" s="72" t="str">
        <f t="array" ref="BJ183">IF(COUNTIF(Table914[Job],$I$3)&lt;ROWS($BJ$2:BJ183),"",INDEX(TimeSheets!$Z$1:$Z$359,SMALL(IF(Table914[Job]=$I$3,ROW(Table914[Job])),ROW(BA182))))</f>
        <v/>
      </c>
      <c r="BK183" s="72" t="str">
        <f t="array" ref="BK183">IF(COUNTIF(Table91641[Job],$I$3)&lt;ROWS($BK$2:BK183),"",INDEX(TimeSheets!$AC$1:$AC$359,SMALL(IF(Table91641[Job]=$I$3,ROW(Table91641[Job])),ROW(BA182))))</f>
        <v/>
      </c>
      <c r="BL183" s="72" t="str">
        <f t="array" ref="BL183">IF(COUNTIF(Table91641[Job],$I$3)&lt;ROWS($BL$2:BL183),"",INDEX(TimeSheets!$AI$1:$AI$359,SMALL(IF(Table91641[Job]=$I$3,ROW(Table91641[Job])),ROW(BB182))))</f>
        <v/>
      </c>
    </row>
    <row r="184" spans="50:64" x14ac:dyDescent="0.25">
      <c r="BE184" s="72" t="str">
        <f t="array" ref="BE184">IF(COUNTIF(Table911[Job],$I$3)&lt;ROWS($BE$2:BE184),"",INDEX(TimeSheets!$B$1:$B$359,SMALL(IF(Table911[Job]=$I$3,ROW(Table911[Job])),ROW(BA183))))</f>
        <v/>
      </c>
      <c r="BF184" s="72" t="str">
        <f t="array" ref="BF184">IF(COUNTIF(Table911[Job],$I$3)&lt;ROWS($BD$2:BD184),"",INDEX(TimeSheets!$H$1:$H$359,SMALL(IF(Table911[Job]=$I$3,ROW(Table911[Job])),ROW(BA183))))</f>
        <v/>
      </c>
      <c r="BG184" s="72" t="str">
        <f t="array" ref="BG184">IF(COUNTIF(Table912[Job],$I$3)&lt;ROWS($BG$2:BG184),"",INDEX(TimeSheets!$K$1:$K$359,SMALL(IF(Table912[Job]=$I$3,ROW(Table912[Job])),ROW(BA183))))</f>
        <v/>
      </c>
      <c r="BH184" s="72" t="str">
        <f t="array" ref="BH184">IF(COUNTIF(Table912[Job],$I$3)&lt;ROWS($BH$2:BH184),"",INDEX(TimeSheets!$Q$1:$Q$359,SMALL(IF(Table912[Job]=$I$3,ROW(Table912[Job])),ROW(BA183))))</f>
        <v/>
      </c>
      <c r="BI184" s="73" t="str">
        <f t="array" ref="BI184">IF(COUNTIF(Table914[Job],$I$3)&lt;ROWS($BI$2:BI184),"",INDEX(TimeSheets!$T$1:$T$359,SMALL(IF(Table914[Job]=$I$3,ROW(Table914[Job])),ROW(BA183))))</f>
        <v/>
      </c>
      <c r="BJ184" s="72" t="str">
        <f t="array" ref="BJ184">IF(COUNTIF(Table914[Job],$I$3)&lt;ROWS($BJ$2:BJ184),"",INDEX(TimeSheets!$Z$1:$Z$359,SMALL(IF(Table914[Job]=$I$3,ROW(Table914[Job])),ROW(BA183))))</f>
        <v/>
      </c>
      <c r="BK184" s="72" t="str">
        <f t="array" ref="BK184">IF(COUNTIF(Table91641[Job],$I$3)&lt;ROWS($BK$2:BK184),"",INDEX(TimeSheets!$AC$1:$AC$359,SMALL(IF(Table91641[Job]=$I$3,ROW(Table91641[Job])),ROW(BA183))))</f>
        <v/>
      </c>
      <c r="BL184" s="72" t="str">
        <f t="array" ref="BL184">IF(COUNTIF(Table91641[Job],$I$3)&lt;ROWS($BL$2:BL184),"",INDEX(TimeSheets!$AI$1:$AI$359,SMALL(IF(Table91641[Job]=$I$3,ROW(Table91641[Job])),ROW(BB183))))</f>
        <v/>
      </c>
    </row>
    <row r="185" spans="50:64" x14ac:dyDescent="0.25">
      <c r="BE185" s="72" t="str">
        <f t="array" ref="BE185">IF(COUNTIF(Table911[Job],$I$3)&lt;ROWS($BE$2:BE185),"",INDEX(TimeSheets!$B$1:$B$359,SMALL(IF(Table911[Job]=$I$3,ROW(Table911[Job])),ROW(BA184))))</f>
        <v/>
      </c>
      <c r="BF185" s="72" t="str">
        <f t="array" ref="BF185">IF(COUNTIF(Table911[Job],$I$3)&lt;ROWS($BD$2:BD185),"",INDEX(TimeSheets!$H$1:$H$359,SMALL(IF(Table911[Job]=$I$3,ROW(Table911[Job])),ROW(BA184))))</f>
        <v/>
      </c>
      <c r="BG185" s="72" t="str">
        <f t="array" ref="BG185">IF(COUNTIF(Table912[Job],$I$3)&lt;ROWS($BG$2:BG185),"",INDEX(TimeSheets!$K$1:$K$359,SMALL(IF(Table912[Job]=$I$3,ROW(Table912[Job])),ROW(BA184))))</f>
        <v/>
      </c>
      <c r="BH185" s="72" t="str">
        <f t="array" ref="BH185">IF(COUNTIF(Table912[Job],$I$3)&lt;ROWS($BH$2:BH185),"",INDEX(TimeSheets!$Q$1:$Q$359,SMALL(IF(Table912[Job]=$I$3,ROW(Table912[Job])),ROW(BA184))))</f>
        <v/>
      </c>
      <c r="BI185" s="73" t="str">
        <f t="array" ref="BI185">IF(COUNTIF(Table914[Job],$I$3)&lt;ROWS($BI$2:BI185),"",INDEX(TimeSheets!$T$1:$T$359,SMALL(IF(Table914[Job]=$I$3,ROW(Table914[Job])),ROW(BA184))))</f>
        <v/>
      </c>
      <c r="BJ185" s="72" t="str">
        <f t="array" ref="BJ185">IF(COUNTIF(Table914[Job],$I$3)&lt;ROWS($BJ$2:BJ185),"",INDEX(TimeSheets!$Z$1:$Z$359,SMALL(IF(Table914[Job]=$I$3,ROW(Table914[Job])),ROW(BA184))))</f>
        <v/>
      </c>
      <c r="BK185" s="72" t="str">
        <f t="array" ref="BK185">IF(COUNTIF(Table91641[Job],$I$3)&lt;ROWS($BK$2:BK185),"",INDEX(TimeSheets!$AC$1:$AC$359,SMALL(IF(Table91641[Job]=$I$3,ROW(Table91641[Job])),ROW(BA184))))</f>
        <v/>
      </c>
      <c r="BL185" s="72" t="str">
        <f t="array" ref="BL185">IF(COUNTIF(Table91641[Job],$I$3)&lt;ROWS($BL$2:BL185),"",INDEX(TimeSheets!$AI$1:$AI$359,SMALL(IF(Table91641[Job]=$I$3,ROW(Table91641[Job])),ROW(BB184))))</f>
        <v/>
      </c>
    </row>
    <row r="186" spans="50:64" x14ac:dyDescent="0.25">
      <c r="BE186" s="72" t="str">
        <f t="array" ref="BE186">IF(COUNTIF(Table911[Job],$I$3)&lt;ROWS($BE$2:BE186),"",INDEX(TimeSheets!$B$1:$B$359,SMALL(IF(Table911[Job]=$I$3,ROW(Table911[Job])),ROW(BA185))))</f>
        <v/>
      </c>
      <c r="BF186" s="72" t="str">
        <f t="array" ref="BF186">IF(COUNTIF(Table911[Job],$I$3)&lt;ROWS($BD$2:BD186),"",INDEX(TimeSheets!$H$1:$H$359,SMALL(IF(Table911[Job]=$I$3,ROW(Table911[Job])),ROW(BA185))))</f>
        <v/>
      </c>
      <c r="BG186" s="72" t="str">
        <f t="array" ref="BG186">IF(COUNTIF(Table912[Job],$I$3)&lt;ROWS($BG$2:BG186),"",INDEX(TimeSheets!$K$1:$K$359,SMALL(IF(Table912[Job]=$I$3,ROW(Table912[Job])),ROW(BA185))))</f>
        <v/>
      </c>
      <c r="BH186" s="72" t="str">
        <f t="array" ref="BH186">IF(COUNTIF(Table912[Job],$I$3)&lt;ROWS($BH$2:BH186),"",INDEX(TimeSheets!$Q$1:$Q$359,SMALL(IF(Table912[Job]=$I$3,ROW(Table912[Job])),ROW(BA185))))</f>
        <v/>
      </c>
      <c r="BI186" s="73" t="str">
        <f t="array" ref="BI186">IF(COUNTIF(Table914[Job],$I$3)&lt;ROWS($BI$2:BI186),"",INDEX(TimeSheets!$T$1:$T$359,SMALL(IF(Table914[Job]=$I$3,ROW(Table914[Job])),ROW(BA185))))</f>
        <v/>
      </c>
      <c r="BJ186" s="72" t="str">
        <f t="array" ref="BJ186">IF(COUNTIF(Table914[Job],$I$3)&lt;ROWS($BJ$2:BJ186),"",INDEX(TimeSheets!$Z$1:$Z$359,SMALL(IF(Table914[Job]=$I$3,ROW(Table914[Job])),ROW(BA185))))</f>
        <v/>
      </c>
      <c r="BK186" s="72" t="str">
        <f t="array" ref="BK186">IF(COUNTIF(Table91641[Job],$I$3)&lt;ROWS($BK$2:BK186),"",INDEX(TimeSheets!$AC$1:$AC$359,SMALL(IF(Table91641[Job]=$I$3,ROW(Table91641[Job])),ROW(BA185))))</f>
        <v/>
      </c>
      <c r="BL186" s="72" t="str">
        <f t="array" ref="BL186">IF(COUNTIF(Table91641[Job],$I$3)&lt;ROWS($BL$2:BL186),"",INDEX(TimeSheets!$AI$1:$AI$359,SMALL(IF(Table91641[Job]=$I$3,ROW(Table91641[Job])),ROW(BB185))))</f>
        <v/>
      </c>
    </row>
    <row r="187" spans="50:64" x14ac:dyDescent="0.25">
      <c r="BE187" s="72" t="str">
        <f t="array" ref="BE187">IF(COUNTIF(Table911[Job],$I$3)&lt;ROWS($BE$2:BE187),"",INDEX(TimeSheets!$B$1:$B$359,SMALL(IF(Table911[Job]=$I$3,ROW(Table911[Job])),ROW(BA186))))</f>
        <v/>
      </c>
      <c r="BF187" s="72" t="str">
        <f t="array" ref="BF187">IF(COUNTIF(Table911[Job],$I$3)&lt;ROWS($BD$2:BD187),"",INDEX(TimeSheets!$H$1:$H$359,SMALL(IF(Table911[Job]=$I$3,ROW(Table911[Job])),ROW(BA186))))</f>
        <v/>
      </c>
      <c r="BG187" s="72" t="str">
        <f t="array" ref="BG187">IF(COUNTIF(Table912[Job],$I$3)&lt;ROWS($BG$2:BG187),"",INDEX(TimeSheets!$K$1:$K$359,SMALL(IF(Table912[Job]=$I$3,ROW(Table912[Job])),ROW(BA186))))</f>
        <v/>
      </c>
      <c r="BH187" s="72" t="str">
        <f t="array" ref="BH187">IF(COUNTIF(Table912[Job],$I$3)&lt;ROWS($BH$2:BH187),"",INDEX(TimeSheets!$Q$1:$Q$359,SMALL(IF(Table912[Job]=$I$3,ROW(Table912[Job])),ROW(BA186))))</f>
        <v/>
      </c>
      <c r="BI187" s="73" t="str">
        <f t="array" ref="BI187">IF(COUNTIF(Table914[Job],$I$3)&lt;ROWS($BI$2:BI187),"",INDEX(TimeSheets!$T$1:$T$359,SMALL(IF(Table914[Job]=$I$3,ROW(Table914[Job])),ROW(BA186))))</f>
        <v/>
      </c>
      <c r="BJ187" s="72" t="str">
        <f t="array" ref="BJ187">IF(COUNTIF(Table914[Job],$I$3)&lt;ROWS($BJ$2:BJ187),"",INDEX(TimeSheets!$Z$1:$Z$359,SMALL(IF(Table914[Job]=$I$3,ROW(Table914[Job])),ROW(BA186))))</f>
        <v/>
      </c>
      <c r="BK187" s="72" t="str">
        <f t="array" ref="BK187">IF(COUNTIF(Table91641[Job],$I$3)&lt;ROWS($BK$2:BK187),"",INDEX(TimeSheets!$AC$1:$AC$359,SMALL(IF(Table91641[Job]=$I$3,ROW(Table91641[Job])),ROW(BA186))))</f>
        <v/>
      </c>
      <c r="BL187" s="72" t="str">
        <f t="array" ref="BL187">IF(COUNTIF(Table91641[Job],$I$3)&lt;ROWS($BL$2:BL187),"",INDEX(TimeSheets!$AI$1:$AI$359,SMALL(IF(Table91641[Job]=$I$3,ROW(Table91641[Job])),ROW(BB186))))</f>
        <v/>
      </c>
    </row>
    <row r="188" spans="50:64" x14ac:dyDescent="0.25">
      <c r="BE188" s="72" t="str">
        <f t="array" ref="BE188">IF(COUNTIF(Table911[Job],$I$3)&lt;ROWS($BE$2:BE188),"",INDEX(TimeSheets!$B$1:$B$359,SMALL(IF(Table911[Job]=$I$3,ROW(Table911[Job])),ROW(BA187))))</f>
        <v/>
      </c>
      <c r="BF188" s="72" t="str">
        <f t="array" ref="BF188">IF(COUNTIF(Table911[Job],$I$3)&lt;ROWS($BD$2:BD188),"",INDEX(TimeSheets!$H$1:$H$359,SMALL(IF(Table911[Job]=$I$3,ROW(Table911[Job])),ROW(BA187))))</f>
        <v/>
      </c>
      <c r="BG188" s="72" t="str">
        <f t="array" ref="BG188">IF(COUNTIF(Table912[Job],$I$3)&lt;ROWS($BG$2:BG188),"",INDEX(TimeSheets!$K$1:$K$359,SMALL(IF(Table912[Job]=$I$3,ROW(Table912[Job])),ROW(BA187))))</f>
        <v/>
      </c>
      <c r="BH188" s="72" t="str">
        <f t="array" ref="BH188">IF(COUNTIF(Table912[Job],$I$3)&lt;ROWS($BH$2:BH188),"",INDEX(TimeSheets!$Q$1:$Q$359,SMALL(IF(Table912[Job]=$I$3,ROW(Table912[Job])),ROW(BA187))))</f>
        <v/>
      </c>
      <c r="BI188" s="73" t="str">
        <f t="array" ref="BI188">IF(COUNTIF(Table914[Job],$I$3)&lt;ROWS($BI$2:BI188),"",INDEX(TimeSheets!$T$1:$T$359,SMALL(IF(Table914[Job]=$I$3,ROW(Table914[Job])),ROW(BA187))))</f>
        <v/>
      </c>
      <c r="BJ188" s="72" t="str">
        <f t="array" ref="BJ188">IF(COUNTIF(Table914[Job],$I$3)&lt;ROWS($BJ$2:BJ188),"",INDEX(TimeSheets!$Z$1:$Z$359,SMALL(IF(Table914[Job]=$I$3,ROW(Table914[Job])),ROW(BA187))))</f>
        <v/>
      </c>
      <c r="BK188" s="72" t="str">
        <f t="array" ref="BK188">IF(COUNTIF(Table91641[Job],$I$3)&lt;ROWS($BK$2:BK188),"",INDEX(TimeSheets!$AC$1:$AC$359,SMALL(IF(Table91641[Job]=$I$3,ROW(Table91641[Job])),ROW(BA187))))</f>
        <v/>
      </c>
      <c r="BL188" s="72" t="str">
        <f t="array" ref="BL188">IF(COUNTIF(Table91641[Job],$I$3)&lt;ROWS($BL$2:BL188),"",INDEX(TimeSheets!$AI$1:$AI$359,SMALL(IF(Table91641[Job]=$I$3,ROW(Table91641[Job])),ROW(BB187))))</f>
        <v/>
      </c>
    </row>
    <row r="189" spans="50:64" x14ac:dyDescent="0.25">
      <c r="BE189" s="72" t="str">
        <f t="array" ref="BE189">IF(COUNTIF(Table911[Job],$I$3)&lt;ROWS($BE$2:BE189),"",INDEX(TimeSheets!$B$1:$B$359,SMALL(IF(Table911[Job]=$I$3,ROW(Table911[Job])),ROW(BA188))))</f>
        <v/>
      </c>
      <c r="BF189" s="72" t="str">
        <f t="array" ref="BF189">IF(COUNTIF(Table911[Job],$I$3)&lt;ROWS($BD$2:BD189),"",INDEX(TimeSheets!$H$1:$H$359,SMALL(IF(Table911[Job]=$I$3,ROW(Table911[Job])),ROW(BA188))))</f>
        <v/>
      </c>
      <c r="BG189" s="72" t="str">
        <f t="array" ref="BG189">IF(COUNTIF(Table912[Job],$I$3)&lt;ROWS($BG$2:BG189),"",INDEX(TimeSheets!$K$1:$K$359,SMALL(IF(Table912[Job]=$I$3,ROW(Table912[Job])),ROW(BA188))))</f>
        <v/>
      </c>
      <c r="BH189" s="72" t="str">
        <f t="array" ref="BH189">IF(COUNTIF(Table912[Job],$I$3)&lt;ROWS($BH$2:BH189),"",INDEX(TimeSheets!$Q$1:$Q$359,SMALL(IF(Table912[Job]=$I$3,ROW(Table912[Job])),ROW(BA188))))</f>
        <v/>
      </c>
      <c r="BI189" s="73" t="str">
        <f t="array" ref="BI189">IF(COUNTIF(Table914[Job],$I$3)&lt;ROWS($BI$2:BI189),"",INDEX(TimeSheets!$T$1:$T$359,SMALL(IF(Table914[Job]=$I$3,ROW(Table914[Job])),ROW(BA188))))</f>
        <v/>
      </c>
      <c r="BJ189" s="72" t="str">
        <f t="array" ref="BJ189">IF(COUNTIF(Table914[Job],$I$3)&lt;ROWS($BJ$2:BJ189),"",INDEX(TimeSheets!$Z$1:$Z$359,SMALL(IF(Table914[Job]=$I$3,ROW(Table914[Job])),ROW(BA188))))</f>
        <v/>
      </c>
      <c r="BK189" s="72" t="str">
        <f t="array" ref="BK189">IF(COUNTIF(Table91641[Job],$I$3)&lt;ROWS($BK$2:BK189),"",INDEX(TimeSheets!$AC$1:$AC$359,SMALL(IF(Table91641[Job]=$I$3,ROW(Table91641[Job])),ROW(BA188))))</f>
        <v/>
      </c>
      <c r="BL189" s="72" t="str">
        <f t="array" ref="BL189">IF(COUNTIF(Table91641[Job],$I$3)&lt;ROWS($BL$2:BL189),"",INDEX(TimeSheets!$AI$1:$AI$359,SMALL(IF(Table91641[Job]=$I$3,ROW(Table91641[Job])),ROW(BB188))))</f>
        <v/>
      </c>
    </row>
    <row r="190" spans="50:64" x14ac:dyDescent="0.25">
      <c r="BE190" s="72" t="str">
        <f t="array" ref="BE190">IF(COUNTIF(Table911[Job],$I$3)&lt;ROWS($BE$2:BE190),"",INDEX(TimeSheets!$B$1:$B$359,SMALL(IF(Table911[Job]=$I$3,ROW(Table911[Job])),ROW(BA189))))</f>
        <v/>
      </c>
      <c r="BF190" s="72" t="str">
        <f t="array" ref="BF190">IF(COUNTIF(Table911[Job],$I$3)&lt;ROWS($BD$2:BD190),"",INDEX(TimeSheets!$H$1:$H$359,SMALL(IF(Table911[Job]=$I$3,ROW(Table911[Job])),ROW(BA189))))</f>
        <v/>
      </c>
      <c r="BG190" s="72" t="str">
        <f t="array" ref="BG190">IF(COUNTIF(Table912[Job],$I$3)&lt;ROWS($BG$2:BG190),"",INDEX(TimeSheets!$K$1:$K$359,SMALL(IF(Table912[Job]=$I$3,ROW(Table912[Job])),ROW(BA189))))</f>
        <v/>
      </c>
      <c r="BH190" s="72" t="str">
        <f t="array" ref="BH190">IF(COUNTIF(Table912[Job],$I$3)&lt;ROWS($BH$2:BH190),"",INDEX(TimeSheets!$Q$1:$Q$359,SMALL(IF(Table912[Job]=$I$3,ROW(Table912[Job])),ROW(BA189))))</f>
        <v/>
      </c>
      <c r="BI190" s="73" t="str">
        <f t="array" ref="BI190">IF(COUNTIF(Table914[Job],$I$3)&lt;ROWS($BI$2:BI190),"",INDEX(TimeSheets!$T$1:$T$359,SMALL(IF(Table914[Job]=$I$3,ROW(Table914[Job])),ROW(BA189))))</f>
        <v/>
      </c>
      <c r="BJ190" s="72" t="str">
        <f t="array" ref="BJ190">IF(COUNTIF(Table914[Job],$I$3)&lt;ROWS($BJ$2:BJ190),"",INDEX(TimeSheets!$Z$1:$Z$359,SMALL(IF(Table914[Job]=$I$3,ROW(Table914[Job])),ROW(BA189))))</f>
        <v/>
      </c>
      <c r="BK190" s="72" t="str">
        <f t="array" ref="BK190">IF(COUNTIF(Table91641[Job],$I$3)&lt;ROWS($BK$2:BK190),"",INDEX(TimeSheets!$AC$1:$AC$359,SMALL(IF(Table91641[Job]=$I$3,ROW(Table91641[Job])),ROW(BA189))))</f>
        <v/>
      </c>
      <c r="BL190" s="72" t="str">
        <f t="array" ref="BL190">IF(COUNTIF(Table91641[Job],$I$3)&lt;ROWS($BL$2:BL190),"",INDEX(TimeSheets!$AI$1:$AI$359,SMALL(IF(Table91641[Job]=$I$3,ROW(Table91641[Job])),ROW(BB189))))</f>
        <v/>
      </c>
    </row>
    <row r="191" spans="50:64" x14ac:dyDescent="0.25">
      <c r="BE191" s="72" t="str">
        <f t="array" ref="BE191">IF(COUNTIF(Table911[Job],$I$3)&lt;ROWS($BE$2:BE191),"",INDEX(TimeSheets!$B$1:$B$359,SMALL(IF(Table911[Job]=$I$3,ROW(Table911[Job])),ROW(BA190))))</f>
        <v/>
      </c>
      <c r="BF191" s="72" t="str">
        <f t="array" ref="BF191">IF(COUNTIF(Table911[Job],$I$3)&lt;ROWS($BD$2:BD191),"",INDEX(TimeSheets!$H$1:$H$359,SMALL(IF(Table911[Job]=$I$3,ROW(Table911[Job])),ROW(BA190))))</f>
        <v/>
      </c>
      <c r="BG191" s="72" t="str">
        <f t="array" ref="BG191">IF(COUNTIF(Table912[Job],$I$3)&lt;ROWS($BG$2:BG191),"",INDEX(TimeSheets!$K$1:$K$359,SMALL(IF(Table912[Job]=$I$3,ROW(Table912[Job])),ROW(BA190))))</f>
        <v/>
      </c>
      <c r="BH191" s="72" t="str">
        <f t="array" ref="BH191">IF(COUNTIF(Table912[Job],$I$3)&lt;ROWS($BH$2:BH191),"",INDEX(TimeSheets!$Q$1:$Q$359,SMALL(IF(Table912[Job]=$I$3,ROW(Table912[Job])),ROW(BA190))))</f>
        <v/>
      </c>
      <c r="BI191" s="73" t="str">
        <f t="array" ref="BI191">IF(COUNTIF(Table914[Job],$I$3)&lt;ROWS($BI$2:BI191),"",INDEX(TimeSheets!$T$1:$T$359,SMALL(IF(Table914[Job]=$I$3,ROW(Table914[Job])),ROW(BA190))))</f>
        <v/>
      </c>
      <c r="BJ191" s="72" t="str">
        <f t="array" ref="BJ191">IF(COUNTIF(Table914[Job],$I$3)&lt;ROWS($BJ$2:BJ191),"",INDEX(TimeSheets!$Z$1:$Z$359,SMALL(IF(Table914[Job]=$I$3,ROW(Table914[Job])),ROW(BA190))))</f>
        <v/>
      </c>
      <c r="BK191" s="72" t="str">
        <f t="array" ref="BK191">IF(COUNTIF(Table91641[Job],$I$3)&lt;ROWS($BK$2:BK191),"",INDEX(TimeSheets!$AC$1:$AC$359,SMALL(IF(Table91641[Job]=$I$3,ROW(Table91641[Job])),ROW(BA190))))</f>
        <v/>
      </c>
      <c r="BL191" s="72" t="str">
        <f t="array" ref="BL191">IF(COUNTIF(Table91641[Job],$I$3)&lt;ROWS($BL$2:BL191),"",INDEX(TimeSheets!$AI$1:$AI$359,SMALL(IF(Table91641[Job]=$I$3,ROW(Table91641[Job])),ROW(BB190))))</f>
        <v/>
      </c>
    </row>
    <row r="192" spans="50:64" x14ac:dyDescent="0.25">
      <c r="BH192" s="47" t="str">
        <f t="array" ref="BH192">IF(COUNTIF(Table912[Job],$I$3)&lt;ROWS($BH$2:BH192),"",INDEX(TimeSheets!$Q$1:$Q$359,SMALL(IF(Table912[Job]=$I$3,ROW(Table912[Job])),ROW(BA191))))</f>
        <v/>
      </c>
      <c r="BI192" s="56" t="str">
        <f t="array" ref="BI192">IF(COUNTIF(Table914[Job],$I$3)&lt;ROWS($BI$2:BI192),"",INDEX(TimeSheets!$T$1:$T$359,SMALL(IF(Table914[Job]=$I$3,ROW(Table914[Job])),ROW(BA191))))</f>
        <v/>
      </c>
    </row>
  </sheetData>
  <mergeCells count="75">
    <mergeCell ref="AY40:AZ40"/>
    <mergeCell ref="BA40:BB40"/>
    <mergeCell ref="AY19:AZ19"/>
    <mergeCell ref="BA19:BB19"/>
    <mergeCell ref="AY20:AZ20"/>
    <mergeCell ref="BA20:BB20"/>
    <mergeCell ref="AY21:AZ21"/>
    <mergeCell ref="BA21:BB21"/>
    <mergeCell ref="AY22:AZ22"/>
    <mergeCell ref="BA22:BB22"/>
    <mergeCell ref="AY24:BB24"/>
    <mergeCell ref="AY25:AZ25"/>
    <mergeCell ref="BA25:BB25"/>
    <mergeCell ref="AY16:AZ16"/>
    <mergeCell ref="BA16:BB16"/>
    <mergeCell ref="AY17:AZ17"/>
    <mergeCell ref="BA17:BB17"/>
    <mergeCell ref="AY18:AZ18"/>
    <mergeCell ref="BA18:BB18"/>
    <mergeCell ref="AY13:AZ13"/>
    <mergeCell ref="BA13:BB13"/>
    <mergeCell ref="AY14:AZ14"/>
    <mergeCell ref="BA14:BB14"/>
    <mergeCell ref="AY15:AZ15"/>
    <mergeCell ref="BA15:BB15"/>
    <mergeCell ref="AY9:BB9"/>
    <mergeCell ref="AY10:AZ10"/>
    <mergeCell ref="BA10:BB10"/>
    <mergeCell ref="AY11:AZ11"/>
    <mergeCell ref="BA11:BB11"/>
    <mergeCell ref="AY12:AZ12"/>
    <mergeCell ref="BA12:BB12"/>
    <mergeCell ref="AS8:AV8"/>
    <mergeCell ref="A9:F9"/>
    <mergeCell ref="H9:M9"/>
    <mergeCell ref="O9:T9"/>
    <mergeCell ref="V9:AA9"/>
    <mergeCell ref="AC9:AH9"/>
    <mergeCell ref="AJ9:AO9"/>
    <mergeCell ref="AQ9:AV9"/>
    <mergeCell ref="C8:F8"/>
    <mergeCell ref="J8:M8"/>
    <mergeCell ref="Q8:T8"/>
    <mergeCell ref="X8:AA8"/>
    <mergeCell ref="AE8:AH8"/>
    <mergeCell ref="AL8:AO8"/>
    <mergeCell ref="AY6:AZ6"/>
    <mergeCell ref="BA6:BB6"/>
    <mergeCell ref="C7:D7"/>
    <mergeCell ref="J7:K7"/>
    <mergeCell ref="Q7:R7"/>
    <mergeCell ref="X7:Y7"/>
    <mergeCell ref="AE7:AF7"/>
    <mergeCell ref="AL7:AM7"/>
    <mergeCell ref="AS7:AT7"/>
    <mergeCell ref="I4:S4"/>
    <mergeCell ref="Y4:AF4"/>
    <mergeCell ref="AO4:AU4"/>
    <mergeCell ref="AY4:AZ4"/>
    <mergeCell ref="BA4:BB4"/>
    <mergeCell ref="I5:S5"/>
    <mergeCell ref="Y5:AF5"/>
    <mergeCell ref="AO5:AU5"/>
    <mergeCell ref="AY5:AZ5"/>
    <mergeCell ref="BA5:BB5"/>
    <mergeCell ref="I2:S2"/>
    <mergeCell ref="Y2:AA2"/>
    <mergeCell ref="AD2:AF2"/>
    <mergeCell ref="AO2:AU2"/>
    <mergeCell ref="AY2:BB2"/>
    <mergeCell ref="I3:S3"/>
    <mergeCell ref="Y3:AF3"/>
    <mergeCell ref="AO3:AU3"/>
    <mergeCell ref="AY3:AZ3"/>
    <mergeCell ref="BA3:BB3"/>
  </mergeCells>
  <pageMargins left="0.7" right="0.7" top="0.75" bottom="0.75" header="0.3" footer="0.3"/>
  <pageSetup scale="40" orientation="landscape" r:id="rId1"/>
  <rowBreaks count="1" manualBreakCount="1">
    <brk id="60" max="16383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7911A7-DC06-483A-934C-624359E20D78}">
          <x14:formula1>
            <xm:f>'All Jobs'!$B$2:$B$11</xm:f>
          </x14:formula1>
          <xm:sqref>I3:S3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02FA-568D-4374-9BFB-B069EE6A43FF}">
  <sheetPr>
    <pageSetUpPr fitToPage="1"/>
  </sheetPr>
  <dimension ref="A1:BW192"/>
  <sheetViews>
    <sheetView zoomScale="60" zoomScaleNormal="60" workbookViewId="0">
      <selection activeCell="S12" sqref="S12"/>
    </sheetView>
  </sheetViews>
  <sheetFormatPr defaultRowHeight="15" x14ac:dyDescent="0.25"/>
  <cols>
    <col min="1" max="1" width="8.7109375" customWidth="1"/>
    <col min="2" max="2" width="3.42578125" customWidth="1"/>
    <col min="3" max="3" width="8.7109375" customWidth="1"/>
    <col min="4" max="4" width="3.42578125" customWidth="1"/>
    <col min="5" max="5" width="8.7109375" customWidth="1"/>
    <col min="6" max="6" width="3.42578125" customWidth="1"/>
    <col min="7" max="7" width="6.28515625" customWidth="1"/>
    <col min="8" max="8" width="10.5703125" bestFit="1" customWidth="1"/>
    <col min="9" max="9" width="3.42578125" customWidth="1"/>
    <col min="10" max="10" width="8.7109375" customWidth="1"/>
    <col min="11" max="11" width="3.42578125" customWidth="1"/>
    <col min="12" max="12" width="8.7109375" customWidth="1"/>
    <col min="13" max="13" width="3.42578125" customWidth="1"/>
    <col min="14" max="14" width="6.28515625" customWidth="1"/>
    <col min="15" max="15" width="10.5703125" bestFit="1" customWidth="1"/>
    <col min="16" max="16" width="3.42578125" customWidth="1"/>
    <col min="17" max="17" width="8.7109375" customWidth="1"/>
    <col min="18" max="18" width="3.42578125" customWidth="1"/>
    <col min="19" max="19" width="8.7109375" customWidth="1"/>
    <col min="20" max="20" width="3.42578125" customWidth="1"/>
    <col min="21" max="21" width="6.28515625" customWidth="1"/>
    <col min="22" max="22" width="8.7109375" customWidth="1"/>
    <col min="23" max="23" width="3.42578125" customWidth="1"/>
    <col min="24" max="24" width="8.7109375" customWidth="1"/>
    <col min="25" max="25" width="3.42578125" customWidth="1"/>
    <col min="26" max="26" width="8.7109375" customWidth="1"/>
    <col min="27" max="27" width="3.42578125" customWidth="1"/>
    <col min="28" max="28" width="6.28515625" customWidth="1"/>
    <col min="29" max="29" width="8.7109375" customWidth="1"/>
    <col min="30" max="30" width="3.42578125" customWidth="1"/>
    <col min="31" max="31" width="8.7109375" customWidth="1"/>
    <col min="32" max="32" width="3.42578125" customWidth="1"/>
    <col min="33" max="33" width="8.7109375" customWidth="1"/>
    <col min="34" max="34" width="3.42578125" customWidth="1"/>
    <col min="35" max="35" width="6.28515625" customWidth="1"/>
    <col min="36" max="36" width="8.7109375" customWidth="1"/>
    <col min="37" max="37" width="3.42578125" customWidth="1"/>
    <col min="38" max="38" width="8.7109375" customWidth="1"/>
    <col min="39" max="39" width="3.42578125" customWidth="1"/>
    <col min="40" max="40" width="8.7109375" customWidth="1"/>
    <col min="41" max="41" width="3.42578125" customWidth="1"/>
    <col min="42" max="42" width="6.28515625" customWidth="1"/>
    <col min="43" max="43" width="8.7109375" customWidth="1"/>
    <col min="44" max="44" width="3.42578125" customWidth="1"/>
    <col min="45" max="45" width="8.7109375" customWidth="1"/>
    <col min="46" max="46" width="3.42578125" customWidth="1"/>
    <col min="47" max="47" width="8.7109375" customWidth="1"/>
    <col min="48" max="48" width="3.42578125" customWidth="1"/>
    <col min="49" max="49" width="6.28515625" customWidth="1"/>
    <col min="50" max="50" width="4" customWidth="1"/>
    <col min="51" max="51" width="10.28515625" customWidth="1"/>
    <col min="52" max="52" width="14.42578125" customWidth="1"/>
    <col min="54" max="54" width="14.42578125" customWidth="1"/>
    <col min="55" max="55" width="9.7109375" style="47" customWidth="1"/>
    <col min="56" max="56" width="4.5703125" style="47" customWidth="1"/>
    <col min="57" max="57" width="7.28515625" style="47" customWidth="1"/>
    <col min="58" max="58" width="5.42578125" style="47" customWidth="1"/>
    <col min="59" max="59" width="7.5703125" style="47" customWidth="1"/>
    <col min="60" max="60" width="5" style="47" customWidth="1"/>
    <col min="61" max="61" width="8.7109375" style="47" bestFit="1" customWidth="1"/>
    <col min="62" max="62" width="5.140625" style="47" customWidth="1"/>
    <col min="63" max="64" width="9.140625" style="47"/>
    <col min="65" max="65" width="9" style="47" customWidth="1"/>
    <col min="66" max="66" width="8.85546875" style="47" customWidth="1"/>
    <col min="67" max="67" width="9.140625" style="47"/>
  </cols>
  <sheetData>
    <row r="1" spans="1:75" ht="15.75" thickBot="1" x14ac:dyDescent="0.3">
      <c r="AX1" s="47"/>
      <c r="AY1" s="47"/>
      <c r="AZ1" s="47"/>
      <c r="BA1" s="47"/>
      <c r="BB1" s="47"/>
      <c r="BE1" s="47" t="s">
        <v>27</v>
      </c>
      <c r="BG1" s="47" t="s">
        <v>25</v>
      </c>
      <c r="BI1" s="47" t="s">
        <v>24</v>
      </c>
      <c r="BK1" s="47" t="s">
        <v>28</v>
      </c>
      <c r="BO1" s="48"/>
      <c r="BP1" s="48"/>
      <c r="BQ1" s="48"/>
      <c r="BR1" s="49"/>
      <c r="BS1" s="49"/>
      <c r="BT1" s="49"/>
      <c r="BU1" s="49"/>
      <c r="BV1" s="49"/>
      <c r="BW1" s="49"/>
    </row>
    <row r="2" spans="1:75" ht="27" thickBot="1" x14ac:dyDescent="0.45">
      <c r="D2" s="50" t="s">
        <v>29</v>
      </c>
      <c r="I2" s="120" t="str">
        <f ca="1">INDIRECT(ADDRESS((MATCH(I3,'All Jobs'!B2:B11,0))+1,1,4,1,"All Jobs"))</f>
        <v>21-105</v>
      </c>
      <c r="J2" s="120"/>
      <c r="K2" s="120"/>
      <c r="L2" s="120"/>
      <c r="M2" s="120"/>
      <c r="N2" s="120"/>
      <c r="O2" s="120"/>
      <c r="P2" s="120"/>
      <c r="Q2" s="120"/>
      <c r="R2" s="120"/>
      <c r="S2" s="120"/>
      <c r="V2" s="50" t="s">
        <v>30</v>
      </c>
      <c r="W2" s="51"/>
      <c r="X2" s="52"/>
      <c r="Y2" s="120">
        <f>SUM(C7,J7,Q7,X7,AE7,AL7,AS7)</f>
        <v>16</v>
      </c>
      <c r="Z2" s="120"/>
      <c r="AA2" s="120"/>
      <c r="AB2" s="53" t="s">
        <v>31</v>
      </c>
      <c r="AC2" s="54"/>
      <c r="AD2" s="120">
        <f>SUM(Y2/8)</f>
        <v>2</v>
      </c>
      <c r="AE2" s="120"/>
      <c r="AF2" s="120"/>
      <c r="AK2" s="50" t="s">
        <v>32</v>
      </c>
      <c r="AN2" s="55"/>
      <c r="AO2" s="121">
        <f>IF(BA22 &gt; 0, BA22, AY40)</f>
        <v>1200</v>
      </c>
      <c r="AP2" s="121"/>
      <c r="AQ2" s="121"/>
      <c r="AR2" s="121"/>
      <c r="AS2" s="121"/>
      <c r="AT2" s="121"/>
      <c r="AU2" s="121"/>
      <c r="AY2" s="122" t="s">
        <v>33</v>
      </c>
      <c r="AZ2" s="123"/>
      <c r="BA2" s="123"/>
      <c r="BB2" s="124"/>
      <c r="BE2" s="47" t="str">
        <f t="array" ref="BE2">IF(COUNTIF(Table911[Job],$I$3)&lt;ROWS($BE$2:BE2),"",INDEX(TimeSheets!$B$1:$B$359,SMALL(IF(Table911[Job]=$I$3,ROW(Table911[Job])),ROW(BA1))))</f>
        <v/>
      </c>
      <c r="BF2" s="47" t="str">
        <f t="array" ref="BF2">IF(COUNTIF(Table911[Job],$I$3)&lt;ROWS($BD$2:BD2),"",INDEX(TimeSheets!$H$1:$H$359,SMALL(IF(Table911[Job]=$I$3,ROW(Table911[Job])),ROW(BA1))))</f>
        <v/>
      </c>
      <c r="BG2" s="47" t="str">
        <f t="array" ref="BG2">IF(COUNTIF(Table912[Job],$I$3)&lt;ROWS($BG$2:BG2),"",INDEX(TimeSheets!$K$1:$K$359,SMALL(IF(Table912[Job]=$I$3,ROW(Table912[Job])),ROW(BA1))))</f>
        <v/>
      </c>
      <c r="BH2" s="47" t="str">
        <f t="array" ref="BH2">IF(COUNTIF(Table912[Job],$I$3)&lt;ROWS($BH$2:BH2),"",INDEX(TimeSheets!$Q$1:$Q$359,SMALL(IF(Table912[Job]=$I$3,ROW(Table912[Job])),ROW(BA1))))</f>
        <v/>
      </c>
      <c r="BI2" s="56">
        <f t="array" ref="BI2">IF(COUNTIF(Table914[Job],$I$3)&lt;ROWS($BI$2:BI2),"",INDEX(TimeSheets!$T$1:$T$359,SMALL(IF(Table914[Job]=$I$3,ROW(Table914[Job])),ROW(BA1))))</f>
        <v>44238</v>
      </c>
      <c r="BJ2" s="47">
        <f t="array" ref="BJ2">IF(COUNTIF(Table914[Job],$I$3)&lt;ROWS($BJ$2:BJ2),"",INDEX(TimeSheets!$Z$1:$Z$359,SMALL(IF(Table914[Job]=$I$3,ROW(Table914[Job])),ROW(BA1))))</f>
        <v>8</v>
      </c>
      <c r="BK2" s="47">
        <f t="array" ref="BK2">IF(COUNTIF(Table91641[Job],$I$3)&lt;ROWS($BK$2:BK2),"",INDEX(TimeSheets!$AC$1:$AC$359,SMALL(IF(Table91641[Job]=$I$3,ROW(Table91641[Job])),ROW(BA1))))</f>
        <v>44238</v>
      </c>
      <c r="BL2" s="47">
        <f t="array" ref="BL2">IF(COUNTIF(Table91641[Job],$I$3)&lt;ROWS($BL$2:BL2),"",INDEX(TimeSheets!$AI$1:$AI$359,SMALL(IF(Table91641[Job]=$I$3,ROW(Table91641[Job])),ROW(BB1))))</f>
        <v>8</v>
      </c>
      <c r="BO2" s="48"/>
      <c r="BP2" s="48"/>
      <c r="BQ2" s="48"/>
      <c r="BR2" s="49"/>
      <c r="BS2" s="49"/>
      <c r="BT2" s="49"/>
      <c r="BU2" s="49"/>
      <c r="BV2" s="49"/>
      <c r="BW2" s="49"/>
    </row>
    <row r="3" spans="1:75" ht="26.25" x14ac:dyDescent="0.4">
      <c r="B3" s="57"/>
      <c r="D3" s="50" t="s">
        <v>34</v>
      </c>
      <c r="E3" s="58"/>
      <c r="F3" s="59"/>
      <c r="G3" s="60"/>
      <c r="H3" s="61"/>
      <c r="I3" s="112" t="s">
        <v>97</v>
      </c>
      <c r="J3" s="112"/>
      <c r="K3" s="112"/>
      <c r="L3" s="112"/>
      <c r="M3" s="112"/>
      <c r="N3" s="112"/>
      <c r="O3" s="112"/>
      <c r="P3" s="112"/>
      <c r="Q3" s="112"/>
      <c r="R3" s="112"/>
      <c r="S3" s="112"/>
      <c r="V3" s="50" t="s">
        <v>35</v>
      </c>
      <c r="W3" s="51"/>
      <c r="X3" s="52"/>
      <c r="Y3" s="121">
        <f>SUM(C8,J8,Q8,X8,AE8,AL8,AS8)</f>
        <v>528</v>
      </c>
      <c r="Z3" s="125"/>
      <c r="AA3" s="125"/>
      <c r="AB3" s="125"/>
      <c r="AC3" s="125"/>
      <c r="AD3" s="125"/>
      <c r="AE3" s="125"/>
      <c r="AF3" s="125"/>
      <c r="AK3" s="50" t="s">
        <v>36</v>
      </c>
      <c r="AO3" s="126">
        <f ca="1">INDIRECT(ADDRESS((MATCH(I3,'All Jobs'!B2:B11,0))+1,9,4,1,"All Jobs"))</f>
        <v>240</v>
      </c>
      <c r="AP3" s="126"/>
      <c r="AQ3" s="126"/>
      <c r="AR3" s="126"/>
      <c r="AS3" s="126"/>
      <c r="AT3" s="126"/>
      <c r="AU3" s="126"/>
      <c r="AY3" s="127" t="s">
        <v>37</v>
      </c>
      <c r="AZ3" s="127"/>
      <c r="BA3" s="128"/>
      <c r="BB3" s="128"/>
      <c r="BE3" s="47" t="str">
        <f t="array" ref="BE3">IF(COUNTIF(Table911[Job],$I$3)&lt;ROWS($BE$2:BE3),"",INDEX(TimeSheets!$B$1:$B$359,SMALL(IF(Table911[Job]=$I$3,ROW(Table911[Job])),ROW(BA2))))</f>
        <v/>
      </c>
      <c r="BF3" s="47" t="str">
        <f t="array" ref="BF3">IF(COUNTIF(Table911[Job],$I$3)&lt;ROWS($BD$2:BD3),"",INDEX(TimeSheets!$H$1:$H$359,SMALL(IF(Table911[Job]=$I$3,ROW(Table911[Job])),ROW(BA2))))</f>
        <v/>
      </c>
      <c r="BG3" s="47" t="str">
        <f t="array" ref="BG3">IF(COUNTIF(Table912[Job],$I$3)&lt;ROWS($BG$2:BG3),"",INDEX(TimeSheets!$K$1:$K$359,SMALL(IF(Table912[Job]=$I$3,ROW(Table912[Job])),ROW(BA2))))</f>
        <v/>
      </c>
      <c r="BH3" s="47" t="str">
        <f t="array" ref="BH3">IF(COUNTIF(Table912[Job],$I$3)&lt;ROWS($BH$2:BH3),"",INDEX(TimeSheets!$Q$1:$Q$359,SMALL(IF(Table912[Job]=$I$3,ROW(Table912[Job])),ROW(BA2))))</f>
        <v/>
      </c>
      <c r="BI3" s="56" t="str">
        <f t="array" ref="BI3">IF(COUNTIF(Table914[Job],$I$3)&lt;ROWS($BI$2:BI3),"",INDEX(TimeSheets!$T$1:$T$359,SMALL(IF(Table914[Job]=$I$3,ROW(Table914[Job])),ROW(BA2))))</f>
        <v/>
      </c>
      <c r="BJ3" s="47" t="str">
        <f t="array" ref="BJ3">IF(COUNTIF(Table914[Job],$I$3)&lt;ROWS($BJ$2:BJ3),"",INDEX(TimeSheets!$Z$1:$Z$359,SMALL(IF(Table914[Job]=$I$3,ROW(Table914[Job])),ROW(BA2))))</f>
        <v/>
      </c>
      <c r="BK3" s="47" t="str">
        <f t="array" ref="BK3">IF(COUNTIF(Table91641[Job],$I$3)&lt;ROWS($BK$2:BK3),"",INDEX(TimeSheets!$AC$1:$AC$359,SMALL(IF(Table91641[Job]=$I$3,ROW(Table91641[Job])),ROW(BA2))))</f>
        <v/>
      </c>
      <c r="BL3" s="47" t="str">
        <f t="array" ref="BL3">IF(COUNTIF(Table91641[Job],$I$3)&lt;ROWS($BL$2:BL3),"",INDEX(TimeSheets!$AI$1:$AI$359,SMALL(IF(Table91641[Job]=$I$3,ROW(Table91641[Job])),ROW(BB2))))</f>
        <v/>
      </c>
      <c r="BO3" s="48"/>
      <c r="BP3" s="48"/>
      <c r="BQ3" s="48"/>
      <c r="BR3" s="49"/>
      <c r="BS3" s="49"/>
      <c r="BT3" s="49"/>
      <c r="BU3" s="49"/>
      <c r="BV3" s="49"/>
      <c r="BW3" s="49"/>
    </row>
    <row r="4" spans="1:75" ht="26.25" x14ac:dyDescent="0.4">
      <c r="B4" s="57"/>
      <c r="D4" s="50" t="s">
        <v>38</v>
      </c>
      <c r="E4" s="58"/>
      <c r="F4" s="59"/>
      <c r="G4" s="60"/>
      <c r="H4" s="60"/>
      <c r="I4" s="111" t="str">
        <f ca="1">INDIRECT(ADDRESS((MATCH(I3,'All Jobs'!B3:B11,0))+2,5,4,1,"All Jobs"))</f>
        <v>Customer 4</v>
      </c>
      <c r="J4" s="112"/>
      <c r="K4" s="112"/>
      <c r="L4" s="112"/>
      <c r="M4" s="112"/>
      <c r="N4" s="112"/>
      <c r="O4" s="112"/>
      <c r="P4" s="112"/>
      <c r="Q4" s="113"/>
      <c r="R4" s="113"/>
      <c r="S4" s="113"/>
      <c r="V4" s="50" t="s">
        <v>39</v>
      </c>
      <c r="W4" s="51"/>
      <c r="X4" s="52"/>
      <c r="Y4" s="114">
        <v>100</v>
      </c>
      <c r="Z4" s="114"/>
      <c r="AA4" s="114"/>
      <c r="AB4" s="114"/>
      <c r="AC4" s="114"/>
      <c r="AD4" s="114"/>
      <c r="AE4" s="114"/>
      <c r="AF4" s="114"/>
      <c r="AK4" s="50" t="s">
        <v>40</v>
      </c>
      <c r="AN4" s="61"/>
      <c r="AO4" s="111">
        <f>IF(Y4=0,0,SUM(AO2-Y5))</f>
        <v>572</v>
      </c>
      <c r="AP4" s="111"/>
      <c r="AQ4" s="111"/>
      <c r="AR4" s="111"/>
      <c r="AS4" s="111"/>
      <c r="AT4" s="111"/>
      <c r="AU4" s="111"/>
      <c r="AY4" s="107" t="s">
        <v>41</v>
      </c>
      <c r="AZ4" s="107"/>
      <c r="BA4" s="115">
        <f>IF(Y4=0,"-",SUM(BA3-Y4))</f>
        <v>-100</v>
      </c>
      <c r="BB4" s="115"/>
      <c r="BE4" s="47" t="str">
        <f t="array" ref="BE4">IF(COUNTIF(Table911[Job],$I$3)&lt;ROWS($BE$2:BE4),"",INDEX(TimeSheets!$B$1:$B$359,SMALL(IF(Table911[Job]=$I$3,ROW(Table911[Job])),ROW(BA3))))</f>
        <v/>
      </c>
      <c r="BF4" s="47" t="str">
        <f t="array" ref="BF4">IF(COUNTIF(Table911[Job],$I$3)&lt;ROWS($BD$2:BD4),"",INDEX(TimeSheets!$H$1:$H$359,SMALL(IF(Table911[Job]=$I$3,ROW(Table911[Job])),ROW(BA3))))</f>
        <v/>
      </c>
      <c r="BG4" s="47" t="str">
        <f t="array" ref="BG4">IF(COUNTIF(Table912[Job],$I$3)&lt;ROWS($BG$2:BG4),"",INDEX(TimeSheets!$K$1:$K$359,SMALL(IF(Table912[Job]=$I$3,ROW(Table912[Job])),ROW(BA3))))</f>
        <v/>
      </c>
      <c r="BH4" s="47" t="str">
        <f t="array" ref="BH4">IF(COUNTIF(Table912[Job],$I$3)&lt;ROWS($BH$2:BH4),"",INDEX(TimeSheets!$Q$1:$Q$359,SMALL(IF(Table912[Job]=$I$3,ROW(Table912[Job])),ROW(BA3))))</f>
        <v/>
      </c>
      <c r="BI4" s="56" t="str">
        <f t="array" ref="BI4">IF(COUNTIF(Table914[Job],$I$3)&lt;ROWS($BI$2:BI4),"",INDEX(TimeSheets!$T$1:$T$359,SMALL(IF(Table914[Job]=$I$3,ROW(Table914[Job])),ROW(BA3))))</f>
        <v/>
      </c>
      <c r="BJ4" s="47" t="str">
        <f t="array" ref="BJ4">IF(COUNTIF(Table914[Job],$I$3)&lt;ROWS($BJ$2:BJ4),"",INDEX(TimeSheets!$Z$1:$Z$359,SMALL(IF(Table914[Job]=$I$3,ROW(Table914[Job])),ROW(BA3))))</f>
        <v/>
      </c>
      <c r="BK4" s="47" t="str">
        <f t="array" ref="BK4">IF(COUNTIF(Table91641[Job],$I$3)&lt;ROWS($BK$2:BK4),"",INDEX(TimeSheets!$AC$1:$AC$359,SMALL(IF(Table91641[Job]=$I$3,ROW(Table91641[Job])),ROW(BA3))))</f>
        <v/>
      </c>
      <c r="BL4" s="47" t="str">
        <f t="array" ref="BL4">IF(COUNTIF(Table91641[Job],$I$3)&lt;ROWS($BL$2:BL4),"",INDEX(TimeSheets!$AI$1:$AI$359,SMALL(IF(Table91641[Job]=$I$3,ROW(Table91641[Job])),ROW(BB3))))</f>
        <v/>
      </c>
      <c r="BO4" s="48"/>
      <c r="BP4" s="48"/>
      <c r="BQ4" s="48"/>
      <c r="BR4" s="49"/>
      <c r="BS4" s="49"/>
      <c r="BT4" s="49"/>
      <c r="BU4" s="49"/>
      <c r="BV4" s="49"/>
      <c r="BW4" s="49"/>
    </row>
    <row r="5" spans="1:75" ht="26.25" x14ac:dyDescent="0.4">
      <c r="B5" s="57"/>
      <c r="D5" s="50" t="s">
        <v>42</v>
      </c>
      <c r="E5" s="58"/>
      <c r="F5" s="59"/>
      <c r="G5" s="61"/>
      <c r="H5" s="62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V5" s="50" t="s">
        <v>43</v>
      </c>
      <c r="Y5" s="114">
        <f>IF(Y4=0,0,SUM(Y3,Y4))</f>
        <v>628</v>
      </c>
      <c r="Z5" s="114"/>
      <c r="AA5" s="114"/>
      <c r="AB5" s="114"/>
      <c r="AC5" s="114"/>
      <c r="AD5" s="114"/>
      <c r="AE5" s="114"/>
      <c r="AF5" s="114"/>
      <c r="AK5" s="50" t="s">
        <v>44</v>
      </c>
      <c r="AO5" s="117">
        <f ca="1">IF(Y4 = 0,0,SUM(AO4-AO3))</f>
        <v>332</v>
      </c>
      <c r="AP5" s="117"/>
      <c r="AQ5" s="117"/>
      <c r="AR5" s="117"/>
      <c r="AS5" s="117"/>
      <c r="AT5" s="117"/>
      <c r="AU5" s="117"/>
      <c r="AY5" s="118" t="s">
        <v>35</v>
      </c>
      <c r="AZ5" s="118"/>
      <c r="BA5" s="119"/>
      <c r="BB5" s="119"/>
      <c r="BE5" s="47" t="str">
        <f t="array" ref="BE5">IF(COUNTIF(Table911[Job],$I$3)&lt;ROWS($BE$2:BE5),"",INDEX(TimeSheets!$B$1:$B$359,SMALL(IF(Table911[Job]=$I$3,ROW(Table911[Job])),ROW(BA4))))</f>
        <v/>
      </c>
      <c r="BF5" s="47" t="str">
        <f t="array" ref="BF5">IF(COUNTIF(Table911[Job],$I$3)&lt;ROWS($BD$2:BD5),"",INDEX(TimeSheets!$H$1:$H$359,SMALL(IF(Table911[Job]=$I$3,ROW(Table911[Job])),ROW(BA4))))</f>
        <v/>
      </c>
      <c r="BG5" s="47" t="str">
        <f t="array" ref="BG5">IF(COUNTIF(Table912[Job],$I$3)&lt;ROWS($BG$2:BG5),"",INDEX(TimeSheets!$K$1:$K$359,SMALL(IF(Table912[Job]=$I$3,ROW(Table912[Job])),ROW(BA4))))</f>
        <v/>
      </c>
      <c r="BH5" s="47" t="str">
        <f t="array" ref="BH5">IF(COUNTIF(Table912[Job],$I$3)&lt;ROWS($BH$2:BH5),"",INDEX(TimeSheets!$Q$1:$Q$359,SMALL(IF(Table912[Job]=$I$3,ROW(Table912[Job])),ROW(BA4))))</f>
        <v/>
      </c>
      <c r="BI5" s="56" t="str">
        <f t="array" ref="BI5">IF(COUNTIF(Table914[Job],$I$3)&lt;ROWS($BI$2:BI5),"",INDEX(TimeSheets!$T$1:$T$359,SMALL(IF(Table914[Job]=$I$3,ROW(Table914[Job])),ROW(BA4))))</f>
        <v/>
      </c>
      <c r="BJ5" s="47" t="str">
        <f t="array" ref="BJ5">IF(COUNTIF(Table914[Job],$I$3)&lt;ROWS($BJ$2:BJ5),"",INDEX(TimeSheets!$Z$1:$Z$359,SMALL(IF(Table914[Job]=$I$3,ROW(Table914[Job])),ROW(BA4))))</f>
        <v/>
      </c>
      <c r="BK5" s="47" t="str">
        <f t="array" ref="BK5">IF(COUNTIF(Table91641[Job],$I$3)&lt;ROWS($BK$2:BK5),"",INDEX(TimeSheets!$AC$1:$AC$359,SMALL(IF(Table91641[Job]=$I$3,ROW(Table91641[Job])),ROW(BA4))))</f>
        <v/>
      </c>
      <c r="BL5" s="47" t="str">
        <f t="array" ref="BL5">IF(COUNTIF(Table91641[Job],$I$3)&lt;ROWS($BL$2:BL5),"",INDEX(TimeSheets!$AI$1:$AI$359,SMALL(IF(Table91641[Job]=$I$3,ROW(Table91641[Job])),ROW(BB4))))</f>
        <v/>
      </c>
      <c r="BO5" s="48"/>
      <c r="BP5" s="48"/>
      <c r="BQ5" s="48"/>
      <c r="BR5" s="49"/>
      <c r="BS5" s="49"/>
      <c r="BT5" s="49"/>
      <c r="BU5" s="49"/>
      <c r="BV5" s="49"/>
      <c r="BW5" s="49"/>
    </row>
    <row r="6" spans="1:75" ht="26.25" x14ac:dyDescent="0.4">
      <c r="B6" s="57"/>
      <c r="E6" s="60"/>
      <c r="F6" s="60"/>
      <c r="G6" s="60"/>
      <c r="H6" s="63"/>
      <c r="I6" s="60"/>
      <c r="K6" s="50"/>
      <c r="L6" s="58"/>
      <c r="M6" s="59"/>
      <c r="N6" s="60"/>
      <c r="AG6" s="52"/>
      <c r="AY6" s="107" t="s">
        <v>41</v>
      </c>
      <c r="AZ6" s="107"/>
      <c r="BA6" s="108">
        <f>IF(Y4=0,"-",SUM(BA5-AD2))</f>
        <v>-2</v>
      </c>
      <c r="BB6" s="109"/>
      <c r="BE6" s="47" t="str">
        <f t="array" ref="BE6">IF(COUNTIF(Table911[Job],$I$3)&lt;ROWS($BE$2:BE6),"",INDEX(TimeSheets!$B$1:$B$359,SMALL(IF(Table911[Job]=$I$3,ROW(Table911[Job])),ROW(BA5))))</f>
        <v/>
      </c>
      <c r="BF6" s="47" t="str">
        <f t="array" ref="BF6">IF(COUNTIF(Table911[Job],$I$3)&lt;ROWS($BD$2:BD6),"",INDEX(TimeSheets!$H$1:$H$359,SMALL(IF(Table911[Job]=$I$3,ROW(Table911[Job])),ROW(BA5))))</f>
        <v/>
      </c>
      <c r="BG6" s="47" t="str">
        <f t="array" ref="BG6">IF(COUNTIF(Table912[Job],$I$3)&lt;ROWS($BG$2:BG6),"",INDEX(TimeSheets!$K$1:$K$359,SMALL(IF(Table912[Job]=$I$3,ROW(Table912[Job])),ROW(BA5))))</f>
        <v/>
      </c>
      <c r="BH6" s="47" t="str">
        <f t="array" ref="BH6">IF(COUNTIF(Table912[Job],$I$3)&lt;ROWS($BH$2:BH6),"",INDEX(TimeSheets!$Q$1:$Q$359,SMALL(IF(Table912[Job]=$I$3,ROW(Table912[Job])),ROW(BA5))))</f>
        <v/>
      </c>
      <c r="BI6" s="56" t="str">
        <f t="array" ref="BI6">IF(COUNTIF(Table914[Job],$I$3)&lt;ROWS($BI$2:BI6),"",INDEX(TimeSheets!$T$1:$T$359,SMALL(IF(Table914[Job]=$I$3,ROW(Table914[Job])),ROW(BA5))))</f>
        <v/>
      </c>
      <c r="BJ6" s="47" t="str">
        <f t="array" ref="BJ6">IF(COUNTIF(Table914[Job],$I$3)&lt;ROWS($BJ$2:BJ6),"",INDEX(TimeSheets!$Z$1:$Z$359,SMALL(IF(Table914[Job]=$I$3,ROW(Table914[Job])),ROW(BA5))))</f>
        <v/>
      </c>
      <c r="BK6" s="47" t="str">
        <f t="array" ref="BK6">IF(COUNTIF(Table91641[Job],$I$3)&lt;ROWS($BK$2:BK6),"",INDEX(TimeSheets!$AC$1:$AC$359,SMALL(IF(Table91641[Job]=$I$3,ROW(Table91641[Job])),ROW(BA5))))</f>
        <v/>
      </c>
      <c r="BL6" s="47" t="str">
        <f t="array" ref="BL6">IF(COUNTIF(Table91641[Job],$I$3)&lt;ROWS($BL$2:BL6),"",INDEX(TimeSheets!$AI$1:$AI$359,SMALL(IF(Table91641[Job]=$I$3,ROW(Table91641[Job])),ROW(BB5))))</f>
        <v/>
      </c>
      <c r="BO6" s="48"/>
      <c r="BP6" s="48"/>
      <c r="BQ6" s="48"/>
      <c r="BR6" s="49"/>
      <c r="BS6" s="49"/>
      <c r="BT6" s="49"/>
      <c r="BU6" s="49"/>
      <c r="BV6" s="49"/>
      <c r="BW6" s="49"/>
    </row>
    <row r="7" spans="1:75" ht="18.75" x14ac:dyDescent="0.3">
      <c r="A7" t="s">
        <v>30</v>
      </c>
      <c r="B7" s="57"/>
      <c r="C7" s="110">
        <f>SUM(B10:B59,D10:D59,F10:F59)</f>
        <v>0</v>
      </c>
      <c r="D7" s="110"/>
      <c r="E7" s="60"/>
      <c r="F7" s="60"/>
      <c r="G7" s="60"/>
      <c r="H7" t="s">
        <v>30</v>
      </c>
      <c r="I7" s="57"/>
      <c r="J7" s="110">
        <f>SUM(I10:I59,K10:K59,M10:M59)</f>
        <v>0</v>
      </c>
      <c r="K7" s="110"/>
      <c r="L7" s="60"/>
      <c r="M7" s="60"/>
      <c r="N7" s="57"/>
      <c r="O7" t="s">
        <v>30</v>
      </c>
      <c r="P7" s="57"/>
      <c r="Q7" s="110">
        <f>SUM(P10:P59,R10:R59,T10:T59)</f>
        <v>0</v>
      </c>
      <c r="R7" s="110"/>
      <c r="S7" s="60"/>
      <c r="T7" s="60"/>
      <c r="V7" t="s">
        <v>30</v>
      </c>
      <c r="W7" s="57"/>
      <c r="X7" s="110">
        <f>SUM(W10:W59,Y10:Y59,AA10:AA59)</f>
        <v>8</v>
      </c>
      <c r="Y7" s="110"/>
      <c r="Z7" s="60"/>
      <c r="AA7" s="60"/>
      <c r="AB7" s="52"/>
      <c r="AC7" t="s">
        <v>30</v>
      </c>
      <c r="AD7" s="57"/>
      <c r="AE7" s="110">
        <f>SUM(AD10:AD59,AF10:AF59,AH10:AH59)</f>
        <v>0</v>
      </c>
      <c r="AF7" s="110"/>
      <c r="AG7" s="60"/>
      <c r="AH7" s="60"/>
      <c r="AI7" s="52"/>
      <c r="AJ7" t="s">
        <v>30</v>
      </c>
      <c r="AK7" s="57"/>
      <c r="AL7" s="110">
        <f>SUM(AK10:AK59,AM10:AM59,AO10:AO59)</f>
        <v>0</v>
      </c>
      <c r="AM7" s="110"/>
      <c r="AN7" s="60"/>
      <c r="AO7" s="60"/>
      <c r="AQ7" t="s">
        <v>30</v>
      </c>
      <c r="AR7" s="57"/>
      <c r="AS7" s="110">
        <f>SUM(AR10:AR59,AT10:AT59,AV10:AV59)</f>
        <v>8</v>
      </c>
      <c r="AT7" s="110"/>
      <c r="AU7" s="60"/>
      <c r="AV7" s="60"/>
      <c r="AX7" s="60"/>
      <c r="AY7" s="60"/>
      <c r="AZ7" s="60"/>
      <c r="BA7" s="49"/>
      <c r="BB7" s="49"/>
      <c r="BE7" s="47" t="str">
        <f t="array" ref="BE7">IF(COUNTIF(Table911[Job],$I$3)&lt;ROWS($BE$2:BE7),"",INDEX(TimeSheets!$B$1:$B$359,SMALL(IF(Table911[Job]=$I$3,ROW(Table911[Job])),ROW(BA6))))</f>
        <v/>
      </c>
      <c r="BF7" s="47" t="str">
        <f t="array" ref="BF7">IF(COUNTIF(Table911[Job],$I$3)&lt;ROWS($BD$2:BD7),"",INDEX(TimeSheets!$H$1:$H$359,SMALL(IF(Table911[Job]=$I$3,ROW(Table911[Job])),ROW(BA6))))</f>
        <v/>
      </c>
      <c r="BG7" s="47" t="str">
        <f t="array" ref="BG7">IF(COUNTIF(Table912[Job],$I$3)&lt;ROWS($BG$2:BG7),"",INDEX(TimeSheets!$K$1:$K$359,SMALL(IF(Table912[Job]=$I$3,ROW(Table912[Job])),ROW(BA6))))</f>
        <v/>
      </c>
      <c r="BH7" s="47" t="str">
        <f t="array" ref="BH7">IF(COUNTIF(Table912[Job],$I$3)&lt;ROWS($BH$2:BH7),"",INDEX(TimeSheets!$Q$1:$Q$359,SMALL(IF(Table912[Job]=$I$3,ROW(Table912[Job])),ROW(BA6))))</f>
        <v/>
      </c>
      <c r="BI7" s="56" t="str">
        <f t="array" ref="BI7">IF(COUNTIF(Table914[Job],$I$3)&lt;ROWS($BI$2:BI7),"",INDEX(TimeSheets!$T$1:$T$359,SMALL(IF(Table914[Job]=$I$3,ROW(Table914[Job])),ROW(BA6))))</f>
        <v/>
      </c>
      <c r="BJ7" s="47" t="str">
        <f t="array" ref="BJ7">IF(COUNTIF(Table914[Job],$I$3)&lt;ROWS($BJ$2:BJ7),"",INDEX(TimeSheets!$Z$1:$Z$359,SMALL(IF(Table914[Job]=$I$3,ROW(Table914[Job])),ROW(BA6))))</f>
        <v/>
      </c>
      <c r="BK7" s="47" t="str">
        <f t="array" ref="BK7">IF(COUNTIF(Table91641[Job],$I$3)&lt;ROWS($BK$2:BK7),"",INDEX(TimeSheets!$AC$1:$AC$359,SMALL(IF(Table91641[Job]=$I$3,ROW(Table91641[Job])),ROW(BA6))))</f>
        <v/>
      </c>
      <c r="BL7" s="47" t="str">
        <f t="array" ref="BL7">IF(COUNTIF(Table91641[Job],$I$3)&lt;ROWS($BL$2:BL7),"",INDEX(TimeSheets!$AI$1:$AI$359,SMALL(IF(Table91641[Job]=$I$3,ROW(Table91641[Job])),ROW(BB6))))</f>
        <v/>
      </c>
      <c r="BO7" s="48"/>
      <c r="BP7" s="48"/>
      <c r="BQ7" s="48"/>
      <c r="BR7" s="49"/>
      <c r="BS7" s="49"/>
      <c r="BT7" s="49"/>
      <c r="BU7" s="49"/>
      <c r="BV7" s="49"/>
      <c r="BW7" s="49"/>
    </row>
    <row r="8" spans="1:75" ht="16.5" thickBot="1" x14ac:dyDescent="0.3">
      <c r="A8" t="s">
        <v>45</v>
      </c>
      <c r="B8" s="57"/>
      <c r="C8" s="100">
        <f>SUM((C7*33)*1.3)</f>
        <v>0</v>
      </c>
      <c r="D8" s="100"/>
      <c r="E8" s="100"/>
      <c r="F8" s="100"/>
      <c r="G8" s="64"/>
      <c r="H8" t="s">
        <v>45</v>
      </c>
      <c r="I8" s="57"/>
      <c r="J8" s="100">
        <f>IF(I5=0,SUM((J7*21)),SUM((J7*48.06)))</f>
        <v>0</v>
      </c>
      <c r="K8" s="100"/>
      <c r="L8" s="100"/>
      <c r="M8" s="100"/>
      <c r="N8" s="64"/>
      <c r="O8" t="s">
        <v>45</v>
      </c>
      <c r="P8" s="57"/>
      <c r="Q8" s="100">
        <f>IF(I5=0,SUM((Q7*29)),SUM((Q7*I5)))</f>
        <v>0</v>
      </c>
      <c r="R8" s="100"/>
      <c r="S8" s="100"/>
      <c r="T8" s="100"/>
      <c r="U8" s="64"/>
      <c r="V8" t="s">
        <v>45</v>
      </c>
      <c r="W8" s="57"/>
      <c r="X8" s="100">
        <f>IF(I5=0,SUM((X7*33)),SUM((X7*I5)))</f>
        <v>264</v>
      </c>
      <c r="Y8" s="100"/>
      <c r="Z8" s="100"/>
      <c r="AA8" s="100"/>
      <c r="AB8" s="64"/>
      <c r="AC8" t="s">
        <v>45</v>
      </c>
      <c r="AD8" s="57"/>
      <c r="AE8" s="100">
        <f>SUM((AE7*40))</f>
        <v>0</v>
      </c>
      <c r="AF8" s="100"/>
      <c r="AG8" s="100"/>
      <c r="AH8" s="100"/>
      <c r="AI8" s="64"/>
      <c r="AJ8" t="s">
        <v>45</v>
      </c>
      <c r="AK8" s="57"/>
      <c r="AL8" s="100">
        <f>SUM((AL7*40))</f>
        <v>0</v>
      </c>
      <c r="AM8" s="100"/>
      <c r="AN8" s="100"/>
      <c r="AO8" s="100"/>
      <c r="AP8" s="64"/>
      <c r="AQ8" t="s">
        <v>45</v>
      </c>
      <c r="AR8" s="57"/>
      <c r="AS8" s="100">
        <f>IF(I5=0,SUM((AS7*33)),SUM((AS7*I5)))</f>
        <v>264</v>
      </c>
      <c r="AT8" s="100"/>
      <c r="AU8" s="100"/>
      <c r="AV8" s="100"/>
      <c r="AW8" s="64"/>
      <c r="AX8" s="65"/>
      <c r="AY8" s="65"/>
      <c r="AZ8" s="65"/>
      <c r="BA8" s="49"/>
      <c r="BB8" s="49"/>
      <c r="BE8" s="47" t="str">
        <f t="array" ref="BE8">IF(COUNTIF(Table911[Job],$I$3)&lt;ROWS($BE$2:BE8),"",INDEX(TimeSheets!$B$1:$B$359,SMALL(IF(Table911[Job]=$I$3,ROW(Table911[Job])),ROW(BA7))))</f>
        <v/>
      </c>
      <c r="BF8" s="47" t="str">
        <f t="array" ref="BF8">IF(COUNTIF(Table911[Job],$I$3)&lt;ROWS($BD$2:BD8),"",INDEX(TimeSheets!$H$1:$H$359,SMALL(IF(Table911[Job]=$I$3,ROW(Table911[Job])),ROW(BA7))))</f>
        <v/>
      </c>
      <c r="BG8" s="47" t="str">
        <f t="array" ref="BG8">IF(COUNTIF(Table912[Job],$I$3)&lt;ROWS($BG$2:BG8),"",INDEX(TimeSheets!$K$1:$K$359,SMALL(IF(Table912[Job]=$I$3,ROW(Table912[Job])),ROW(BA7))))</f>
        <v/>
      </c>
      <c r="BH8" s="47" t="str">
        <f t="array" ref="BH8">IF(COUNTIF(Table912[Job],$I$3)&lt;ROWS($BH$2:BH8),"",INDEX(TimeSheets!$Q$1:$Q$359,SMALL(IF(Table912[Job]=$I$3,ROW(Table912[Job])),ROW(BA7))))</f>
        <v/>
      </c>
      <c r="BI8" s="56" t="str">
        <f t="array" ref="BI8">IF(COUNTIF(Table914[Job],$I$3)&lt;ROWS($BI$2:BI8),"",INDEX(TimeSheets!$T$1:$T$359,SMALL(IF(Table914[Job]=$I$3,ROW(Table914[Job])),ROW(BA7))))</f>
        <v/>
      </c>
      <c r="BJ8" s="47" t="str">
        <f t="array" ref="BJ8">IF(COUNTIF(Table914[Job],$I$3)&lt;ROWS($BJ$2:BJ8),"",INDEX(TimeSheets!$Z$1:$Z$359,SMALL(IF(Table914[Job]=$I$3,ROW(Table914[Job])),ROW(BA7))))</f>
        <v/>
      </c>
      <c r="BK8" s="47" t="str">
        <f t="array" ref="BK8">IF(COUNTIF(Table91641[Job],$I$3)&lt;ROWS($BK$2:BK8),"",INDEX(TimeSheets!$AC$1:$AC$359,SMALL(IF(Table91641[Job]=$I$3,ROW(Table91641[Job])),ROW(BA7))))</f>
        <v/>
      </c>
      <c r="BL8" s="47" t="str">
        <f t="array" ref="BL8">IF(COUNTIF(Table91641[Job],$I$3)&lt;ROWS($BL$2:BL8),"",INDEX(TimeSheets!$AI$1:$AI$359,SMALL(IF(Table91641[Job]=$I$3,ROW(Table91641[Job])),ROW(BB7))))</f>
        <v/>
      </c>
      <c r="BO8" s="48"/>
      <c r="BP8" s="48"/>
      <c r="BQ8" s="48"/>
      <c r="BR8" s="49"/>
      <c r="BS8" s="49"/>
      <c r="BT8" s="49"/>
      <c r="BU8" s="49"/>
      <c r="BV8" s="49"/>
      <c r="BW8" s="49"/>
    </row>
    <row r="9" spans="1:75" ht="24" thickBot="1" x14ac:dyDescent="0.4">
      <c r="A9" s="101"/>
      <c r="B9" s="102"/>
      <c r="C9" s="102"/>
      <c r="D9" s="102"/>
      <c r="E9" s="102"/>
      <c r="F9" s="103"/>
      <c r="H9" s="104"/>
      <c r="I9" s="105"/>
      <c r="J9" s="105"/>
      <c r="K9" s="105"/>
      <c r="L9" s="105"/>
      <c r="M9" s="106"/>
      <c r="O9" s="104"/>
      <c r="P9" s="105"/>
      <c r="Q9" s="105"/>
      <c r="R9" s="105"/>
      <c r="S9" s="105"/>
      <c r="T9" s="106"/>
      <c r="V9" s="104" t="s">
        <v>82</v>
      </c>
      <c r="W9" s="105"/>
      <c r="X9" s="105"/>
      <c r="Y9" s="105"/>
      <c r="Z9" s="105"/>
      <c r="AA9" s="106"/>
      <c r="AC9" s="104" t="s">
        <v>83</v>
      </c>
      <c r="AD9" s="105"/>
      <c r="AE9" s="105"/>
      <c r="AF9" s="105"/>
      <c r="AG9" s="105"/>
      <c r="AH9" s="106"/>
      <c r="AJ9" s="104" t="s">
        <v>81</v>
      </c>
      <c r="AK9" s="105"/>
      <c r="AL9" s="105"/>
      <c r="AM9" s="105"/>
      <c r="AN9" s="105"/>
      <c r="AO9" s="106"/>
      <c r="AQ9" s="104" t="s">
        <v>84</v>
      </c>
      <c r="AR9" s="105"/>
      <c r="AS9" s="105"/>
      <c r="AT9" s="105"/>
      <c r="AU9" s="105"/>
      <c r="AV9" s="106"/>
      <c r="AX9" s="15"/>
      <c r="AY9" s="87" t="s">
        <v>46</v>
      </c>
      <c r="AZ9" s="88"/>
      <c r="BA9" s="88"/>
      <c r="BB9" s="89"/>
      <c r="BE9" s="47" t="str">
        <f t="array" ref="BE9">IF(COUNTIF(Table911[Job],$I$3)&lt;ROWS($BE$2:BE9),"",INDEX(TimeSheets!$B$1:$B$359,SMALL(IF(Table911[Job]=$I$3,ROW(Table911[Job])),ROW(BA8))))</f>
        <v/>
      </c>
      <c r="BF9" s="47" t="str">
        <f t="array" ref="BF9">IF(COUNTIF(Table911[Job],$I$3)&lt;ROWS($BD$2:BD9),"",INDEX(TimeSheets!$H$1:$H$359,SMALL(IF(Table911[Job]=$I$3,ROW(Table911[Job])),ROW(BA8))))</f>
        <v/>
      </c>
      <c r="BG9" s="47" t="str">
        <f t="array" ref="BG9">IF(COUNTIF(Table912[Job],$I$3)&lt;ROWS($BG$2:BG9),"",INDEX(TimeSheets!$K$1:$K$359,SMALL(IF(Table912[Job]=$I$3,ROW(Table912[Job])),ROW(BA8))))</f>
        <v/>
      </c>
      <c r="BH9" s="47" t="str">
        <f t="array" ref="BH9">IF(COUNTIF(Table912[Job],$I$3)&lt;ROWS($BH$2:BH9),"",INDEX(TimeSheets!$Q$1:$Q$359,SMALL(IF(Table912[Job]=$I$3,ROW(Table912[Job])),ROW(BA8))))</f>
        <v/>
      </c>
      <c r="BI9" s="56" t="str">
        <f t="array" ref="BI9">IF(COUNTIF(Table914[Job],$I$3)&lt;ROWS($BI$2:BI9),"",INDEX(TimeSheets!$T$1:$T$359,SMALL(IF(Table914[Job]=$I$3,ROW(Table914[Job])),ROW(BA8))))</f>
        <v/>
      </c>
      <c r="BJ9" s="47" t="str">
        <f t="array" ref="BJ9">IF(COUNTIF(Table914[Job],$I$3)&lt;ROWS($BJ$2:BJ9),"",INDEX(TimeSheets!$Z$1:$Z$359,SMALL(IF(Table914[Job]=$I$3,ROW(Table914[Job])),ROW(BA8))))</f>
        <v/>
      </c>
      <c r="BK9" s="47" t="str">
        <f t="array" ref="BK9">IF(COUNTIF(Table91641[Job],$I$3)&lt;ROWS($BK$2:BK9),"",INDEX(TimeSheets!$AC$1:$AC$359,SMALL(IF(Table91641[Job]=$I$3,ROW(Table91641[Job])),ROW(BA8))))</f>
        <v/>
      </c>
      <c r="BL9" s="47" t="str">
        <f t="array" ref="BL9">IF(COUNTIF(Table91641[Job],$I$3)&lt;ROWS($BL$2:BL9),"",INDEX(TimeSheets!$AI$1:$AI$359,SMALL(IF(Table91641[Job]=$I$3,ROW(Table91641[Job])),ROW(BB8))))</f>
        <v/>
      </c>
      <c r="BO9" s="48"/>
      <c r="BP9" s="48"/>
      <c r="BQ9" s="48"/>
      <c r="BR9" s="49"/>
      <c r="BS9" s="49"/>
      <c r="BT9" s="49"/>
      <c r="BU9" s="49"/>
      <c r="BV9" s="49"/>
      <c r="BW9" s="49"/>
    </row>
    <row r="10" spans="1:75" ht="21.95" customHeight="1" thickBot="1" x14ac:dyDescent="0.45">
      <c r="A10" s="66"/>
      <c r="B10" s="67"/>
      <c r="C10" s="66"/>
      <c r="D10" s="67"/>
      <c r="E10" s="66"/>
      <c r="F10" s="67"/>
      <c r="G10" s="15"/>
      <c r="H10" s="66"/>
      <c r="I10" s="67"/>
      <c r="J10" s="66"/>
      <c r="K10" s="67"/>
      <c r="L10" s="66"/>
      <c r="M10" s="67"/>
      <c r="N10" s="15"/>
      <c r="O10" s="66"/>
      <c r="P10" s="67"/>
      <c r="Q10" s="66"/>
      <c r="R10" s="67"/>
      <c r="S10" s="66"/>
      <c r="T10" s="67"/>
      <c r="U10" s="15"/>
      <c r="V10" s="66">
        <f>BK2</f>
        <v>44238</v>
      </c>
      <c r="W10" s="67">
        <f>IF(BL2=0," ",BL2)</f>
        <v>8</v>
      </c>
      <c r="X10" s="66" t="str">
        <f>BK52</f>
        <v/>
      </c>
      <c r="Y10" s="67" t="str">
        <f>IF(BL52=0," ",BL52)</f>
        <v/>
      </c>
      <c r="Z10" s="66" t="str">
        <f>BK102</f>
        <v/>
      </c>
      <c r="AA10" s="67" t="str">
        <f>IF(BL102=0," ",BL102)</f>
        <v/>
      </c>
      <c r="AB10" s="15"/>
      <c r="AC10" s="66" t="str">
        <f>BE2</f>
        <v/>
      </c>
      <c r="AD10" s="67" t="str">
        <f>IF(BF2=0," ",BF2)</f>
        <v/>
      </c>
      <c r="AE10" s="66" t="str">
        <f>BE52</f>
        <v/>
      </c>
      <c r="AF10" s="67" t="str">
        <f>IF(BF52=0," ",BF52)</f>
        <v/>
      </c>
      <c r="AG10" s="66" t="str">
        <f>BE102</f>
        <v/>
      </c>
      <c r="AH10" s="67" t="str">
        <f>IF(BF102=0," ",BF102)</f>
        <v/>
      </c>
      <c r="AI10" s="15"/>
      <c r="AJ10" s="66" t="str">
        <f>BG2</f>
        <v/>
      </c>
      <c r="AK10" s="67" t="str">
        <f>IF(BH2=0," ",BH2)</f>
        <v/>
      </c>
      <c r="AL10" s="66" t="str">
        <f>BG52</f>
        <v/>
      </c>
      <c r="AM10" s="67" t="str">
        <f>IF(BH52=0," ",BH52)</f>
        <v/>
      </c>
      <c r="AN10" s="66" t="str">
        <f>BG102</f>
        <v/>
      </c>
      <c r="AO10" s="67" t="str">
        <f>IF(BH102=0," ",BH102)</f>
        <v/>
      </c>
      <c r="AP10" s="15"/>
      <c r="AQ10" s="66">
        <f>BI2</f>
        <v>44238</v>
      </c>
      <c r="AR10" s="67">
        <f>IF(BJ2=0," ",BJ2)</f>
        <v>8</v>
      </c>
      <c r="AS10" s="66" t="str">
        <f>BI52</f>
        <v/>
      </c>
      <c r="AT10" s="67" t="str">
        <f>IF(BJ52=0," ",BJ52)</f>
        <v/>
      </c>
      <c r="AU10" s="66" t="str">
        <f>BI102</f>
        <v/>
      </c>
      <c r="AV10" s="67" t="str">
        <f>IF(BJ102=0," ",BJ102)</f>
        <v/>
      </c>
      <c r="AW10" s="15"/>
      <c r="AX10" s="15"/>
      <c r="AY10" s="94" t="s">
        <v>47</v>
      </c>
      <c r="AZ10" s="95"/>
      <c r="BA10" s="96">
        <v>1200</v>
      </c>
      <c r="BB10" s="97"/>
      <c r="BE10" s="72" t="str">
        <f t="array" ref="BE10">IF(COUNTIF(Table911[Job],$I$3)&lt;ROWS($BE$2:BE10),"",INDEX(TimeSheets!$B$1:$B$359,SMALL(IF(Table911[Job]=$I$3,ROW(Table911[Job])),ROW(BA9))))</f>
        <v/>
      </c>
      <c r="BF10" s="72" t="str">
        <f t="array" ref="BF10">IF(COUNTIF(Table911[Job],$I$3)&lt;ROWS($BD$2:BD10),"",INDEX(TimeSheets!$H$1:$H$359,SMALL(IF(Table911[Job]=$I$3,ROW(Table911[Job])),ROW(BA9))))</f>
        <v/>
      </c>
      <c r="BG10" s="72" t="str">
        <f t="array" ref="BG10">IF(COUNTIF(Table912[Job],$I$3)&lt;ROWS($BG$2:BG10),"",INDEX(TimeSheets!$K$1:$K$359,SMALL(IF(Table912[Job]=$I$3,ROW(Table912[Job])),ROW(BA9))))</f>
        <v/>
      </c>
      <c r="BH10" s="72" t="str">
        <f t="array" ref="BH10">IF(COUNTIF(Table912[Job],$I$3)&lt;ROWS($BH$2:BH10),"",INDEX(TimeSheets!$Q$1:$Q$359,SMALL(IF(Table912[Job]=$I$3,ROW(Table912[Job])),ROW(BA9))))</f>
        <v/>
      </c>
      <c r="BI10" s="73" t="str">
        <f t="array" ref="BI10">IF(COUNTIF(Table914[Job],$I$3)&lt;ROWS($BI$2:BI10),"",INDEX(TimeSheets!$T$1:$T$359,SMALL(IF(Table914[Job]=$I$3,ROW(Table914[Job])),ROW(BA9))))</f>
        <v/>
      </c>
      <c r="BJ10" s="72" t="str">
        <f t="array" ref="BJ10">IF(COUNTIF(Table914[Job],$I$3)&lt;ROWS($BJ$2:BJ10),"",INDEX(TimeSheets!$Z$1:$Z$359,SMALL(IF(Table914[Job]=$I$3,ROW(Table914[Job])),ROW(BA9))))</f>
        <v/>
      </c>
      <c r="BK10" s="72" t="str">
        <f t="array" ref="BK10">IF(COUNTIF(Table91641[Job],$I$3)&lt;ROWS($BK$2:BK10),"",INDEX(TimeSheets!$AC$1:$AC$359,SMALL(IF(Table91641[Job]=$I$3,ROW(Table91641[Job])),ROW(BA9))))</f>
        <v/>
      </c>
      <c r="BL10" s="72" t="str">
        <f t="array" ref="BL10">IF(COUNTIF(Table91641[Job],$I$3)&lt;ROWS($BL$2:BL10),"",INDEX(TimeSheets!$AI$1:$AI$359,SMALL(IF(Table91641[Job]=$I$3,ROW(Table91641[Job])),ROW(BB9))))</f>
        <v/>
      </c>
      <c r="BO10" s="48"/>
      <c r="BP10" s="48"/>
      <c r="BQ10" s="48"/>
      <c r="BR10" s="49"/>
      <c r="BS10" s="49"/>
      <c r="BT10" s="49"/>
      <c r="BU10" s="49"/>
      <c r="BV10" s="49"/>
      <c r="BW10" s="49"/>
    </row>
    <row r="11" spans="1:75" ht="21.95" customHeight="1" x14ac:dyDescent="0.25">
      <c r="A11" s="66"/>
      <c r="B11" s="67"/>
      <c r="C11" s="66"/>
      <c r="D11" s="67"/>
      <c r="E11" s="66"/>
      <c r="F11" s="67"/>
      <c r="G11" s="15"/>
      <c r="H11" s="66"/>
      <c r="I11" s="67"/>
      <c r="J11" s="66"/>
      <c r="K11" s="67"/>
      <c r="L11" s="66"/>
      <c r="M11" s="67"/>
      <c r="N11" s="15"/>
      <c r="O11" s="66"/>
      <c r="P11" s="67"/>
      <c r="Q11" s="66"/>
      <c r="R11" s="67"/>
      <c r="S11" s="66"/>
      <c r="T11" s="67"/>
      <c r="U11" s="15"/>
      <c r="V11" s="66" t="str">
        <f t="shared" ref="V11:V59" si="0">BK3</f>
        <v/>
      </c>
      <c r="W11" s="67" t="str">
        <f t="shared" ref="W11:W59" si="1">IF(BL3=0," ",BL3)</f>
        <v/>
      </c>
      <c r="X11" s="66" t="str">
        <f t="shared" ref="X11:X59" si="2">BK53</f>
        <v/>
      </c>
      <c r="Y11" s="67" t="str">
        <f t="shared" ref="Y11:Y59" si="3">IF(BL53=0," ",BL53)</f>
        <v/>
      </c>
      <c r="Z11" s="66" t="str">
        <f t="shared" ref="Z11:Z59" si="4">BK103</f>
        <v/>
      </c>
      <c r="AA11" s="67" t="str">
        <f t="shared" ref="AA11:AA59" si="5">IF(BL103=0," ",BL103)</f>
        <v/>
      </c>
      <c r="AB11" s="15"/>
      <c r="AC11" s="66" t="str">
        <f t="shared" ref="AC11:AC59" si="6">BE3</f>
        <v/>
      </c>
      <c r="AD11" s="67" t="str">
        <f>IF(BF3=0," ",BF3)</f>
        <v/>
      </c>
      <c r="AE11" s="66" t="str">
        <f t="shared" ref="AE11:AE59" si="7">BE53</f>
        <v/>
      </c>
      <c r="AF11" s="67" t="str">
        <f t="shared" ref="AF11:AF59" si="8">IF(BF53=0," ",BF53)</f>
        <v/>
      </c>
      <c r="AG11" s="66" t="str">
        <f t="shared" ref="AG11:AG59" si="9">BE103</f>
        <v/>
      </c>
      <c r="AH11" s="67" t="str">
        <f t="shared" ref="AH11:AH59" si="10">IF(BF103=0," ",BF103)</f>
        <v/>
      </c>
      <c r="AI11" s="15"/>
      <c r="AJ11" s="66" t="str">
        <f>BG3</f>
        <v/>
      </c>
      <c r="AK11" s="67" t="str">
        <f>IF(BH3=0," ",BH3)</f>
        <v/>
      </c>
      <c r="AL11" s="66" t="str">
        <f t="shared" ref="AL11:AL59" si="11">BG53</f>
        <v/>
      </c>
      <c r="AM11" s="67" t="str">
        <f t="shared" ref="AM11:AM59" si="12">IF(BH53=0," ",BH53)</f>
        <v/>
      </c>
      <c r="AN11" s="66" t="str">
        <f t="shared" ref="AN11:AN59" si="13">BG103</f>
        <v/>
      </c>
      <c r="AO11" s="67" t="str">
        <f t="shared" ref="AO11:AO59" si="14">IF(BH103=0," ",BH103)</f>
        <v/>
      </c>
      <c r="AP11" s="15"/>
      <c r="AQ11" s="66" t="str">
        <f>BI3</f>
        <v/>
      </c>
      <c r="AR11" s="67" t="str">
        <f t="shared" ref="AR11:AR59" si="15">IF(BJ3=0," ",BJ3)</f>
        <v/>
      </c>
      <c r="AS11" s="66" t="str">
        <f t="shared" ref="AS11:AS59" si="16">BI53</f>
        <v/>
      </c>
      <c r="AT11" s="67" t="str">
        <f t="shared" ref="AT11:AT59" si="17">IF(BJ53=0," ",BJ53)</f>
        <v/>
      </c>
      <c r="AU11" s="66" t="str">
        <f t="shared" ref="AU11:AU59" si="18">BI103</f>
        <v/>
      </c>
      <c r="AV11" s="67" t="str">
        <f t="shared" ref="AV11:AV59" si="19">IF(BJ103=0," ",BJ103)</f>
        <v/>
      </c>
      <c r="AW11" s="15"/>
      <c r="AX11" s="15"/>
      <c r="AY11" s="78"/>
      <c r="AZ11" s="78"/>
      <c r="BA11" s="98"/>
      <c r="BB11" s="99"/>
      <c r="BE11" s="72" t="str">
        <f t="array" ref="BE11">IF(COUNTIF(Table911[Job],$I$3)&lt;ROWS($BE$2:BE11),"",INDEX(TimeSheets!$B$1:$B$359,SMALL(IF(Table911[Job]=$I$3,ROW(Table911[Job])),ROW(BA10))))</f>
        <v/>
      </c>
      <c r="BF11" s="72" t="str">
        <f t="array" ref="BF11">IF(COUNTIF(Table911[Job],$I$3)&lt;ROWS($BD$2:BD11),"",INDEX(TimeSheets!$H$1:$H$359,SMALL(IF(Table911[Job]=$I$3,ROW(Table911[Job])),ROW(BA10))))</f>
        <v/>
      </c>
      <c r="BG11" s="72" t="str">
        <f t="array" ref="BG11">IF(COUNTIF(Table912[Job],$I$3)&lt;ROWS($BG$2:BG11),"",INDEX(TimeSheets!$K$1:$K$359,SMALL(IF(Table912[Job]=$I$3,ROW(Table912[Job])),ROW(BA10))))</f>
        <v/>
      </c>
      <c r="BH11" s="72" t="str">
        <f t="array" ref="BH11">IF(COUNTIF(Table912[Job],$I$3)&lt;ROWS($BH$2:BH11),"",INDEX(TimeSheets!$Q$1:$Q$359,SMALL(IF(Table912[Job]=$I$3,ROW(Table912[Job])),ROW(BA10))))</f>
        <v/>
      </c>
      <c r="BI11" s="73" t="str">
        <f t="array" ref="BI11">IF(COUNTIF(Table914[Job],$I$3)&lt;ROWS($BI$2:BI11),"",INDEX(TimeSheets!$T$1:$T$359,SMALL(IF(Table914[Job]=$I$3,ROW(Table914[Job])),ROW(BA10))))</f>
        <v/>
      </c>
      <c r="BJ11" s="72" t="str">
        <f t="array" ref="BJ11">IF(COUNTIF(Table914[Job],$I$3)&lt;ROWS($BJ$2:BJ11),"",INDEX(TimeSheets!$Z$1:$Z$359,SMALL(IF(Table914[Job]=$I$3,ROW(Table914[Job])),ROW(BA10))))</f>
        <v/>
      </c>
      <c r="BK11" s="72" t="str">
        <f t="array" ref="BK11">IF(COUNTIF(Table91641[Job],$I$3)&lt;ROWS($BK$2:BK11),"",INDEX(TimeSheets!$AC$1:$AC$359,SMALL(IF(Table91641[Job]=$I$3,ROW(Table91641[Job])),ROW(BA10))))</f>
        <v/>
      </c>
      <c r="BL11" s="72" t="str">
        <f t="array" ref="BL11">IF(COUNTIF(Table91641[Job],$I$3)&lt;ROWS($BL$2:BL11),"",INDEX(TimeSheets!$AI$1:$AI$359,SMALL(IF(Table91641[Job]=$I$3,ROW(Table91641[Job])),ROW(BB10))))</f>
        <v/>
      </c>
      <c r="BO11" s="48"/>
      <c r="BP11" s="48"/>
      <c r="BQ11" s="48"/>
      <c r="BR11" s="49"/>
      <c r="BS11" s="49"/>
      <c r="BT11" s="49"/>
      <c r="BU11" s="49"/>
      <c r="BV11" s="49"/>
      <c r="BW11" s="49"/>
    </row>
    <row r="12" spans="1:75" ht="21.95" customHeight="1" x14ac:dyDescent="0.25">
      <c r="A12" s="66"/>
      <c r="B12" s="67"/>
      <c r="C12" s="66"/>
      <c r="D12" s="67"/>
      <c r="E12" s="66"/>
      <c r="F12" s="67"/>
      <c r="G12" s="15"/>
      <c r="H12" s="66"/>
      <c r="I12" s="67"/>
      <c r="J12" s="66"/>
      <c r="K12" s="67"/>
      <c r="L12" s="66"/>
      <c r="M12" s="67"/>
      <c r="N12" s="15"/>
      <c r="O12" s="66"/>
      <c r="P12" s="67"/>
      <c r="Q12" s="66"/>
      <c r="R12" s="67"/>
      <c r="S12" s="66"/>
      <c r="T12" s="67"/>
      <c r="U12" s="15"/>
      <c r="V12" s="66" t="str">
        <f t="shared" si="0"/>
        <v/>
      </c>
      <c r="W12" s="67" t="str">
        <f t="shared" si="1"/>
        <v/>
      </c>
      <c r="X12" s="66" t="str">
        <f t="shared" si="2"/>
        <v/>
      </c>
      <c r="Y12" s="67" t="str">
        <f t="shared" si="3"/>
        <v/>
      </c>
      <c r="Z12" s="66" t="str">
        <f t="shared" si="4"/>
        <v/>
      </c>
      <c r="AA12" s="67" t="str">
        <f t="shared" si="5"/>
        <v/>
      </c>
      <c r="AB12" s="15"/>
      <c r="AC12" s="66" t="str">
        <f t="shared" si="6"/>
        <v/>
      </c>
      <c r="AD12" s="67" t="str">
        <f>IF(BF4=0," ",BF4)</f>
        <v/>
      </c>
      <c r="AE12" s="66" t="str">
        <f t="shared" si="7"/>
        <v/>
      </c>
      <c r="AF12" s="67" t="str">
        <f t="shared" si="8"/>
        <v/>
      </c>
      <c r="AG12" s="66" t="str">
        <f t="shared" si="9"/>
        <v/>
      </c>
      <c r="AH12" s="67" t="str">
        <f t="shared" si="10"/>
        <v/>
      </c>
      <c r="AI12" s="15"/>
      <c r="AJ12" s="66" t="str">
        <f>BG4</f>
        <v/>
      </c>
      <c r="AK12" s="67" t="str">
        <f>IF(BH4=0," ",BH4)</f>
        <v/>
      </c>
      <c r="AL12" s="66" t="str">
        <f t="shared" si="11"/>
        <v/>
      </c>
      <c r="AM12" s="67" t="str">
        <f t="shared" si="12"/>
        <v/>
      </c>
      <c r="AN12" s="66" t="str">
        <f t="shared" si="13"/>
        <v/>
      </c>
      <c r="AO12" s="67" t="str">
        <f t="shared" si="14"/>
        <v/>
      </c>
      <c r="AP12" s="15"/>
      <c r="AQ12" s="66" t="str">
        <f>BI4</f>
        <v/>
      </c>
      <c r="AR12" s="67" t="str">
        <f t="shared" si="15"/>
        <v/>
      </c>
      <c r="AS12" s="66" t="str">
        <f t="shared" si="16"/>
        <v/>
      </c>
      <c r="AT12" s="67" t="str">
        <f t="shared" si="17"/>
        <v/>
      </c>
      <c r="AU12" s="66" t="str">
        <f t="shared" si="18"/>
        <v/>
      </c>
      <c r="AV12" s="67" t="str">
        <f t="shared" si="19"/>
        <v/>
      </c>
      <c r="AW12" s="15"/>
      <c r="AX12" s="15"/>
      <c r="AY12" s="78"/>
      <c r="AZ12" s="78"/>
      <c r="BA12" s="79"/>
      <c r="BB12" s="80"/>
      <c r="BE12" s="72" t="str">
        <f t="array" ref="BE12">IF(COUNTIF(Table911[Job],$I$3)&lt;ROWS($BE$2:BE12),"",INDEX(TimeSheets!$B$1:$B$359,SMALL(IF(Table911[Job]=$I$3,ROW(Table911[Job])),ROW(BA11))))</f>
        <v/>
      </c>
      <c r="BF12" s="72" t="str">
        <f t="array" ref="BF12">IF(COUNTIF(Table911[Job],$I$3)&lt;ROWS($BD$2:BD12),"",INDEX(TimeSheets!$H$1:$H$359,SMALL(IF(Table911[Job]=$I$3,ROW(Table911[Job])),ROW(BA11))))</f>
        <v/>
      </c>
      <c r="BG12" s="72" t="str">
        <f t="array" ref="BG12">IF(COUNTIF(Table912[Job],$I$3)&lt;ROWS($BG$2:BG12),"",INDEX(TimeSheets!$K$1:$K$359,SMALL(IF(Table912[Job]=$I$3,ROW(Table912[Job])),ROW(BA11))))</f>
        <v/>
      </c>
      <c r="BH12" s="72" t="str">
        <f t="array" ref="BH12">IF(COUNTIF(Table912[Job],$I$3)&lt;ROWS($BH$2:BH12),"",INDEX(TimeSheets!$Q$1:$Q$359,SMALL(IF(Table912[Job]=$I$3,ROW(Table912[Job])),ROW(BA11))))</f>
        <v/>
      </c>
      <c r="BI12" s="73" t="str">
        <f t="array" ref="BI12">IF(COUNTIF(Table914[Job],$I$3)&lt;ROWS($BI$2:BI12),"",INDEX(TimeSheets!$T$1:$T$359,SMALL(IF(Table914[Job]=$I$3,ROW(Table914[Job])),ROW(BA11))))</f>
        <v/>
      </c>
      <c r="BJ12" s="72" t="str">
        <f t="array" ref="BJ12">IF(COUNTIF(Table914[Job],$I$3)&lt;ROWS($BJ$2:BJ12),"",INDEX(TimeSheets!$Z$1:$Z$359,SMALL(IF(Table914[Job]=$I$3,ROW(Table914[Job])),ROW(BA11))))</f>
        <v/>
      </c>
      <c r="BK12" s="72" t="str">
        <f t="array" ref="BK12">IF(COUNTIF(Table91641[Job],$I$3)&lt;ROWS($BK$2:BK12),"",INDEX(TimeSheets!$AC$1:$AC$359,SMALL(IF(Table91641[Job]=$I$3,ROW(Table91641[Job])),ROW(BA11))))</f>
        <v/>
      </c>
      <c r="BL12" s="72" t="str">
        <f t="array" ref="BL12">IF(COUNTIF(Table91641[Job],$I$3)&lt;ROWS($BL$2:BL12),"",INDEX(TimeSheets!$AI$1:$AI$359,SMALL(IF(Table91641[Job]=$I$3,ROW(Table91641[Job])),ROW(BB11))))</f>
        <v/>
      </c>
      <c r="BO12" s="48"/>
      <c r="BP12" s="48"/>
      <c r="BQ12" s="48"/>
      <c r="BR12" s="49"/>
      <c r="BS12" s="49"/>
      <c r="BT12" s="49"/>
      <c r="BU12" s="49"/>
      <c r="BV12" s="49"/>
      <c r="BW12" s="49"/>
    </row>
    <row r="13" spans="1:75" ht="21.95" customHeight="1" x14ac:dyDescent="0.25">
      <c r="A13" s="66"/>
      <c r="B13" s="67"/>
      <c r="C13" s="66"/>
      <c r="D13" s="67"/>
      <c r="E13" s="66"/>
      <c r="F13" s="67"/>
      <c r="G13" s="15"/>
      <c r="H13" s="66"/>
      <c r="I13" s="67"/>
      <c r="J13" s="66"/>
      <c r="K13" s="67"/>
      <c r="L13" s="66"/>
      <c r="M13" s="67"/>
      <c r="N13" s="15"/>
      <c r="O13" s="66"/>
      <c r="P13" s="67"/>
      <c r="Q13" s="66"/>
      <c r="R13" s="67"/>
      <c r="S13" s="66"/>
      <c r="T13" s="67"/>
      <c r="U13" s="15"/>
      <c r="V13" s="66" t="str">
        <f t="shared" si="0"/>
        <v/>
      </c>
      <c r="W13" s="67" t="str">
        <f t="shared" si="1"/>
        <v/>
      </c>
      <c r="X13" s="66" t="str">
        <f t="shared" si="2"/>
        <v/>
      </c>
      <c r="Y13" s="67" t="str">
        <f t="shared" si="3"/>
        <v/>
      </c>
      <c r="Z13" s="66" t="str">
        <f t="shared" si="4"/>
        <v/>
      </c>
      <c r="AA13" s="67" t="str">
        <f t="shared" si="5"/>
        <v/>
      </c>
      <c r="AB13" s="15"/>
      <c r="AC13" s="66" t="str">
        <f t="shared" si="6"/>
        <v/>
      </c>
      <c r="AD13" s="67" t="str">
        <f>IF(BF5=0," ",BF5)</f>
        <v/>
      </c>
      <c r="AE13" s="66" t="str">
        <f t="shared" si="7"/>
        <v/>
      </c>
      <c r="AF13" s="67" t="str">
        <f t="shared" si="8"/>
        <v/>
      </c>
      <c r="AG13" s="66" t="str">
        <f t="shared" si="9"/>
        <v/>
      </c>
      <c r="AH13" s="67" t="str">
        <f t="shared" si="10"/>
        <v/>
      </c>
      <c r="AI13" s="15"/>
      <c r="AJ13" s="66" t="str">
        <f>BG5</f>
        <v/>
      </c>
      <c r="AK13" s="67" t="str">
        <f>IF(BH5=0," ",BH5)</f>
        <v/>
      </c>
      <c r="AL13" s="66" t="str">
        <f t="shared" si="11"/>
        <v/>
      </c>
      <c r="AM13" s="67" t="str">
        <f t="shared" si="12"/>
        <v/>
      </c>
      <c r="AN13" s="66" t="str">
        <f t="shared" si="13"/>
        <v/>
      </c>
      <c r="AO13" s="67" t="str">
        <f t="shared" si="14"/>
        <v/>
      </c>
      <c r="AP13" s="15"/>
      <c r="AQ13" s="66" t="str">
        <f>BI5</f>
        <v/>
      </c>
      <c r="AR13" s="67" t="str">
        <f t="shared" si="15"/>
        <v/>
      </c>
      <c r="AS13" s="66" t="str">
        <f t="shared" si="16"/>
        <v/>
      </c>
      <c r="AT13" s="67" t="str">
        <f t="shared" si="17"/>
        <v/>
      </c>
      <c r="AU13" s="66" t="str">
        <f t="shared" si="18"/>
        <v/>
      </c>
      <c r="AV13" s="67" t="str">
        <f t="shared" si="19"/>
        <v/>
      </c>
      <c r="AW13" s="15"/>
      <c r="AX13" s="15"/>
      <c r="AY13" s="78"/>
      <c r="AZ13" s="78"/>
      <c r="BA13" s="79"/>
      <c r="BB13" s="80"/>
      <c r="BE13" s="72" t="str">
        <f t="array" ref="BE13">IF(COUNTIF(Table911[Job],$I$3)&lt;ROWS($BE$2:BE13),"",INDEX(TimeSheets!$B$1:$B$359,SMALL(IF(Table911[Job]=$I$3,ROW(Table911[Job])),ROW(BA12))))</f>
        <v/>
      </c>
      <c r="BF13" s="72" t="str">
        <f t="array" ref="BF13">IF(COUNTIF(Table911[Job],$I$3)&lt;ROWS($BD$2:BD13),"",INDEX(TimeSheets!$H$1:$H$359,SMALL(IF(Table911[Job]=$I$3,ROW(Table911[Job])),ROW(BA12))))</f>
        <v/>
      </c>
      <c r="BG13" s="72" t="str">
        <f t="array" ref="BG13">IF(COUNTIF(Table912[Job],$I$3)&lt;ROWS($BG$2:BG13),"",INDEX(TimeSheets!$K$1:$K$359,SMALL(IF(Table912[Job]=$I$3,ROW(Table912[Job])),ROW(BA12))))</f>
        <v/>
      </c>
      <c r="BH13" s="72" t="str">
        <f t="array" ref="BH13">IF(COUNTIF(Table912[Job],$I$3)&lt;ROWS($BH$2:BH13),"",INDEX(TimeSheets!$Q$1:$Q$359,SMALL(IF(Table912[Job]=$I$3,ROW(Table912[Job])),ROW(BA12))))</f>
        <v/>
      </c>
      <c r="BI13" s="73" t="str">
        <f t="array" ref="BI13">IF(COUNTIF(Table914[Job],$I$3)&lt;ROWS($BI$2:BI13),"",INDEX(TimeSheets!$T$1:$T$359,SMALL(IF(Table914[Job]=$I$3,ROW(Table914[Job])),ROW(BA12))))</f>
        <v/>
      </c>
      <c r="BJ13" s="72" t="str">
        <f t="array" ref="BJ13">IF(COUNTIF(Table914[Job],$I$3)&lt;ROWS($BJ$2:BJ13),"",INDEX(TimeSheets!$Z$1:$Z$359,SMALL(IF(Table914[Job]=$I$3,ROW(Table914[Job])),ROW(BA12))))</f>
        <v/>
      </c>
      <c r="BK13" s="72" t="str">
        <f t="array" ref="BK13">IF(COUNTIF(Table91641[Job],$I$3)&lt;ROWS($BK$2:BK13),"",INDEX(TimeSheets!$AC$1:$AC$359,SMALL(IF(Table91641[Job]=$I$3,ROW(Table91641[Job])),ROW(BA12))))</f>
        <v/>
      </c>
      <c r="BL13" s="72" t="str">
        <f t="array" ref="BL13">IF(COUNTIF(Table91641[Job],$I$3)&lt;ROWS($BL$2:BL13),"",INDEX(TimeSheets!$AI$1:$AI$359,SMALL(IF(Table91641[Job]=$I$3,ROW(Table91641[Job])),ROW(BB12))))</f>
        <v/>
      </c>
      <c r="BP13" s="49"/>
      <c r="BQ13" s="49"/>
      <c r="BR13" s="49"/>
      <c r="BS13" s="49"/>
      <c r="BT13" s="49"/>
      <c r="BU13" s="49"/>
      <c r="BV13" s="49"/>
      <c r="BW13" s="49"/>
    </row>
    <row r="14" spans="1:75" ht="21.95" customHeight="1" x14ac:dyDescent="0.25">
      <c r="A14" s="66"/>
      <c r="B14" s="67"/>
      <c r="C14" s="66"/>
      <c r="D14" s="67"/>
      <c r="E14" s="66"/>
      <c r="F14" s="67"/>
      <c r="G14" s="15"/>
      <c r="H14" s="66"/>
      <c r="I14" s="67"/>
      <c r="J14" s="66"/>
      <c r="K14" s="67"/>
      <c r="L14" s="66"/>
      <c r="M14" s="67"/>
      <c r="N14" s="15"/>
      <c r="O14" s="66"/>
      <c r="P14" s="67"/>
      <c r="Q14" s="66"/>
      <c r="R14" s="67"/>
      <c r="S14" s="66"/>
      <c r="T14" s="67"/>
      <c r="U14" s="15"/>
      <c r="V14" s="66" t="str">
        <f t="shared" si="0"/>
        <v/>
      </c>
      <c r="W14" s="67" t="str">
        <f t="shared" si="1"/>
        <v/>
      </c>
      <c r="X14" s="66" t="str">
        <f t="shared" si="2"/>
        <v/>
      </c>
      <c r="Y14" s="67" t="str">
        <f t="shared" si="3"/>
        <v/>
      </c>
      <c r="Z14" s="66" t="str">
        <f t="shared" si="4"/>
        <v/>
      </c>
      <c r="AA14" s="67" t="str">
        <f t="shared" si="5"/>
        <v/>
      </c>
      <c r="AB14" s="15"/>
      <c r="AC14" s="66" t="str">
        <f t="shared" si="6"/>
        <v/>
      </c>
      <c r="AD14" s="67" t="str">
        <f>IF(BF6=0," ",BF6)</f>
        <v/>
      </c>
      <c r="AE14" s="66" t="str">
        <f t="shared" si="7"/>
        <v/>
      </c>
      <c r="AF14" s="67" t="str">
        <f t="shared" si="8"/>
        <v/>
      </c>
      <c r="AG14" s="66" t="str">
        <f t="shared" si="9"/>
        <v/>
      </c>
      <c r="AH14" s="67" t="str">
        <f t="shared" si="10"/>
        <v/>
      </c>
      <c r="AI14" s="15"/>
      <c r="AJ14" s="66" t="str">
        <f>BG6</f>
        <v/>
      </c>
      <c r="AK14" s="67" t="str">
        <f>IF(BH6=0," ",BH6)</f>
        <v/>
      </c>
      <c r="AL14" s="66" t="str">
        <f t="shared" si="11"/>
        <v/>
      </c>
      <c r="AM14" s="67" t="str">
        <f t="shared" si="12"/>
        <v/>
      </c>
      <c r="AN14" s="66" t="str">
        <f t="shared" si="13"/>
        <v/>
      </c>
      <c r="AO14" s="67" t="str">
        <f t="shared" si="14"/>
        <v/>
      </c>
      <c r="AP14" s="15"/>
      <c r="AQ14" s="66" t="str">
        <f>BI6</f>
        <v/>
      </c>
      <c r="AR14" s="67" t="str">
        <f t="shared" si="15"/>
        <v/>
      </c>
      <c r="AS14" s="66" t="str">
        <f t="shared" si="16"/>
        <v/>
      </c>
      <c r="AT14" s="67" t="str">
        <f t="shared" si="17"/>
        <v/>
      </c>
      <c r="AU14" s="66" t="str">
        <f t="shared" si="18"/>
        <v/>
      </c>
      <c r="AV14" s="67" t="str">
        <f t="shared" si="19"/>
        <v/>
      </c>
      <c r="AW14" s="15"/>
      <c r="AX14" s="15"/>
      <c r="AY14" s="78"/>
      <c r="AZ14" s="78"/>
      <c r="BA14" s="79"/>
      <c r="BB14" s="80"/>
      <c r="BE14" s="72" t="str">
        <f t="array" ref="BE14">IF(COUNTIF(Table911[Job],$I$3)&lt;ROWS($BE$2:BE14),"",INDEX(TimeSheets!$B$1:$B$359,SMALL(IF(Table911[Job]=$I$3,ROW(Table911[Job])),ROW(BA13))))</f>
        <v/>
      </c>
      <c r="BF14" s="72" t="str">
        <f t="array" ref="BF14">IF(COUNTIF(Table911[Job],$I$3)&lt;ROWS($BD$2:BD14),"",INDEX(TimeSheets!$H$1:$H$359,SMALL(IF(Table911[Job]=$I$3,ROW(Table911[Job])),ROW(BA13))))</f>
        <v/>
      </c>
      <c r="BG14" s="72" t="str">
        <f t="array" ref="BG14">IF(COUNTIF(Table912[Job],$I$3)&lt;ROWS($BG$2:BG14),"",INDEX(TimeSheets!$K$1:$K$359,SMALL(IF(Table912[Job]=$I$3,ROW(Table912[Job])),ROW(BA13))))</f>
        <v/>
      </c>
      <c r="BH14" s="72" t="str">
        <f t="array" ref="BH14">IF(COUNTIF(Table912[Job],$I$3)&lt;ROWS($BH$2:BH14),"",INDEX(TimeSheets!$Q$1:$Q$359,SMALL(IF(Table912[Job]=$I$3,ROW(Table912[Job])),ROW(BA13))))</f>
        <v/>
      </c>
      <c r="BI14" s="73" t="str">
        <f t="array" ref="BI14">IF(COUNTIF(Table914[Job],$I$3)&lt;ROWS($BI$2:BI14),"",INDEX(TimeSheets!$T$1:$T$359,SMALL(IF(Table914[Job]=$I$3,ROW(Table914[Job])),ROW(BA13))))</f>
        <v/>
      </c>
      <c r="BJ14" s="72" t="str">
        <f t="array" ref="BJ14">IF(COUNTIF(Table914[Job],$I$3)&lt;ROWS($BJ$2:BJ14),"",INDEX(TimeSheets!$Z$1:$Z$359,SMALL(IF(Table914[Job]=$I$3,ROW(Table914[Job])),ROW(BA13))))</f>
        <v/>
      </c>
      <c r="BK14" s="72" t="str">
        <f t="array" ref="BK14">IF(COUNTIF(Table91641[Job],$I$3)&lt;ROWS($BK$2:BK14),"",INDEX(TimeSheets!$AC$1:$AC$359,SMALL(IF(Table91641[Job]=$I$3,ROW(Table91641[Job])),ROW(BA13))))</f>
        <v/>
      </c>
      <c r="BL14" s="72" t="str">
        <f t="array" ref="BL14">IF(COUNTIF(Table91641[Job],$I$3)&lt;ROWS($BL$2:BL14),"",INDEX(TimeSheets!$AI$1:$AI$359,SMALL(IF(Table91641[Job]=$I$3,ROW(Table91641[Job])),ROW(BB13))))</f>
        <v/>
      </c>
      <c r="BP14" s="49"/>
      <c r="BQ14" s="49"/>
      <c r="BR14" s="49"/>
      <c r="BS14" s="49"/>
      <c r="BT14" s="49"/>
      <c r="BU14" s="49"/>
      <c r="BV14" s="49"/>
      <c r="BW14" s="49"/>
    </row>
    <row r="15" spans="1:75" ht="21.75" customHeight="1" x14ac:dyDescent="0.25">
      <c r="A15" s="66"/>
      <c r="B15" s="67"/>
      <c r="C15" s="66"/>
      <c r="D15" s="67"/>
      <c r="E15" s="66"/>
      <c r="F15" s="67"/>
      <c r="G15" s="15"/>
      <c r="H15" s="66"/>
      <c r="I15" s="67"/>
      <c r="J15" s="66"/>
      <c r="K15" s="67"/>
      <c r="L15" s="66"/>
      <c r="M15" s="67"/>
      <c r="N15" s="15"/>
      <c r="O15" s="66"/>
      <c r="P15" s="67"/>
      <c r="Q15" s="66"/>
      <c r="R15" s="67"/>
      <c r="S15" s="66"/>
      <c r="T15" s="67"/>
      <c r="U15" s="15"/>
      <c r="V15" s="66" t="str">
        <f t="shared" si="0"/>
        <v/>
      </c>
      <c r="W15" s="67" t="str">
        <f t="shared" si="1"/>
        <v/>
      </c>
      <c r="X15" s="66" t="str">
        <f t="shared" si="2"/>
        <v/>
      </c>
      <c r="Y15" s="67" t="str">
        <f t="shared" si="3"/>
        <v/>
      </c>
      <c r="Z15" s="66" t="str">
        <f t="shared" si="4"/>
        <v/>
      </c>
      <c r="AA15" s="67" t="str">
        <f t="shared" si="5"/>
        <v/>
      </c>
      <c r="AB15" s="15"/>
      <c r="AC15" s="66" t="str">
        <f t="shared" si="6"/>
        <v/>
      </c>
      <c r="AD15" s="67" t="str">
        <f t="shared" ref="AD15:AD59" si="20">IF(BF7=0," ",BF7)</f>
        <v/>
      </c>
      <c r="AE15" s="66" t="str">
        <f t="shared" si="7"/>
        <v/>
      </c>
      <c r="AF15" s="67" t="str">
        <f t="shared" si="8"/>
        <v/>
      </c>
      <c r="AG15" s="66" t="str">
        <f t="shared" si="9"/>
        <v/>
      </c>
      <c r="AH15" s="67" t="str">
        <f t="shared" si="10"/>
        <v/>
      </c>
      <c r="AI15" s="15"/>
      <c r="AJ15" s="66" t="str">
        <f t="shared" ref="AJ15:AJ59" si="21">BG7</f>
        <v/>
      </c>
      <c r="AK15" s="67" t="str">
        <f t="shared" ref="AK15:AK59" si="22">IF(BH7=0," ",BH7)</f>
        <v/>
      </c>
      <c r="AL15" s="66" t="str">
        <f t="shared" si="11"/>
        <v/>
      </c>
      <c r="AM15" s="67" t="str">
        <f t="shared" si="12"/>
        <v/>
      </c>
      <c r="AN15" s="66" t="str">
        <f t="shared" si="13"/>
        <v/>
      </c>
      <c r="AO15" s="67" t="str">
        <f t="shared" si="14"/>
        <v/>
      </c>
      <c r="AP15" s="15"/>
      <c r="AQ15" s="66" t="str">
        <f t="shared" ref="AQ15:AQ59" si="23">BI7</f>
        <v/>
      </c>
      <c r="AR15" s="67" t="str">
        <f t="shared" si="15"/>
        <v/>
      </c>
      <c r="AS15" s="66" t="str">
        <f t="shared" si="16"/>
        <v/>
      </c>
      <c r="AT15" s="67" t="str">
        <f t="shared" si="17"/>
        <v/>
      </c>
      <c r="AU15" s="66" t="str">
        <f t="shared" si="18"/>
        <v/>
      </c>
      <c r="AV15" s="67" t="str">
        <f t="shared" si="19"/>
        <v/>
      </c>
      <c r="AW15" s="15"/>
      <c r="AX15" s="15"/>
      <c r="AY15" s="78"/>
      <c r="AZ15" s="78"/>
      <c r="BA15" s="79"/>
      <c r="BB15" s="80"/>
      <c r="BE15" s="72" t="str">
        <f t="array" ref="BE15">IF(COUNTIF(Table911[Job],$I$3)&lt;ROWS($BE$2:BE15),"",INDEX(TimeSheets!$B$1:$B$359,SMALL(IF(Table911[Job]=$I$3,ROW(Table911[Job])),ROW(BA14))))</f>
        <v/>
      </c>
      <c r="BF15" s="72" t="str">
        <f t="array" ref="BF15">IF(COUNTIF(Table911[Job],$I$3)&lt;ROWS($BD$2:BD15),"",INDEX(TimeSheets!$H$1:$H$359,SMALL(IF(Table911[Job]=$I$3,ROW(Table911[Job])),ROW(BA14))))</f>
        <v/>
      </c>
      <c r="BG15" s="72" t="str">
        <f t="array" ref="BG15">IF(COUNTIF(Table912[Job],$I$3)&lt;ROWS($BG$2:BG15),"",INDEX(TimeSheets!$K$1:$K$359,SMALL(IF(Table912[Job]=$I$3,ROW(Table912[Job])),ROW(BA14))))</f>
        <v/>
      </c>
      <c r="BH15" s="72" t="str">
        <f t="array" ref="BH15">IF(COUNTIF(Table912[Job],$I$3)&lt;ROWS($BH$2:BH15),"",INDEX(TimeSheets!$Q$1:$Q$359,SMALL(IF(Table912[Job]=$I$3,ROW(Table912[Job])),ROW(BA14))))</f>
        <v/>
      </c>
      <c r="BI15" s="73" t="str">
        <f t="array" ref="BI15">IF(COUNTIF(Table914[Job],$I$3)&lt;ROWS($BI$2:BI15),"",INDEX(TimeSheets!$T$1:$T$359,SMALL(IF(Table914[Job]=$I$3,ROW(Table914[Job])),ROW(BA14))))</f>
        <v/>
      </c>
      <c r="BJ15" s="72" t="str">
        <f t="array" ref="BJ15">IF(COUNTIF(Table914[Job],$I$3)&lt;ROWS($BJ$2:BJ15),"",INDEX(TimeSheets!$Z$1:$Z$359,SMALL(IF(Table914[Job]=$I$3,ROW(Table914[Job])),ROW(BA14))))</f>
        <v/>
      </c>
      <c r="BK15" s="72" t="str">
        <f t="array" ref="BK15">IF(COUNTIF(Table91641[Job],$I$3)&lt;ROWS($BK$2:BK15),"",INDEX(TimeSheets!$AC$1:$AC$359,SMALL(IF(Table91641[Job]=$I$3,ROW(Table91641[Job])),ROW(BA14))))</f>
        <v/>
      </c>
      <c r="BL15" s="72" t="str">
        <f t="array" ref="BL15">IF(COUNTIF(Table91641[Job],$I$3)&lt;ROWS($BL$2:BL15),"",INDEX(TimeSheets!$AI$1:$AI$359,SMALL(IF(Table91641[Job]=$I$3,ROW(Table91641[Job])),ROW(BB14))))</f>
        <v/>
      </c>
      <c r="BP15" s="49"/>
      <c r="BQ15" s="49"/>
      <c r="BR15" s="49"/>
      <c r="BS15" s="49"/>
      <c r="BT15" s="49"/>
      <c r="BU15" s="49"/>
      <c r="BV15" s="49"/>
      <c r="BW15" s="49"/>
    </row>
    <row r="16" spans="1:75" ht="21.95" customHeight="1" x14ac:dyDescent="0.25">
      <c r="A16" s="66"/>
      <c r="B16" s="67"/>
      <c r="C16" s="66"/>
      <c r="D16" s="67"/>
      <c r="E16" s="66"/>
      <c r="F16" s="67"/>
      <c r="G16" s="15"/>
      <c r="H16" s="66"/>
      <c r="I16" s="67"/>
      <c r="J16" s="66"/>
      <c r="K16" s="67"/>
      <c r="L16" s="66"/>
      <c r="M16" s="67"/>
      <c r="N16" s="15"/>
      <c r="O16" s="66"/>
      <c r="P16" s="67"/>
      <c r="Q16" s="66"/>
      <c r="R16" s="67"/>
      <c r="S16" s="66"/>
      <c r="T16" s="67"/>
      <c r="U16" s="15"/>
      <c r="V16" s="66" t="str">
        <f t="shared" si="0"/>
        <v/>
      </c>
      <c r="W16" s="67" t="str">
        <f t="shared" si="1"/>
        <v/>
      </c>
      <c r="X16" s="66" t="str">
        <f t="shared" si="2"/>
        <v/>
      </c>
      <c r="Y16" s="67" t="str">
        <f t="shared" si="3"/>
        <v/>
      </c>
      <c r="Z16" s="66" t="str">
        <f t="shared" si="4"/>
        <v/>
      </c>
      <c r="AA16" s="67" t="str">
        <f t="shared" si="5"/>
        <v/>
      </c>
      <c r="AB16" s="15"/>
      <c r="AC16" s="66" t="str">
        <f t="shared" si="6"/>
        <v/>
      </c>
      <c r="AD16" s="67" t="str">
        <f t="shared" si="20"/>
        <v/>
      </c>
      <c r="AE16" s="66" t="str">
        <f t="shared" si="7"/>
        <v/>
      </c>
      <c r="AF16" s="67" t="str">
        <f t="shared" si="8"/>
        <v/>
      </c>
      <c r="AG16" s="66" t="str">
        <f t="shared" si="9"/>
        <v/>
      </c>
      <c r="AH16" s="67" t="str">
        <f t="shared" si="10"/>
        <v/>
      </c>
      <c r="AI16" s="15"/>
      <c r="AJ16" s="66" t="str">
        <f t="shared" si="21"/>
        <v/>
      </c>
      <c r="AK16" s="67" t="str">
        <f t="shared" si="22"/>
        <v/>
      </c>
      <c r="AL16" s="66" t="str">
        <f t="shared" si="11"/>
        <v/>
      </c>
      <c r="AM16" s="67" t="str">
        <f t="shared" si="12"/>
        <v/>
      </c>
      <c r="AN16" s="66" t="str">
        <f t="shared" si="13"/>
        <v/>
      </c>
      <c r="AO16" s="67" t="str">
        <f t="shared" si="14"/>
        <v/>
      </c>
      <c r="AP16" s="15"/>
      <c r="AQ16" s="66" t="str">
        <f t="shared" si="23"/>
        <v/>
      </c>
      <c r="AR16" s="67" t="str">
        <f t="shared" si="15"/>
        <v/>
      </c>
      <c r="AS16" s="66" t="str">
        <f t="shared" si="16"/>
        <v/>
      </c>
      <c r="AT16" s="67" t="str">
        <f t="shared" si="17"/>
        <v/>
      </c>
      <c r="AU16" s="66" t="str">
        <f t="shared" si="18"/>
        <v/>
      </c>
      <c r="AV16" s="67" t="str">
        <f t="shared" si="19"/>
        <v/>
      </c>
      <c r="AW16" s="15"/>
      <c r="AX16" s="15"/>
      <c r="AY16" s="78"/>
      <c r="AZ16" s="78"/>
      <c r="BA16" s="79"/>
      <c r="BB16" s="80"/>
      <c r="BE16" s="72" t="str">
        <f t="array" ref="BE16">IF(COUNTIF(Table911[Job],$I$3)&lt;ROWS($BE$2:BE16),"",INDEX(TimeSheets!$B$1:$B$359,SMALL(IF(Table911[Job]=$I$3,ROW(Table911[Job])),ROW(BA15))))</f>
        <v/>
      </c>
      <c r="BF16" s="72" t="str">
        <f t="array" ref="BF16">IF(COUNTIF(Table911[Job],$I$3)&lt;ROWS($BD$2:BD16),"",INDEX(TimeSheets!$H$1:$H$359,SMALL(IF(Table911[Job]=$I$3,ROW(Table911[Job])),ROW(BA15))))</f>
        <v/>
      </c>
      <c r="BG16" s="72" t="str">
        <f t="array" ref="BG16">IF(COUNTIF(Table912[Job],$I$3)&lt;ROWS($BG$2:BG16),"",INDEX(TimeSheets!$K$1:$K$359,SMALL(IF(Table912[Job]=$I$3,ROW(Table912[Job])),ROW(BA15))))</f>
        <v/>
      </c>
      <c r="BH16" s="72" t="str">
        <f t="array" ref="BH16">IF(COUNTIF(Table912[Job],$I$3)&lt;ROWS($BH$2:BH16),"",INDEX(TimeSheets!$Q$1:$Q$359,SMALL(IF(Table912[Job]=$I$3,ROW(Table912[Job])),ROW(BA15))))</f>
        <v/>
      </c>
      <c r="BI16" s="73" t="str">
        <f t="array" ref="BI16">IF(COUNTIF(Table914[Job],$I$3)&lt;ROWS($BI$2:BI16),"",INDEX(TimeSheets!$T$1:$T$359,SMALL(IF(Table914[Job]=$I$3,ROW(Table914[Job])),ROW(BA15))))</f>
        <v/>
      </c>
      <c r="BJ16" s="72" t="str">
        <f t="array" ref="BJ16">IF(COUNTIF(Table914[Job],$I$3)&lt;ROWS($BJ$2:BJ16),"",INDEX(TimeSheets!$Z$1:$Z$359,SMALL(IF(Table914[Job]=$I$3,ROW(Table914[Job])),ROW(BA15))))</f>
        <v/>
      </c>
      <c r="BK16" s="72" t="str">
        <f t="array" ref="BK16">IF(COUNTIF(Table91641[Job],$I$3)&lt;ROWS($BK$2:BK16),"",INDEX(TimeSheets!$AC$1:$AC$359,SMALL(IF(Table91641[Job]=$I$3,ROW(Table91641[Job])),ROW(BA15))))</f>
        <v/>
      </c>
      <c r="BL16" s="72" t="str">
        <f t="array" ref="BL16">IF(COUNTIF(Table91641[Job],$I$3)&lt;ROWS($BL$2:BL16),"",INDEX(TimeSheets!$AI$1:$AI$359,SMALL(IF(Table91641[Job]=$I$3,ROW(Table91641[Job])),ROW(BB15))))</f>
        <v/>
      </c>
      <c r="BP16" s="49"/>
      <c r="BQ16" s="49"/>
      <c r="BR16" s="49"/>
      <c r="BS16" s="49"/>
      <c r="BT16" s="49"/>
      <c r="BU16" s="49"/>
      <c r="BV16" s="49"/>
      <c r="BW16" s="49"/>
    </row>
    <row r="17" spans="1:64" ht="21.95" customHeight="1" x14ac:dyDescent="0.25">
      <c r="A17" s="66"/>
      <c r="B17" s="67"/>
      <c r="C17" s="66"/>
      <c r="D17" s="67"/>
      <c r="E17" s="66"/>
      <c r="F17" s="67"/>
      <c r="G17" s="15"/>
      <c r="H17" s="66"/>
      <c r="I17" s="67"/>
      <c r="J17" s="66"/>
      <c r="K17" s="67"/>
      <c r="L17" s="66"/>
      <c r="M17" s="67"/>
      <c r="N17" s="15"/>
      <c r="O17" s="66"/>
      <c r="P17" s="67"/>
      <c r="Q17" s="66"/>
      <c r="R17" s="67"/>
      <c r="S17" s="66"/>
      <c r="T17" s="67"/>
      <c r="U17" s="15"/>
      <c r="V17" s="66" t="str">
        <f t="shared" si="0"/>
        <v/>
      </c>
      <c r="W17" s="67" t="str">
        <f t="shared" si="1"/>
        <v/>
      </c>
      <c r="X17" s="66" t="str">
        <f t="shared" si="2"/>
        <v/>
      </c>
      <c r="Y17" s="67" t="str">
        <f t="shared" si="3"/>
        <v/>
      </c>
      <c r="Z17" s="66" t="str">
        <f t="shared" si="4"/>
        <v/>
      </c>
      <c r="AA17" s="67" t="str">
        <f t="shared" si="5"/>
        <v/>
      </c>
      <c r="AB17" s="15"/>
      <c r="AC17" s="66" t="str">
        <f t="shared" si="6"/>
        <v/>
      </c>
      <c r="AD17" s="67" t="str">
        <f t="shared" si="20"/>
        <v/>
      </c>
      <c r="AE17" s="66" t="str">
        <f t="shared" si="7"/>
        <v/>
      </c>
      <c r="AF17" s="67" t="str">
        <f t="shared" si="8"/>
        <v/>
      </c>
      <c r="AG17" s="66" t="str">
        <f t="shared" si="9"/>
        <v/>
      </c>
      <c r="AH17" s="67" t="str">
        <f t="shared" si="10"/>
        <v/>
      </c>
      <c r="AI17" s="15"/>
      <c r="AJ17" s="66" t="str">
        <f t="shared" si="21"/>
        <v/>
      </c>
      <c r="AK17" s="67" t="str">
        <f t="shared" si="22"/>
        <v/>
      </c>
      <c r="AL17" s="66" t="str">
        <f t="shared" si="11"/>
        <v/>
      </c>
      <c r="AM17" s="67" t="str">
        <f t="shared" si="12"/>
        <v/>
      </c>
      <c r="AN17" s="66" t="str">
        <f t="shared" si="13"/>
        <v/>
      </c>
      <c r="AO17" s="67" t="str">
        <f t="shared" si="14"/>
        <v/>
      </c>
      <c r="AP17" s="15"/>
      <c r="AQ17" s="66" t="str">
        <f t="shared" si="23"/>
        <v/>
      </c>
      <c r="AR17" s="67" t="str">
        <f t="shared" si="15"/>
        <v/>
      </c>
      <c r="AS17" s="66" t="str">
        <f t="shared" si="16"/>
        <v/>
      </c>
      <c r="AT17" s="67" t="str">
        <f t="shared" si="17"/>
        <v/>
      </c>
      <c r="AU17" s="66" t="str">
        <f t="shared" si="18"/>
        <v/>
      </c>
      <c r="AV17" s="67" t="str">
        <f t="shared" si="19"/>
        <v/>
      </c>
      <c r="AW17" s="15"/>
      <c r="AX17" s="15"/>
      <c r="AY17" s="78"/>
      <c r="AZ17" s="78"/>
      <c r="BA17" s="79"/>
      <c r="BB17" s="80"/>
      <c r="BE17" s="72" t="str">
        <f t="array" ref="BE17">IF(COUNTIF(Table911[Job],$I$3)&lt;ROWS($BE$2:BE17),"",INDEX(TimeSheets!$B$1:$B$359,SMALL(IF(Table911[Job]=$I$3,ROW(Table911[Job])),ROW(BA16))))</f>
        <v/>
      </c>
      <c r="BF17" s="72" t="str">
        <f t="array" ref="BF17">IF(COUNTIF(Table911[Job],$I$3)&lt;ROWS($BD$2:BD17),"",INDEX(TimeSheets!$H$1:$H$359,SMALL(IF(Table911[Job]=$I$3,ROW(Table911[Job])),ROW(BA16))))</f>
        <v/>
      </c>
      <c r="BG17" s="72" t="str">
        <f t="array" ref="BG17">IF(COUNTIF(Table912[Job],$I$3)&lt;ROWS($BG$2:BG17),"",INDEX(TimeSheets!$K$1:$K$359,SMALL(IF(Table912[Job]=$I$3,ROW(Table912[Job])),ROW(BA16))))</f>
        <v/>
      </c>
      <c r="BH17" s="72" t="str">
        <f t="array" ref="BH17">IF(COUNTIF(Table912[Job],$I$3)&lt;ROWS($BH$2:BH17),"",INDEX(TimeSheets!$Q$1:$Q$359,SMALL(IF(Table912[Job]=$I$3,ROW(Table912[Job])),ROW(BA16))))</f>
        <v/>
      </c>
      <c r="BI17" s="73" t="str">
        <f t="array" ref="BI17">IF(COUNTIF(Table914[Job],$I$3)&lt;ROWS($BI$2:BI17),"",INDEX(TimeSheets!$T$1:$T$359,SMALL(IF(Table914[Job]=$I$3,ROW(Table914[Job])),ROW(BA16))))</f>
        <v/>
      </c>
      <c r="BJ17" s="72" t="str">
        <f t="array" ref="BJ17">IF(COUNTIF(Table914[Job],$I$3)&lt;ROWS($BJ$2:BJ17),"",INDEX(TimeSheets!$Z$1:$Z$359,SMALL(IF(Table914[Job]=$I$3,ROW(Table914[Job])),ROW(BA16))))</f>
        <v/>
      </c>
      <c r="BK17" s="72" t="str">
        <f t="array" ref="BK17">IF(COUNTIF(Table91641[Job],$I$3)&lt;ROWS($BK$2:BK17),"",INDEX(TimeSheets!$AC$1:$AC$359,SMALL(IF(Table91641[Job]=$I$3,ROW(Table91641[Job])),ROW(BA16))))</f>
        <v/>
      </c>
      <c r="BL17" s="72" t="str">
        <f t="array" ref="BL17">IF(COUNTIF(Table91641[Job],$I$3)&lt;ROWS($BL$2:BL17),"",INDEX(TimeSheets!$AI$1:$AI$359,SMALL(IF(Table91641[Job]=$I$3,ROW(Table91641[Job])),ROW(BB16))))</f>
        <v/>
      </c>
    </row>
    <row r="18" spans="1:64" ht="21.95" customHeight="1" x14ac:dyDescent="0.25">
      <c r="A18" s="66"/>
      <c r="B18" s="67"/>
      <c r="C18" s="66"/>
      <c r="D18" s="67"/>
      <c r="E18" s="66"/>
      <c r="F18" s="67"/>
      <c r="G18" s="15"/>
      <c r="H18" s="66"/>
      <c r="I18" s="67"/>
      <c r="J18" s="66"/>
      <c r="K18" s="67"/>
      <c r="L18" s="66"/>
      <c r="M18" s="67"/>
      <c r="N18" s="15"/>
      <c r="O18" s="66"/>
      <c r="P18" s="67"/>
      <c r="Q18" s="66"/>
      <c r="R18" s="67"/>
      <c r="S18" s="66"/>
      <c r="T18" s="67"/>
      <c r="U18" s="15"/>
      <c r="V18" s="66" t="str">
        <f t="shared" si="0"/>
        <v/>
      </c>
      <c r="W18" s="67" t="str">
        <f t="shared" si="1"/>
        <v/>
      </c>
      <c r="X18" s="66" t="str">
        <f t="shared" si="2"/>
        <v/>
      </c>
      <c r="Y18" s="67" t="str">
        <f t="shared" si="3"/>
        <v/>
      </c>
      <c r="Z18" s="66" t="str">
        <f t="shared" si="4"/>
        <v/>
      </c>
      <c r="AA18" s="67" t="str">
        <f t="shared" si="5"/>
        <v/>
      </c>
      <c r="AB18" s="15"/>
      <c r="AC18" s="66" t="str">
        <f t="shared" si="6"/>
        <v/>
      </c>
      <c r="AD18" s="67" t="str">
        <f t="shared" si="20"/>
        <v/>
      </c>
      <c r="AE18" s="66" t="str">
        <f t="shared" si="7"/>
        <v/>
      </c>
      <c r="AF18" s="67" t="str">
        <f t="shared" si="8"/>
        <v/>
      </c>
      <c r="AG18" s="66" t="str">
        <f t="shared" si="9"/>
        <v/>
      </c>
      <c r="AH18" s="67" t="str">
        <f t="shared" si="10"/>
        <v/>
      </c>
      <c r="AI18" s="15"/>
      <c r="AJ18" s="66" t="str">
        <f t="shared" si="21"/>
        <v/>
      </c>
      <c r="AK18" s="67" t="str">
        <f t="shared" si="22"/>
        <v/>
      </c>
      <c r="AL18" s="66" t="str">
        <f t="shared" si="11"/>
        <v/>
      </c>
      <c r="AM18" s="67" t="str">
        <f t="shared" si="12"/>
        <v/>
      </c>
      <c r="AN18" s="66" t="str">
        <f t="shared" si="13"/>
        <v/>
      </c>
      <c r="AO18" s="67" t="str">
        <f t="shared" si="14"/>
        <v/>
      </c>
      <c r="AP18" s="15"/>
      <c r="AQ18" s="66" t="str">
        <f t="shared" si="23"/>
        <v/>
      </c>
      <c r="AR18" s="67" t="str">
        <f t="shared" si="15"/>
        <v/>
      </c>
      <c r="AS18" s="66" t="str">
        <f t="shared" si="16"/>
        <v/>
      </c>
      <c r="AT18" s="67" t="str">
        <f t="shared" si="17"/>
        <v/>
      </c>
      <c r="AU18" s="66" t="str">
        <f t="shared" si="18"/>
        <v/>
      </c>
      <c r="AV18" s="67" t="str">
        <f t="shared" si="19"/>
        <v/>
      </c>
      <c r="AW18" s="15"/>
      <c r="AX18" s="15"/>
      <c r="AY18" s="78"/>
      <c r="AZ18" s="78"/>
      <c r="BA18" s="79"/>
      <c r="BB18" s="80"/>
      <c r="BE18" s="72" t="str">
        <f t="array" ref="BE18">IF(COUNTIF(Table911[Job],$I$3)&lt;ROWS($BE$2:BE18),"",INDEX(TimeSheets!$B$1:$B$359,SMALL(IF(Table911[Job]=$I$3,ROW(Table911[Job])),ROW(BA17))))</f>
        <v/>
      </c>
      <c r="BF18" s="72" t="str">
        <f t="array" ref="BF18">IF(COUNTIF(Table911[Job],$I$3)&lt;ROWS($BD$2:BD18),"",INDEX(TimeSheets!$H$1:$H$359,SMALL(IF(Table911[Job]=$I$3,ROW(Table911[Job])),ROW(BA17))))</f>
        <v/>
      </c>
      <c r="BG18" s="72" t="str">
        <f t="array" ref="BG18">IF(COUNTIF(Table912[Job],$I$3)&lt;ROWS($BG$2:BG18),"",INDEX(TimeSheets!$K$1:$K$359,SMALL(IF(Table912[Job]=$I$3,ROW(Table912[Job])),ROW(BA17))))</f>
        <v/>
      </c>
      <c r="BH18" s="72" t="str">
        <f t="array" ref="BH18">IF(COUNTIF(Table912[Job],$I$3)&lt;ROWS($BH$2:BH18),"",INDEX(TimeSheets!$Q$1:$Q$359,SMALL(IF(Table912[Job]=$I$3,ROW(Table912[Job])),ROW(BA17))))</f>
        <v/>
      </c>
      <c r="BI18" s="73" t="str">
        <f t="array" ref="BI18">IF(COUNTIF(Table914[Job],$I$3)&lt;ROWS($BI$2:BI18),"",INDEX(TimeSheets!$T$1:$T$359,SMALL(IF(Table914[Job]=$I$3,ROW(Table914[Job])),ROW(BA17))))</f>
        <v/>
      </c>
      <c r="BJ18" s="72" t="str">
        <f t="array" ref="BJ18">IF(COUNTIF(Table914[Job],$I$3)&lt;ROWS($BJ$2:BJ18),"",INDEX(TimeSheets!$Z$1:$Z$359,SMALL(IF(Table914[Job]=$I$3,ROW(Table914[Job])),ROW(BA17))))</f>
        <v/>
      </c>
      <c r="BK18" s="72" t="str">
        <f t="array" ref="BK18">IF(COUNTIF(Table91641[Job],$I$3)&lt;ROWS($BK$2:BK18),"",INDEX(TimeSheets!$AC$1:$AC$359,SMALL(IF(Table91641[Job]=$I$3,ROW(Table91641[Job])),ROW(BA17))))</f>
        <v/>
      </c>
      <c r="BL18" s="72" t="str">
        <f t="array" ref="BL18">IF(COUNTIF(Table91641[Job],$I$3)&lt;ROWS($BL$2:BL18),"",INDEX(TimeSheets!$AI$1:$AI$359,SMALL(IF(Table91641[Job]=$I$3,ROW(Table91641[Job])),ROW(BB17))))</f>
        <v/>
      </c>
    </row>
    <row r="19" spans="1:64" ht="21.95" customHeight="1" x14ac:dyDescent="0.25">
      <c r="A19" s="66"/>
      <c r="B19" s="67"/>
      <c r="C19" s="66"/>
      <c r="D19" s="67"/>
      <c r="E19" s="66"/>
      <c r="F19" s="67"/>
      <c r="G19" s="15"/>
      <c r="H19" s="66"/>
      <c r="I19" s="67"/>
      <c r="J19" s="66"/>
      <c r="K19" s="67"/>
      <c r="L19" s="66"/>
      <c r="M19" s="67"/>
      <c r="N19" s="15"/>
      <c r="O19" s="66"/>
      <c r="P19" s="67"/>
      <c r="Q19" s="66"/>
      <c r="R19" s="67"/>
      <c r="S19" s="66"/>
      <c r="T19" s="67"/>
      <c r="U19" s="15"/>
      <c r="V19" s="66" t="str">
        <f t="shared" si="0"/>
        <v/>
      </c>
      <c r="W19" s="67" t="str">
        <f t="shared" si="1"/>
        <v/>
      </c>
      <c r="X19" s="66" t="str">
        <f t="shared" si="2"/>
        <v/>
      </c>
      <c r="Y19" s="67" t="str">
        <f t="shared" si="3"/>
        <v/>
      </c>
      <c r="Z19" s="66" t="str">
        <f t="shared" si="4"/>
        <v/>
      </c>
      <c r="AA19" s="67" t="str">
        <f t="shared" si="5"/>
        <v/>
      </c>
      <c r="AB19" s="15"/>
      <c r="AC19" s="66" t="str">
        <f t="shared" si="6"/>
        <v/>
      </c>
      <c r="AD19" s="67" t="str">
        <f t="shared" si="20"/>
        <v/>
      </c>
      <c r="AE19" s="66" t="str">
        <f t="shared" si="7"/>
        <v/>
      </c>
      <c r="AF19" s="67" t="str">
        <f t="shared" si="8"/>
        <v/>
      </c>
      <c r="AG19" s="66" t="str">
        <f t="shared" si="9"/>
        <v/>
      </c>
      <c r="AH19" s="67" t="str">
        <f t="shared" si="10"/>
        <v/>
      </c>
      <c r="AI19" s="15"/>
      <c r="AJ19" s="66" t="str">
        <f t="shared" si="21"/>
        <v/>
      </c>
      <c r="AK19" s="67" t="str">
        <f t="shared" si="22"/>
        <v/>
      </c>
      <c r="AL19" s="66" t="str">
        <f t="shared" si="11"/>
        <v/>
      </c>
      <c r="AM19" s="67" t="str">
        <f t="shared" si="12"/>
        <v/>
      </c>
      <c r="AN19" s="66" t="str">
        <f t="shared" si="13"/>
        <v/>
      </c>
      <c r="AO19" s="67" t="str">
        <f t="shared" si="14"/>
        <v/>
      </c>
      <c r="AP19" s="15"/>
      <c r="AQ19" s="66" t="str">
        <f t="shared" si="23"/>
        <v/>
      </c>
      <c r="AR19" s="67" t="str">
        <f t="shared" si="15"/>
        <v/>
      </c>
      <c r="AS19" s="66" t="str">
        <f t="shared" si="16"/>
        <v/>
      </c>
      <c r="AT19" s="67" t="str">
        <f t="shared" si="17"/>
        <v/>
      </c>
      <c r="AU19" s="66" t="str">
        <f t="shared" si="18"/>
        <v/>
      </c>
      <c r="AV19" s="67" t="str">
        <f t="shared" si="19"/>
        <v/>
      </c>
      <c r="AW19" s="15"/>
      <c r="AX19" s="15"/>
      <c r="AY19" s="78"/>
      <c r="AZ19" s="78"/>
      <c r="BA19" s="79"/>
      <c r="BB19" s="80"/>
      <c r="BE19" s="72" t="str">
        <f t="array" ref="BE19">IF(COUNTIF(Table911[Job],$I$3)&lt;ROWS($BE$2:BE19),"",INDEX(TimeSheets!$B$1:$B$359,SMALL(IF(Table911[Job]=$I$3,ROW(Table911[Job])),ROW(BA18))))</f>
        <v/>
      </c>
      <c r="BF19" s="72" t="str">
        <f t="array" ref="BF19">IF(COUNTIF(Table911[Job],$I$3)&lt;ROWS($BD$2:BD19),"",INDEX(TimeSheets!$H$1:$H$359,SMALL(IF(Table911[Job]=$I$3,ROW(Table911[Job])),ROW(BA18))))</f>
        <v/>
      </c>
      <c r="BG19" s="72" t="str">
        <f t="array" ref="BG19">IF(COUNTIF(Table912[Job],$I$3)&lt;ROWS($BG$2:BG19),"",INDEX(TimeSheets!$K$1:$K$359,SMALL(IF(Table912[Job]=$I$3,ROW(Table912[Job])),ROW(BA18))))</f>
        <v/>
      </c>
      <c r="BH19" s="72" t="str">
        <f t="array" ref="BH19">IF(COUNTIF(Table912[Job],$I$3)&lt;ROWS($BH$2:BH19),"",INDEX(TimeSheets!$Q$1:$Q$359,SMALL(IF(Table912[Job]=$I$3,ROW(Table912[Job])),ROW(BA18))))</f>
        <v/>
      </c>
      <c r="BI19" s="73" t="str">
        <f t="array" ref="BI19">IF(COUNTIF(Table914[Job],$I$3)&lt;ROWS($BI$2:BI19),"",INDEX(TimeSheets!$T$1:$T$359,SMALL(IF(Table914[Job]=$I$3,ROW(Table914[Job])),ROW(BA18))))</f>
        <v/>
      </c>
      <c r="BJ19" s="72" t="str">
        <f t="array" ref="BJ19">IF(COUNTIF(Table914[Job],$I$3)&lt;ROWS($BJ$2:BJ19),"",INDEX(TimeSheets!$Z$1:$Z$359,SMALL(IF(Table914[Job]=$I$3,ROW(Table914[Job])),ROW(BA18))))</f>
        <v/>
      </c>
      <c r="BK19" s="72" t="str">
        <f t="array" ref="BK19">IF(COUNTIF(Table91641[Job],$I$3)&lt;ROWS($BK$2:BK19),"",INDEX(TimeSheets!$AC$1:$AC$359,SMALL(IF(Table91641[Job]=$I$3,ROW(Table91641[Job])),ROW(BA18))))</f>
        <v/>
      </c>
      <c r="BL19" s="72" t="str">
        <f t="array" ref="BL19">IF(COUNTIF(Table91641[Job],$I$3)&lt;ROWS($BL$2:BL19),"",INDEX(TimeSheets!$AI$1:$AI$359,SMALL(IF(Table91641[Job]=$I$3,ROW(Table91641[Job])),ROW(BB18))))</f>
        <v/>
      </c>
    </row>
    <row r="20" spans="1:64" ht="21.95" customHeight="1" x14ac:dyDescent="0.25">
      <c r="A20" s="66"/>
      <c r="B20" s="67"/>
      <c r="C20" s="66"/>
      <c r="D20" s="67"/>
      <c r="E20" s="66"/>
      <c r="F20" s="67"/>
      <c r="G20" s="15"/>
      <c r="H20" s="66"/>
      <c r="I20" s="67"/>
      <c r="J20" s="66"/>
      <c r="K20" s="67"/>
      <c r="L20" s="66"/>
      <c r="M20" s="67"/>
      <c r="N20" s="15"/>
      <c r="O20" s="66"/>
      <c r="P20" s="67"/>
      <c r="Q20" s="66"/>
      <c r="R20" s="67"/>
      <c r="S20" s="66"/>
      <c r="T20" s="67"/>
      <c r="U20" s="15"/>
      <c r="V20" s="66" t="str">
        <f t="shared" si="0"/>
        <v/>
      </c>
      <c r="W20" s="67" t="str">
        <f t="shared" si="1"/>
        <v/>
      </c>
      <c r="X20" s="66" t="str">
        <f t="shared" si="2"/>
        <v/>
      </c>
      <c r="Y20" s="67" t="str">
        <f t="shared" si="3"/>
        <v/>
      </c>
      <c r="Z20" s="66" t="str">
        <f t="shared" si="4"/>
        <v/>
      </c>
      <c r="AA20" s="67" t="str">
        <f t="shared" si="5"/>
        <v/>
      </c>
      <c r="AB20" s="15"/>
      <c r="AC20" s="66" t="str">
        <f t="shared" si="6"/>
        <v/>
      </c>
      <c r="AD20" s="67" t="str">
        <f t="shared" si="20"/>
        <v/>
      </c>
      <c r="AE20" s="66" t="str">
        <f t="shared" si="7"/>
        <v/>
      </c>
      <c r="AF20" s="67" t="str">
        <f t="shared" si="8"/>
        <v/>
      </c>
      <c r="AG20" s="66" t="str">
        <f t="shared" si="9"/>
        <v/>
      </c>
      <c r="AH20" s="67" t="str">
        <f t="shared" si="10"/>
        <v/>
      </c>
      <c r="AI20" s="15"/>
      <c r="AJ20" s="66" t="str">
        <f t="shared" si="21"/>
        <v/>
      </c>
      <c r="AK20" s="67" t="str">
        <f t="shared" si="22"/>
        <v/>
      </c>
      <c r="AL20" s="66" t="str">
        <f t="shared" si="11"/>
        <v/>
      </c>
      <c r="AM20" s="67" t="str">
        <f t="shared" si="12"/>
        <v/>
      </c>
      <c r="AN20" s="66" t="str">
        <f t="shared" si="13"/>
        <v/>
      </c>
      <c r="AO20" s="67" t="str">
        <f t="shared" si="14"/>
        <v/>
      </c>
      <c r="AP20" s="15"/>
      <c r="AQ20" s="66" t="str">
        <f t="shared" si="23"/>
        <v/>
      </c>
      <c r="AR20" s="67" t="str">
        <f t="shared" si="15"/>
        <v/>
      </c>
      <c r="AS20" s="66" t="str">
        <f t="shared" si="16"/>
        <v/>
      </c>
      <c r="AT20" s="67" t="str">
        <f t="shared" si="17"/>
        <v/>
      </c>
      <c r="AU20" s="66" t="str">
        <f t="shared" si="18"/>
        <v/>
      </c>
      <c r="AV20" s="67" t="str">
        <f t="shared" si="19"/>
        <v/>
      </c>
      <c r="AW20" s="15"/>
      <c r="AX20" s="15"/>
      <c r="AY20" s="78"/>
      <c r="AZ20" s="78"/>
      <c r="BA20" s="79"/>
      <c r="BB20" s="80"/>
      <c r="BE20" s="72" t="str">
        <f t="array" ref="BE20">IF(COUNTIF(Table911[Job],$I$3)&lt;ROWS($BE$2:BE20),"",INDEX(TimeSheets!$B$1:$B$359,SMALL(IF(Table911[Job]=$I$3,ROW(Table911[Job])),ROW(BA19))))</f>
        <v/>
      </c>
      <c r="BF20" s="72" t="str">
        <f t="array" ref="BF20">IF(COUNTIF(Table911[Job],$I$3)&lt;ROWS($BD$2:BD20),"",INDEX(TimeSheets!$H$1:$H$359,SMALL(IF(Table911[Job]=$I$3,ROW(Table911[Job])),ROW(BA19))))</f>
        <v/>
      </c>
      <c r="BG20" s="72" t="str">
        <f t="array" ref="BG20">IF(COUNTIF(Table912[Job],$I$3)&lt;ROWS($BG$2:BG20),"",INDEX(TimeSheets!$K$1:$K$359,SMALL(IF(Table912[Job]=$I$3,ROW(Table912[Job])),ROW(BA19))))</f>
        <v/>
      </c>
      <c r="BH20" s="72" t="str">
        <f t="array" ref="BH20">IF(COUNTIF(Table912[Job],$I$3)&lt;ROWS($BH$2:BH20),"",INDEX(TimeSheets!$Q$1:$Q$359,SMALL(IF(Table912[Job]=$I$3,ROW(Table912[Job])),ROW(BA19))))</f>
        <v/>
      </c>
      <c r="BI20" s="73" t="str">
        <f t="array" ref="BI20">IF(COUNTIF(Table914[Job],$I$3)&lt;ROWS($BI$2:BI20),"",INDEX(TimeSheets!$T$1:$T$359,SMALL(IF(Table914[Job]=$I$3,ROW(Table914[Job])),ROW(BA19))))</f>
        <v/>
      </c>
      <c r="BJ20" s="72" t="str">
        <f t="array" ref="BJ20">IF(COUNTIF(Table914[Job],$I$3)&lt;ROWS($BJ$2:BJ20),"",INDEX(TimeSheets!$Z$1:$Z$359,SMALL(IF(Table914[Job]=$I$3,ROW(Table914[Job])),ROW(BA19))))</f>
        <v/>
      </c>
      <c r="BK20" s="72" t="str">
        <f t="array" ref="BK20">IF(COUNTIF(Table91641[Job],$I$3)&lt;ROWS($BK$2:BK20),"",INDEX(TimeSheets!$AC$1:$AC$359,SMALL(IF(Table91641[Job]=$I$3,ROW(Table91641[Job])),ROW(BA19))))</f>
        <v/>
      </c>
      <c r="BL20" s="72" t="str">
        <f t="array" ref="BL20">IF(COUNTIF(Table91641[Job],$I$3)&lt;ROWS($BL$2:BL20),"",INDEX(TimeSheets!$AI$1:$AI$359,SMALL(IF(Table91641[Job]=$I$3,ROW(Table91641[Job])),ROW(BB19))))</f>
        <v/>
      </c>
    </row>
    <row r="21" spans="1:64" ht="21.95" customHeight="1" thickBot="1" x14ac:dyDescent="0.3">
      <c r="A21" s="66"/>
      <c r="B21" s="67"/>
      <c r="C21" s="66"/>
      <c r="D21" s="67"/>
      <c r="E21" s="66"/>
      <c r="F21" s="67"/>
      <c r="G21" s="15"/>
      <c r="H21" s="66"/>
      <c r="I21" s="67"/>
      <c r="J21" s="66"/>
      <c r="K21" s="67"/>
      <c r="L21" s="66"/>
      <c r="M21" s="67"/>
      <c r="N21" s="15"/>
      <c r="O21" s="66"/>
      <c r="P21" s="67"/>
      <c r="Q21" s="66"/>
      <c r="R21" s="67"/>
      <c r="S21" s="66"/>
      <c r="T21" s="67"/>
      <c r="U21" s="15"/>
      <c r="V21" s="66" t="str">
        <f t="shared" si="0"/>
        <v/>
      </c>
      <c r="W21" s="67" t="str">
        <f t="shared" si="1"/>
        <v/>
      </c>
      <c r="X21" s="66" t="str">
        <f t="shared" si="2"/>
        <v/>
      </c>
      <c r="Y21" s="67" t="str">
        <f t="shared" si="3"/>
        <v/>
      </c>
      <c r="Z21" s="66" t="str">
        <f t="shared" si="4"/>
        <v/>
      </c>
      <c r="AA21" s="67" t="str">
        <f t="shared" si="5"/>
        <v/>
      </c>
      <c r="AB21" s="15"/>
      <c r="AC21" s="66" t="str">
        <f t="shared" si="6"/>
        <v/>
      </c>
      <c r="AD21" s="67" t="str">
        <f t="shared" si="20"/>
        <v/>
      </c>
      <c r="AE21" s="66" t="str">
        <f t="shared" si="7"/>
        <v/>
      </c>
      <c r="AF21" s="67" t="str">
        <f t="shared" si="8"/>
        <v/>
      </c>
      <c r="AG21" s="66" t="str">
        <f t="shared" si="9"/>
        <v/>
      </c>
      <c r="AH21" s="67" t="str">
        <f t="shared" si="10"/>
        <v/>
      </c>
      <c r="AI21" s="15"/>
      <c r="AJ21" s="66" t="str">
        <f t="shared" si="21"/>
        <v/>
      </c>
      <c r="AK21" s="67" t="str">
        <f t="shared" si="22"/>
        <v/>
      </c>
      <c r="AL21" s="66" t="str">
        <f t="shared" si="11"/>
        <v/>
      </c>
      <c r="AM21" s="67" t="str">
        <f t="shared" si="12"/>
        <v/>
      </c>
      <c r="AN21" s="66" t="str">
        <f t="shared" si="13"/>
        <v/>
      </c>
      <c r="AO21" s="67" t="str">
        <f t="shared" si="14"/>
        <v/>
      </c>
      <c r="AP21" s="15"/>
      <c r="AQ21" s="66" t="str">
        <f t="shared" si="23"/>
        <v/>
      </c>
      <c r="AR21" s="67" t="str">
        <f t="shared" si="15"/>
        <v/>
      </c>
      <c r="AS21" s="66" t="str">
        <f t="shared" si="16"/>
        <v/>
      </c>
      <c r="AT21" s="67" t="str">
        <f t="shared" si="17"/>
        <v/>
      </c>
      <c r="AU21" s="66" t="str">
        <f t="shared" si="18"/>
        <v/>
      </c>
      <c r="AV21" s="67" t="str">
        <f t="shared" si="19"/>
        <v/>
      </c>
      <c r="AW21" s="15"/>
      <c r="AX21" s="15"/>
      <c r="AY21" s="78"/>
      <c r="AZ21" s="78"/>
      <c r="BA21" s="81"/>
      <c r="BB21" s="82"/>
      <c r="BE21" s="72" t="str">
        <f t="array" ref="BE21">IF(COUNTIF(Table911[Job],$I$3)&lt;ROWS($BE$2:BE21),"",INDEX(TimeSheets!$B$1:$B$359,SMALL(IF(Table911[Job]=$I$3,ROW(Table911[Job])),ROW(BA20))))</f>
        <v/>
      </c>
      <c r="BF21" s="72" t="str">
        <f t="array" ref="BF21">IF(COUNTIF(Table911[Job],$I$3)&lt;ROWS($BD$2:BD21),"",INDEX(TimeSheets!$H$1:$H$359,SMALL(IF(Table911[Job]=$I$3,ROW(Table911[Job])),ROW(BA20))))</f>
        <v/>
      </c>
      <c r="BG21" s="72" t="str">
        <f t="array" ref="BG21">IF(COUNTIF(Table912[Job],$I$3)&lt;ROWS($BG$2:BG21),"",INDEX(TimeSheets!$K$1:$K$359,SMALL(IF(Table912[Job]=$I$3,ROW(Table912[Job])),ROW(BA20))))</f>
        <v/>
      </c>
      <c r="BH21" s="72" t="str">
        <f t="array" ref="BH21">IF(COUNTIF(Table912[Job],$I$3)&lt;ROWS($BH$2:BH21),"",INDEX(TimeSheets!$Q$1:$Q$359,SMALL(IF(Table912[Job]=$I$3,ROW(Table912[Job])),ROW(BA20))))</f>
        <v/>
      </c>
      <c r="BI21" s="73" t="str">
        <f t="array" ref="BI21">IF(COUNTIF(Table914[Job],$I$3)&lt;ROWS($BI$2:BI21),"",INDEX(TimeSheets!$T$1:$T$359,SMALL(IF(Table914[Job]=$I$3,ROW(Table914[Job])),ROW(BA20))))</f>
        <v/>
      </c>
      <c r="BJ21" s="72" t="str">
        <f t="array" ref="BJ21">IF(COUNTIF(Table914[Job],$I$3)&lt;ROWS($BJ$2:BJ21),"",INDEX(TimeSheets!$Z$1:$Z$359,SMALL(IF(Table914[Job]=$I$3,ROW(Table914[Job])),ROW(BA20))))</f>
        <v/>
      </c>
      <c r="BK21" s="72" t="str">
        <f t="array" ref="BK21">IF(COUNTIF(Table91641[Job],$I$3)&lt;ROWS($BK$2:BK21),"",INDEX(TimeSheets!$AC$1:$AC$359,SMALL(IF(Table91641[Job]=$I$3,ROW(Table91641[Job])),ROW(BA20))))</f>
        <v/>
      </c>
      <c r="BL21" s="72" t="str">
        <f t="array" ref="BL21">IF(COUNTIF(Table91641[Job],$I$3)&lt;ROWS($BL$2:BL21),"",INDEX(TimeSheets!$AI$1:$AI$359,SMALL(IF(Table91641[Job]=$I$3,ROW(Table91641[Job])),ROW(BB20))))</f>
        <v/>
      </c>
    </row>
    <row r="22" spans="1:64" ht="21.95" customHeight="1" thickBot="1" x14ac:dyDescent="0.3">
      <c r="A22" s="66"/>
      <c r="B22" s="67"/>
      <c r="C22" s="66"/>
      <c r="D22" s="67"/>
      <c r="E22" s="66"/>
      <c r="F22" s="67"/>
      <c r="G22" s="15"/>
      <c r="H22" s="66"/>
      <c r="I22" s="67"/>
      <c r="J22" s="66"/>
      <c r="K22" s="67"/>
      <c r="L22" s="66"/>
      <c r="M22" s="67"/>
      <c r="N22" s="15"/>
      <c r="O22" s="66"/>
      <c r="P22" s="67"/>
      <c r="Q22" s="66"/>
      <c r="R22" s="67"/>
      <c r="S22" s="66"/>
      <c r="T22" s="67"/>
      <c r="U22" s="15"/>
      <c r="V22" s="66" t="str">
        <f t="shared" si="0"/>
        <v/>
      </c>
      <c r="W22" s="67" t="str">
        <f t="shared" si="1"/>
        <v/>
      </c>
      <c r="X22" s="66" t="str">
        <f t="shared" si="2"/>
        <v/>
      </c>
      <c r="Y22" s="67" t="str">
        <f t="shared" si="3"/>
        <v/>
      </c>
      <c r="Z22" s="66" t="str">
        <f t="shared" si="4"/>
        <v/>
      </c>
      <c r="AA22" s="67" t="str">
        <f t="shared" si="5"/>
        <v/>
      </c>
      <c r="AB22" s="15"/>
      <c r="AC22" s="66" t="str">
        <f t="shared" si="6"/>
        <v/>
      </c>
      <c r="AD22" s="67" t="str">
        <f t="shared" si="20"/>
        <v/>
      </c>
      <c r="AE22" s="66" t="str">
        <f t="shared" si="7"/>
        <v/>
      </c>
      <c r="AF22" s="67" t="str">
        <f t="shared" si="8"/>
        <v/>
      </c>
      <c r="AG22" s="66" t="str">
        <f t="shared" si="9"/>
        <v/>
      </c>
      <c r="AH22" s="67" t="str">
        <f t="shared" si="10"/>
        <v/>
      </c>
      <c r="AI22" s="15"/>
      <c r="AJ22" s="66" t="str">
        <f t="shared" si="21"/>
        <v/>
      </c>
      <c r="AK22" s="67" t="str">
        <f t="shared" si="22"/>
        <v/>
      </c>
      <c r="AL22" s="66" t="str">
        <f t="shared" si="11"/>
        <v/>
      </c>
      <c r="AM22" s="67" t="str">
        <f t="shared" si="12"/>
        <v/>
      </c>
      <c r="AN22" s="66" t="str">
        <f t="shared" si="13"/>
        <v/>
      </c>
      <c r="AO22" s="67" t="str">
        <f t="shared" si="14"/>
        <v/>
      </c>
      <c r="AP22" s="15"/>
      <c r="AQ22" s="66" t="str">
        <f t="shared" si="23"/>
        <v/>
      </c>
      <c r="AR22" s="67" t="str">
        <f t="shared" si="15"/>
        <v/>
      </c>
      <c r="AS22" s="66" t="str">
        <f t="shared" si="16"/>
        <v/>
      </c>
      <c r="AT22" s="67" t="str">
        <f t="shared" si="17"/>
        <v/>
      </c>
      <c r="AU22" s="66" t="str">
        <f t="shared" si="18"/>
        <v/>
      </c>
      <c r="AV22" s="67" t="str">
        <f t="shared" si="19"/>
        <v/>
      </c>
      <c r="AW22" s="15"/>
      <c r="AX22" s="15"/>
      <c r="AY22" s="83" t="s">
        <v>16</v>
      </c>
      <c r="AZ22" s="84"/>
      <c r="BA22" s="85">
        <f>SUM(BA10:BB21)</f>
        <v>1200</v>
      </c>
      <c r="BB22" s="86"/>
      <c r="BE22" s="72" t="str">
        <f t="array" ref="BE22">IF(COUNTIF(Table911[Job],$I$3)&lt;ROWS($BE$2:BE22),"",INDEX(TimeSheets!$B$1:$B$359,SMALL(IF(Table911[Job]=$I$3,ROW(Table911[Job])),ROW(BA21))))</f>
        <v/>
      </c>
      <c r="BF22" s="72" t="str">
        <f t="array" ref="BF22">IF(COUNTIF(Table911[Job],$I$3)&lt;ROWS($BD$2:BD22),"",INDEX(TimeSheets!$H$1:$H$359,SMALL(IF(Table911[Job]=$I$3,ROW(Table911[Job])),ROW(BA21))))</f>
        <v/>
      </c>
      <c r="BG22" s="72" t="str">
        <f t="array" ref="BG22">IF(COUNTIF(Table912[Job],$I$3)&lt;ROWS($BG$2:BG22),"",INDEX(TimeSheets!$K$1:$K$359,SMALL(IF(Table912[Job]=$I$3,ROW(Table912[Job])),ROW(BA21))))</f>
        <v/>
      </c>
      <c r="BH22" s="72" t="str">
        <f t="array" ref="BH22">IF(COUNTIF(Table912[Job],$I$3)&lt;ROWS($BH$2:BH22),"",INDEX(TimeSheets!$Q$1:$Q$359,SMALL(IF(Table912[Job]=$I$3,ROW(Table912[Job])),ROW(BA21))))</f>
        <v/>
      </c>
      <c r="BI22" s="73" t="str">
        <f t="array" ref="BI22">IF(COUNTIF(Table914[Job],$I$3)&lt;ROWS($BI$2:BI22),"",INDEX(TimeSheets!$T$1:$T$359,SMALL(IF(Table914[Job]=$I$3,ROW(Table914[Job])),ROW(BA21))))</f>
        <v/>
      </c>
      <c r="BJ22" s="72" t="str">
        <f t="array" ref="BJ22">IF(COUNTIF(Table914[Job],$I$3)&lt;ROWS($BJ$2:BJ22),"",INDEX(TimeSheets!$Z$1:$Z$359,SMALL(IF(Table914[Job]=$I$3,ROW(Table914[Job])),ROW(BA21))))</f>
        <v/>
      </c>
      <c r="BK22" s="72" t="str">
        <f t="array" ref="BK22">IF(COUNTIF(Table91641[Job],$I$3)&lt;ROWS($BK$2:BK22),"",INDEX(TimeSheets!$AC$1:$AC$359,SMALL(IF(Table91641[Job]=$I$3,ROW(Table91641[Job])),ROW(BA21))))</f>
        <v/>
      </c>
      <c r="BL22" s="72" t="str">
        <f t="array" ref="BL22">IF(COUNTIF(Table91641[Job],$I$3)&lt;ROWS($BL$2:BL22),"",INDEX(TimeSheets!$AI$1:$AI$359,SMALL(IF(Table91641[Job]=$I$3,ROW(Table91641[Job])),ROW(BB21))))</f>
        <v/>
      </c>
    </row>
    <row r="23" spans="1:64" ht="21.95" customHeight="1" thickBot="1" x14ac:dyDescent="0.3">
      <c r="A23" s="66"/>
      <c r="B23" s="67"/>
      <c r="C23" s="66"/>
      <c r="D23" s="67"/>
      <c r="E23" s="66"/>
      <c r="F23" s="67"/>
      <c r="G23" s="15"/>
      <c r="H23" s="66"/>
      <c r="I23" s="67"/>
      <c r="J23" s="66"/>
      <c r="K23" s="67"/>
      <c r="L23" s="66"/>
      <c r="M23" s="67"/>
      <c r="N23" s="15"/>
      <c r="O23" s="66"/>
      <c r="P23" s="67"/>
      <c r="Q23" s="66"/>
      <c r="R23" s="67"/>
      <c r="S23" s="66"/>
      <c r="T23" s="67"/>
      <c r="U23" s="15"/>
      <c r="V23" s="66" t="str">
        <f t="shared" si="0"/>
        <v/>
      </c>
      <c r="W23" s="67" t="str">
        <f t="shared" si="1"/>
        <v/>
      </c>
      <c r="X23" s="66" t="str">
        <f t="shared" si="2"/>
        <v/>
      </c>
      <c r="Y23" s="67" t="str">
        <f t="shared" si="3"/>
        <v/>
      </c>
      <c r="Z23" s="66" t="str">
        <f t="shared" si="4"/>
        <v/>
      </c>
      <c r="AA23" s="67" t="str">
        <f t="shared" si="5"/>
        <v/>
      </c>
      <c r="AB23" s="15"/>
      <c r="AC23" s="66" t="str">
        <f t="shared" si="6"/>
        <v/>
      </c>
      <c r="AD23" s="67" t="str">
        <f t="shared" si="20"/>
        <v/>
      </c>
      <c r="AE23" s="66" t="str">
        <f t="shared" si="7"/>
        <v/>
      </c>
      <c r="AF23" s="67" t="str">
        <f t="shared" si="8"/>
        <v/>
      </c>
      <c r="AG23" s="66" t="str">
        <f t="shared" si="9"/>
        <v/>
      </c>
      <c r="AH23" s="67" t="str">
        <f t="shared" si="10"/>
        <v/>
      </c>
      <c r="AI23" s="15"/>
      <c r="AJ23" s="66" t="str">
        <f t="shared" si="21"/>
        <v/>
      </c>
      <c r="AK23" s="67" t="str">
        <f t="shared" si="22"/>
        <v/>
      </c>
      <c r="AL23" s="66" t="str">
        <f t="shared" si="11"/>
        <v/>
      </c>
      <c r="AM23" s="67" t="str">
        <f t="shared" si="12"/>
        <v/>
      </c>
      <c r="AN23" s="66" t="str">
        <f t="shared" si="13"/>
        <v/>
      </c>
      <c r="AO23" s="67" t="str">
        <f t="shared" si="14"/>
        <v/>
      </c>
      <c r="AP23" s="15"/>
      <c r="AQ23" s="66" t="str">
        <f t="shared" si="23"/>
        <v/>
      </c>
      <c r="AR23" s="67" t="str">
        <f t="shared" si="15"/>
        <v/>
      </c>
      <c r="AS23" s="66" t="str">
        <f t="shared" si="16"/>
        <v/>
      </c>
      <c r="AT23" s="67" t="str">
        <f t="shared" si="17"/>
        <v/>
      </c>
      <c r="AU23" s="66" t="str">
        <f t="shared" si="18"/>
        <v/>
      </c>
      <c r="AV23" s="67" t="str">
        <f t="shared" si="19"/>
        <v/>
      </c>
      <c r="AW23" s="15"/>
      <c r="AX23" s="15"/>
      <c r="AY23" s="15"/>
      <c r="AZ23" s="15"/>
      <c r="BA23" s="49"/>
      <c r="BB23" s="49"/>
      <c r="BE23" s="72" t="str">
        <f t="array" ref="BE23">IF(COUNTIF(Table911[Job],$I$3)&lt;ROWS($BE$2:BE23),"",INDEX(TimeSheets!$B$1:$B$359,SMALL(IF(Table911[Job]=$I$3,ROW(Table911[Job])),ROW(BA22))))</f>
        <v/>
      </c>
      <c r="BF23" s="72" t="str">
        <f t="array" ref="BF23">IF(COUNTIF(Table911[Job],$I$3)&lt;ROWS($BD$2:BD23),"",INDEX(TimeSheets!$H$1:$H$359,SMALL(IF(Table911[Job]=$I$3,ROW(Table911[Job])),ROW(BA22))))</f>
        <v/>
      </c>
      <c r="BG23" s="72" t="str">
        <f t="array" ref="BG23">IF(COUNTIF(Table912[Job],$I$3)&lt;ROWS($BG$2:BG23),"",INDEX(TimeSheets!$K$1:$K$359,SMALL(IF(Table912[Job]=$I$3,ROW(Table912[Job])),ROW(BA22))))</f>
        <v/>
      </c>
      <c r="BH23" s="72" t="str">
        <f t="array" ref="BH23">IF(COUNTIF(Table912[Job],$I$3)&lt;ROWS($BH$2:BH23),"",INDEX(TimeSheets!$Q$1:$Q$359,SMALL(IF(Table912[Job]=$I$3,ROW(Table912[Job])),ROW(BA22))))</f>
        <v/>
      </c>
      <c r="BI23" s="73" t="str">
        <f t="array" ref="BI23">IF(COUNTIF(Table914[Job],$I$3)&lt;ROWS($BI$2:BI23),"",INDEX(TimeSheets!$T$1:$T$359,SMALL(IF(Table914[Job]=$I$3,ROW(Table914[Job])),ROW(BA22))))</f>
        <v/>
      </c>
      <c r="BJ23" s="72" t="str">
        <f t="array" ref="BJ23">IF(COUNTIF(Table914[Job],$I$3)&lt;ROWS($BJ$2:BJ23),"",INDEX(TimeSheets!$Z$1:$Z$359,SMALL(IF(Table914[Job]=$I$3,ROW(Table914[Job])),ROW(BA22))))</f>
        <v/>
      </c>
      <c r="BK23" s="72" t="str">
        <f t="array" ref="BK23">IF(COUNTIF(Table91641[Job],$I$3)&lt;ROWS($BK$2:BK23),"",INDEX(TimeSheets!$AC$1:$AC$359,SMALL(IF(Table91641[Job]=$I$3,ROW(Table91641[Job])),ROW(BA22))))</f>
        <v/>
      </c>
      <c r="BL23" s="72" t="str">
        <f t="array" ref="BL23">IF(COUNTIF(Table91641[Job],$I$3)&lt;ROWS($BL$2:BL23),"",INDEX(TimeSheets!$AI$1:$AI$359,SMALL(IF(Table91641[Job]=$I$3,ROW(Table91641[Job])),ROW(BB22))))</f>
        <v/>
      </c>
    </row>
    <row r="24" spans="1:64" ht="21.95" customHeight="1" thickBot="1" x14ac:dyDescent="0.4">
      <c r="A24" s="66"/>
      <c r="B24" s="67"/>
      <c r="C24" s="66"/>
      <c r="D24" s="67"/>
      <c r="E24" s="66"/>
      <c r="F24" s="67"/>
      <c r="G24" s="15"/>
      <c r="H24" s="66"/>
      <c r="I24" s="67"/>
      <c r="J24" s="66"/>
      <c r="K24" s="67"/>
      <c r="L24" s="66"/>
      <c r="M24" s="67"/>
      <c r="N24" s="15"/>
      <c r="O24" s="66"/>
      <c r="P24" s="67"/>
      <c r="Q24" s="66"/>
      <c r="R24" s="67"/>
      <c r="S24" s="66"/>
      <c r="T24" s="67"/>
      <c r="U24" s="15"/>
      <c r="V24" s="66" t="str">
        <f t="shared" si="0"/>
        <v/>
      </c>
      <c r="W24" s="67" t="str">
        <f t="shared" si="1"/>
        <v/>
      </c>
      <c r="X24" s="66" t="str">
        <f t="shared" si="2"/>
        <v/>
      </c>
      <c r="Y24" s="67" t="str">
        <f t="shared" si="3"/>
        <v/>
      </c>
      <c r="Z24" s="66" t="str">
        <f t="shared" si="4"/>
        <v/>
      </c>
      <c r="AA24" s="67" t="str">
        <f t="shared" si="5"/>
        <v/>
      </c>
      <c r="AB24" s="15"/>
      <c r="AC24" s="66" t="str">
        <f t="shared" si="6"/>
        <v/>
      </c>
      <c r="AD24" s="67" t="str">
        <f t="shared" si="20"/>
        <v/>
      </c>
      <c r="AE24" s="66" t="str">
        <f t="shared" si="7"/>
        <v/>
      </c>
      <c r="AF24" s="67" t="str">
        <f t="shared" si="8"/>
        <v/>
      </c>
      <c r="AG24" s="66" t="str">
        <f t="shared" si="9"/>
        <v/>
      </c>
      <c r="AH24" s="67" t="str">
        <f t="shared" si="10"/>
        <v/>
      </c>
      <c r="AI24" s="15"/>
      <c r="AJ24" s="66" t="str">
        <f t="shared" si="21"/>
        <v/>
      </c>
      <c r="AK24" s="67" t="str">
        <f t="shared" si="22"/>
        <v/>
      </c>
      <c r="AL24" s="66" t="str">
        <f t="shared" si="11"/>
        <v/>
      </c>
      <c r="AM24" s="67" t="str">
        <f t="shared" si="12"/>
        <v/>
      </c>
      <c r="AN24" s="66" t="str">
        <f t="shared" si="13"/>
        <v/>
      </c>
      <c r="AO24" s="67" t="str">
        <f t="shared" si="14"/>
        <v/>
      </c>
      <c r="AP24" s="15"/>
      <c r="AQ24" s="66" t="str">
        <f t="shared" si="23"/>
        <v/>
      </c>
      <c r="AR24" s="67" t="str">
        <f t="shared" si="15"/>
        <v/>
      </c>
      <c r="AS24" s="66" t="str">
        <f t="shared" si="16"/>
        <v/>
      </c>
      <c r="AT24" s="67" t="str">
        <f t="shared" si="17"/>
        <v/>
      </c>
      <c r="AU24" s="66" t="str">
        <f t="shared" si="18"/>
        <v/>
      </c>
      <c r="AV24" s="67" t="str">
        <f t="shared" si="19"/>
        <v/>
      </c>
      <c r="AW24" s="15"/>
      <c r="AX24" s="15"/>
      <c r="AY24" s="87" t="s">
        <v>48</v>
      </c>
      <c r="AZ24" s="88"/>
      <c r="BA24" s="88"/>
      <c r="BB24" s="89"/>
      <c r="BE24" s="72" t="str">
        <f t="array" ref="BE24">IF(COUNTIF(Table911[Job],$I$3)&lt;ROWS($BE$2:BE24),"",INDEX(TimeSheets!$B$1:$B$359,SMALL(IF(Table911[Job]=$I$3,ROW(Table911[Job])),ROW(BA23))))</f>
        <v/>
      </c>
      <c r="BF24" s="72" t="str">
        <f t="array" ref="BF24">IF(COUNTIF(Table911[Job],$I$3)&lt;ROWS($BD$2:BD24),"",INDEX(TimeSheets!$H$1:$H$359,SMALL(IF(Table911[Job]=$I$3,ROW(Table911[Job])),ROW(BA23))))</f>
        <v/>
      </c>
      <c r="BG24" s="72" t="str">
        <f t="array" ref="BG24">IF(COUNTIF(Table912[Job],$I$3)&lt;ROWS($BG$2:BG24),"",INDEX(TimeSheets!$K$1:$K$359,SMALL(IF(Table912[Job]=$I$3,ROW(Table912[Job])),ROW(BA23))))</f>
        <v/>
      </c>
      <c r="BH24" s="72" t="str">
        <f t="array" ref="BH24">IF(COUNTIF(Table912[Job],$I$3)&lt;ROWS($BH$2:BH24),"",INDEX(TimeSheets!$Q$1:$Q$359,SMALL(IF(Table912[Job]=$I$3,ROW(Table912[Job])),ROW(BA23))))</f>
        <v/>
      </c>
      <c r="BI24" s="73" t="str">
        <f t="array" ref="BI24">IF(COUNTIF(Table914[Job],$I$3)&lt;ROWS($BI$2:BI24),"",INDEX(TimeSheets!$T$1:$T$359,SMALL(IF(Table914[Job]=$I$3,ROW(Table914[Job])),ROW(BA23))))</f>
        <v/>
      </c>
      <c r="BJ24" s="72" t="str">
        <f t="array" ref="BJ24">IF(COUNTIF(Table914[Job],$I$3)&lt;ROWS($BJ$2:BJ24),"",INDEX(TimeSheets!$Z$1:$Z$359,SMALL(IF(Table914[Job]=$I$3,ROW(Table914[Job])),ROW(BA23))))</f>
        <v/>
      </c>
      <c r="BK24" s="72" t="str">
        <f t="array" ref="BK24">IF(COUNTIF(Table91641[Job],$I$3)&lt;ROWS($BK$2:BK24),"",INDEX(TimeSheets!$AC$1:$AC$359,SMALL(IF(Table91641[Job]=$I$3,ROW(Table91641[Job])),ROW(BA23))))</f>
        <v/>
      </c>
      <c r="BL24" s="72" t="str">
        <f t="array" ref="BL24">IF(COUNTIF(Table91641[Job],$I$3)&lt;ROWS($BL$2:BL24),"",INDEX(TimeSheets!$AI$1:$AI$359,SMALL(IF(Table91641[Job]=$I$3,ROW(Table91641[Job])),ROW(BB23))))</f>
        <v/>
      </c>
    </row>
    <row r="25" spans="1:64" ht="21.95" customHeight="1" thickBot="1" x14ac:dyDescent="0.45">
      <c r="A25" s="66"/>
      <c r="B25" s="67"/>
      <c r="C25" s="66"/>
      <c r="D25" s="67"/>
      <c r="E25" s="66"/>
      <c r="F25" s="67"/>
      <c r="G25" s="15"/>
      <c r="H25" s="66"/>
      <c r="I25" s="67"/>
      <c r="J25" s="66"/>
      <c r="K25" s="67"/>
      <c r="L25" s="66"/>
      <c r="M25" s="67"/>
      <c r="N25" s="15"/>
      <c r="O25" s="66"/>
      <c r="P25" s="67"/>
      <c r="Q25" s="66"/>
      <c r="R25" s="67"/>
      <c r="S25" s="66"/>
      <c r="T25" s="67"/>
      <c r="U25" s="15"/>
      <c r="V25" s="66" t="str">
        <f t="shared" si="0"/>
        <v/>
      </c>
      <c r="W25" s="67" t="str">
        <f t="shared" si="1"/>
        <v/>
      </c>
      <c r="X25" s="66" t="str">
        <f t="shared" si="2"/>
        <v/>
      </c>
      <c r="Y25" s="67" t="str">
        <f t="shared" si="3"/>
        <v/>
      </c>
      <c r="Z25" s="66" t="str">
        <f t="shared" si="4"/>
        <v/>
      </c>
      <c r="AA25" s="67" t="str">
        <f t="shared" si="5"/>
        <v/>
      </c>
      <c r="AB25" s="15"/>
      <c r="AC25" s="66" t="str">
        <f t="shared" si="6"/>
        <v/>
      </c>
      <c r="AD25" s="67" t="str">
        <f t="shared" si="20"/>
        <v/>
      </c>
      <c r="AE25" s="66" t="str">
        <f t="shared" si="7"/>
        <v/>
      </c>
      <c r="AF25" s="67" t="str">
        <f t="shared" si="8"/>
        <v/>
      </c>
      <c r="AG25" s="66" t="str">
        <f t="shared" si="9"/>
        <v/>
      </c>
      <c r="AH25" s="67" t="str">
        <f t="shared" si="10"/>
        <v/>
      </c>
      <c r="AI25" s="15"/>
      <c r="AJ25" s="66" t="str">
        <f t="shared" si="21"/>
        <v/>
      </c>
      <c r="AK25" s="67" t="str">
        <f t="shared" si="22"/>
        <v/>
      </c>
      <c r="AL25" s="66" t="str">
        <f t="shared" si="11"/>
        <v/>
      </c>
      <c r="AM25" s="67" t="str">
        <f t="shared" si="12"/>
        <v/>
      </c>
      <c r="AN25" s="66" t="str">
        <f t="shared" si="13"/>
        <v/>
      </c>
      <c r="AO25" s="67" t="str">
        <f t="shared" si="14"/>
        <v/>
      </c>
      <c r="AP25" s="15"/>
      <c r="AQ25" s="66" t="str">
        <f t="shared" si="23"/>
        <v/>
      </c>
      <c r="AR25" s="67" t="str">
        <f t="shared" si="15"/>
        <v/>
      </c>
      <c r="AS25" s="66" t="str">
        <f t="shared" si="16"/>
        <v/>
      </c>
      <c r="AT25" s="67" t="str">
        <f t="shared" si="17"/>
        <v/>
      </c>
      <c r="AU25" s="66" t="str">
        <f t="shared" si="18"/>
        <v/>
      </c>
      <c r="AV25" s="67" t="str">
        <f t="shared" si="19"/>
        <v/>
      </c>
      <c r="AW25" s="15"/>
      <c r="AX25" s="15"/>
      <c r="AY25" s="90" t="s">
        <v>49</v>
      </c>
      <c r="AZ25" s="91"/>
      <c r="BA25" s="92" t="s">
        <v>50</v>
      </c>
      <c r="BB25" s="93"/>
      <c r="BE25" s="72" t="str">
        <f t="array" ref="BE25">IF(COUNTIF(Table911[Job],$I$3)&lt;ROWS($BE$2:BE25),"",INDEX(TimeSheets!$B$1:$B$359,SMALL(IF(Table911[Job]=$I$3,ROW(Table911[Job])),ROW(BA24))))</f>
        <v/>
      </c>
      <c r="BF25" s="72" t="str">
        <f t="array" ref="BF25">IF(COUNTIF(Table911[Job],$I$3)&lt;ROWS($BD$2:BD25),"",INDEX(TimeSheets!$H$1:$H$359,SMALL(IF(Table911[Job]=$I$3,ROW(Table911[Job])),ROW(BA24))))</f>
        <v/>
      </c>
      <c r="BG25" s="72" t="str">
        <f t="array" ref="BG25">IF(COUNTIF(Table912[Job],$I$3)&lt;ROWS($BG$2:BG25),"",INDEX(TimeSheets!$K$1:$K$359,SMALL(IF(Table912[Job]=$I$3,ROW(Table912[Job])),ROW(BA24))))</f>
        <v/>
      </c>
      <c r="BH25" s="72" t="str">
        <f t="array" ref="BH25">IF(COUNTIF(Table912[Job],$I$3)&lt;ROWS($BH$2:BH25),"",INDEX(TimeSheets!$Q$1:$Q$359,SMALL(IF(Table912[Job]=$I$3,ROW(Table912[Job])),ROW(BA24))))</f>
        <v/>
      </c>
      <c r="BI25" s="73" t="str">
        <f t="array" ref="BI25">IF(COUNTIF(Table914[Job],$I$3)&lt;ROWS($BI$2:BI25),"",INDEX(TimeSheets!$T$1:$T$359,SMALL(IF(Table914[Job]=$I$3,ROW(Table914[Job])),ROW(BA24))))</f>
        <v/>
      </c>
      <c r="BJ25" s="72" t="str">
        <f t="array" ref="BJ25">IF(COUNTIF(Table914[Job],$I$3)&lt;ROWS($BJ$2:BJ25),"",INDEX(TimeSheets!$Z$1:$Z$359,SMALL(IF(Table914[Job]=$I$3,ROW(Table914[Job])),ROW(BA24))))</f>
        <v/>
      </c>
      <c r="BK25" s="72" t="str">
        <f t="array" ref="BK25">IF(COUNTIF(Table91641[Job],$I$3)&lt;ROWS($BK$2:BK25),"",INDEX(TimeSheets!$AC$1:$AC$359,SMALL(IF(Table91641[Job]=$I$3,ROW(Table91641[Job])),ROW(BA24))))</f>
        <v/>
      </c>
      <c r="BL25" s="72" t="str">
        <f t="array" ref="BL25">IF(COUNTIF(Table91641[Job],$I$3)&lt;ROWS($BL$2:BL25),"",INDEX(TimeSheets!$AI$1:$AI$359,SMALL(IF(Table91641[Job]=$I$3,ROW(Table91641[Job])),ROW(BB24))))</f>
        <v/>
      </c>
    </row>
    <row r="26" spans="1:64" ht="21.95" customHeight="1" x14ac:dyDescent="0.3">
      <c r="A26" s="66"/>
      <c r="B26" s="67"/>
      <c r="C26" s="66"/>
      <c r="D26" s="67"/>
      <c r="E26" s="66"/>
      <c r="F26" s="67"/>
      <c r="G26" s="15"/>
      <c r="H26" s="66"/>
      <c r="I26" s="67"/>
      <c r="J26" s="66"/>
      <c r="K26" s="67"/>
      <c r="L26" s="66"/>
      <c r="M26" s="67"/>
      <c r="N26" s="15"/>
      <c r="O26" s="66"/>
      <c r="P26" s="67"/>
      <c r="Q26" s="66"/>
      <c r="R26" s="67"/>
      <c r="S26" s="66"/>
      <c r="T26" s="67"/>
      <c r="U26" s="15"/>
      <c r="V26" s="66" t="str">
        <f t="shared" si="0"/>
        <v/>
      </c>
      <c r="W26" s="67" t="str">
        <f t="shared" si="1"/>
        <v/>
      </c>
      <c r="X26" s="66" t="str">
        <f t="shared" si="2"/>
        <v/>
      </c>
      <c r="Y26" s="67" t="str">
        <f t="shared" si="3"/>
        <v/>
      </c>
      <c r="Z26" s="66" t="str">
        <f t="shared" si="4"/>
        <v/>
      </c>
      <c r="AA26" s="67" t="str">
        <f t="shared" si="5"/>
        <v/>
      </c>
      <c r="AB26" s="15"/>
      <c r="AC26" s="66" t="str">
        <f t="shared" si="6"/>
        <v/>
      </c>
      <c r="AD26" s="67" t="str">
        <f t="shared" si="20"/>
        <v/>
      </c>
      <c r="AE26" s="66" t="str">
        <f t="shared" si="7"/>
        <v/>
      </c>
      <c r="AF26" s="67" t="str">
        <f t="shared" si="8"/>
        <v/>
      </c>
      <c r="AG26" s="66" t="str">
        <f t="shared" si="9"/>
        <v/>
      </c>
      <c r="AH26" s="67" t="str">
        <f t="shared" si="10"/>
        <v/>
      </c>
      <c r="AI26" s="15"/>
      <c r="AJ26" s="66" t="str">
        <f t="shared" si="21"/>
        <v/>
      </c>
      <c r="AK26" s="67" t="str">
        <f t="shared" si="22"/>
        <v/>
      </c>
      <c r="AL26" s="66" t="str">
        <f t="shared" si="11"/>
        <v/>
      </c>
      <c r="AM26" s="67" t="str">
        <f t="shared" si="12"/>
        <v/>
      </c>
      <c r="AN26" s="66" t="str">
        <f t="shared" si="13"/>
        <v/>
      </c>
      <c r="AO26" s="67" t="str">
        <f t="shared" si="14"/>
        <v/>
      </c>
      <c r="AP26" s="15"/>
      <c r="AQ26" s="66" t="str">
        <f t="shared" si="23"/>
        <v/>
      </c>
      <c r="AR26" s="67" t="str">
        <f t="shared" si="15"/>
        <v/>
      </c>
      <c r="AS26" s="66" t="str">
        <f t="shared" si="16"/>
        <v/>
      </c>
      <c r="AT26" s="67" t="str">
        <f t="shared" si="17"/>
        <v/>
      </c>
      <c r="AU26" s="66" t="str">
        <f t="shared" si="18"/>
        <v/>
      </c>
      <c r="AV26" s="67" t="str">
        <f t="shared" si="19"/>
        <v/>
      </c>
      <c r="AW26" s="15"/>
      <c r="AX26" s="15"/>
      <c r="AY26" s="68">
        <v>44249</v>
      </c>
      <c r="AZ26" s="69">
        <v>1200</v>
      </c>
      <c r="BA26" s="68"/>
      <c r="BB26" s="69"/>
      <c r="BE26" s="72" t="str">
        <f t="array" ref="BE26">IF(COUNTIF(Table911[Job],$I$3)&lt;ROWS($BE$2:BE26),"",INDEX(TimeSheets!$B$1:$B$359,SMALL(IF(Table911[Job]=$I$3,ROW(Table911[Job])),ROW(BA25))))</f>
        <v/>
      </c>
      <c r="BF26" s="72" t="str">
        <f t="array" ref="BF26">IF(COUNTIF(Table911[Job],$I$3)&lt;ROWS($BD$2:BD26),"",INDEX(TimeSheets!$H$1:$H$359,SMALL(IF(Table911[Job]=$I$3,ROW(Table911[Job])),ROW(BA25))))</f>
        <v/>
      </c>
      <c r="BG26" s="72" t="str">
        <f t="array" ref="BG26">IF(COUNTIF(Table912[Job],$I$3)&lt;ROWS($BG$2:BG26),"",INDEX(TimeSheets!$K$1:$K$359,SMALL(IF(Table912[Job]=$I$3,ROW(Table912[Job])),ROW(BA25))))</f>
        <v/>
      </c>
      <c r="BH26" s="72" t="str">
        <f t="array" ref="BH26">IF(COUNTIF(Table912[Job],$I$3)&lt;ROWS($BH$2:BH26),"",INDEX(TimeSheets!$Q$1:$Q$359,SMALL(IF(Table912[Job]=$I$3,ROW(Table912[Job])),ROW(BA25))))</f>
        <v/>
      </c>
      <c r="BI26" s="73" t="str">
        <f t="array" ref="BI26">IF(COUNTIF(Table914[Job],$I$3)&lt;ROWS($BI$2:BI26),"",INDEX(TimeSheets!$T$1:$T$359,SMALL(IF(Table914[Job]=$I$3,ROW(Table914[Job])),ROW(BA25))))</f>
        <v/>
      </c>
      <c r="BJ26" s="72" t="str">
        <f t="array" ref="BJ26">IF(COUNTIF(Table914[Job],$I$3)&lt;ROWS($BJ$2:BJ26),"",INDEX(TimeSheets!$Z$1:$Z$359,SMALL(IF(Table914[Job]=$I$3,ROW(Table914[Job])),ROW(BA25))))</f>
        <v/>
      </c>
      <c r="BK26" s="72" t="str">
        <f t="array" ref="BK26">IF(COUNTIF(Table91641[Job],$I$3)&lt;ROWS($BK$2:BK26),"",INDEX(TimeSheets!$AC$1:$AC$359,SMALL(IF(Table91641[Job]=$I$3,ROW(Table91641[Job])),ROW(BA25))))</f>
        <v/>
      </c>
      <c r="BL26" s="72" t="str">
        <f t="array" ref="BL26">IF(COUNTIF(Table91641[Job],$I$3)&lt;ROWS($BL$2:BL26),"",INDEX(TimeSheets!$AI$1:$AI$359,SMALL(IF(Table91641[Job]=$I$3,ROW(Table91641[Job])),ROW(BB25))))</f>
        <v/>
      </c>
    </row>
    <row r="27" spans="1:64" ht="21.95" customHeight="1" x14ac:dyDescent="0.3">
      <c r="A27" s="66"/>
      <c r="B27" s="67"/>
      <c r="C27" s="66"/>
      <c r="D27" s="67"/>
      <c r="E27" s="66"/>
      <c r="F27" s="67"/>
      <c r="G27" s="15"/>
      <c r="H27" s="66"/>
      <c r="I27" s="67"/>
      <c r="J27" s="66"/>
      <c r="K27" s="67"/>
      <c r="L27" s="66"/>
      <c r="M27" s="67"/>
      <c r="N27" s="15"/>
      <c r="O27" s="66"/>
      <c r="P27" s="67"/>
      <c r="Q27" s="66"/>
      <c r="R27" s="67"/>
      <c r="S27" s="66"/>
      <c r="T27" s="67"/>
      <c r="U27" s="15"/>
      <c r="V27" s="66" t="str">
        <f t="shared" si="0"/>
        <v/>
      </c>
      <c r="W27" s="67" t="str">
        <f t="shared" si="1"/>
        <v/>
      </c>
      <c r="X27" s="66" t="str">
        <f t="shared" si="2"/>
        <v/>
      </c>
      <c r="Y27" s="67" t="str">
        <f t="shared" si="3"/>
        <v/>
      </c>
      <c r="Z27" s="66" t="str">
        <f t="shared" si="4"/>
        <v/>
      </c>
      <c r="AA27" s="67" t="str">
        <f t="shared" si="5"/>
        <v/>
      </c>
      <c r="AB27" s="15"/>
      <c r="AC27" s="66" t="str">
        <f t="shared" si="6"/>
        <v/>
      </c>
      <c r="AD27" s="67" t="str">
        <f t="shared" si="20"/>
        <v/>
      </c>
      <c r="AE27" s="66" t="str">
        <f t="shared" si="7"/>
        <v/>
      </c>
      <c r="AF27" s="67" t="str">
        <f t="shared" si="8"/>
        <v/>
      </c>
      <c r="AG27" s="66" t="str">
        <f t="shared" si="9"/>
        <v/>
      </c>
      <c r="AH27" s="67" t="str">
        <f t="shared" si="10"/>
        <v/>
      </c>
      <c r="AI27" s="15"/>
      <c r="AJ27" s="66" t="str">
        <f t="shared" si="21"/>
        <v/>
      </c>
      <c r="AK27" s="67" t="str">
        <f t="shared" si="22"/>
        <v/>
      </c>
      <c r="AL27" s="66" t="str">
        <f t="shared" si="11"/>
        <v/>
      </c>
      <c r="AM27" s="67" t="str">
        <f t="shared" si="12"/>
        <v/>
      </c>
      <c r="AN27" s="66" t="str">
        <f t="shared" si="13"/>
        <v/>
      </c>
      <c r="AO27" s="67" t="str">
        <f t="shared" si="14"/>
        <v/>
      </c>
      <c r="AP27" s="15"/>
      <c r="AQ27" s="66" t="str">
        <f t="shared" si="23"/>
        <v/>
      </c>
      <c r="AR27" s="67" t="str">
        <f t="shared" si="15"/>
        <v/>
      </c>
      <c r="AS27" s="66" t="str">
        <f t="shared" si="16"/>
        <v/>
      </c>
      <c r="AT27" s="67" t="str">
        <f t="shared" si="17"/>
        <v/>
      </c>
      <c r="AU27" s="66" t="str">
        <f t="shared" si="18"/>
        <v/>
      </c>
      <c r="AV27" s="67" t="str">
        <f t="shared" si="19"/>
        <v/>
      </c>
      <c r="AW27" s="15"/>
      <c r="AX27" s="15"/>
      <c r="AY27" s="68"/>
      <c r="AZ27" s="69"/>
      <c r="BA27" s="68"/>
      <c r="BB27" s="69"/>
      <c r="BE27" s="72" t="str">
        <f t="array" ref="BE27">IF(COUNTIF(Table911[Job],$I$3)&lt;ROWS($BE$2:BE27),"",INDEX(TimeSheets!$B$1:$B$359,SMALL(IF(Table911[Job]=$I$3,ROW(Table911[Job])),ROW(BA26))))</f>
        <v/>
      </c>
      <c r="BF27" s="72" t="str">
        <f t="array" ref="BF27">IF(COUNTIF(Table911[Job],$I$3)&lt;ROWS($BD$2:BD27),"",INDEX(TimeSheets!$H$1:$H$359,SMALL(IF(Table911[Job]=$I$3,ROW(Table911[Job])),ROW(BA26))))</f>
        <v/>
      </c>
      <c r="BG27" s="72" t="str">
        <f t="array" ref="BG27">IF(COUNTIF(Table912[Job],$I$3)&lt;ROWS($BG$2:BG27),"",INDEX(TimeSheets!$K$1:$K$359,SMALL(IF(Table912[Job]=$I$3,ROW(Table912[Job])),ROW(BA26))))</f>
        <v/>
      </c>
      <c r="BH27" s="72" t="str">
        <f t="array" ref="BH27">IF(COUNTIF(Table912[Job],$I$3)&lt;ROWS($BH$2:BH27),"",INDEX(TimeSheets!$Q$1:$Q$359,SMALL(IF(Table912[Job]=$I$3,ROW(Table912[Job])),ROW(BA26))))</f>
        <v/>
      </c>
      <c r="BI27" s="73" t="str">
        <f t="array" ref="BI27">IF(COUNTIF(Table914[Job],$I$3)&lt;ROWS($BI$2:BI27),"",INDEX(TimeSheets!$T$1:$T$359,SMALL(IF(Table914[Job]=$I$3,ROW(Table914[Job])),ROW(BA26))))</f>
        <v/>
      </c>
      <c r="BJ27" s="72" t="str">
        <f t="array" ref="BJ27">IF(COUNTIF(Table914[Job],$I$3)&lt;ROWS($BJ$2:BJ27),"",INDEX(TimeSheets!$Z$1:$Z$359,SMALL(IF(Table914[Job]=$I$3,ROW(Table914[Job])),ROW(BA26))))</f>
        <v/>
      </c>
      <c r="BK27" s="72" t="str">
        <f t="array" ref="BK27">IF(COUNTIF(Table91641[Job],$I$3)&lt;ROWS($BK$2:BK27),"",INDEX(TimeSheets!$AC$1:$AC$359,SMALL(IF(Table91641[Job]=$I$3,ROW(Table91641[Job])),ROW(BA26))))</f>
        <v/>
      </c>
      <c r="BL27" s="72" t="str">
        <f t="array" ref="BL27">IF(COUNTIF(Table91641[Job],$I$3)&lt;ROWS($BL$2:BL27),"",INDEX(TimeSheets!$AI$1:$AI$359,SMALL(IF(Table91641[Job]=$I$3,ROW(Table91641[Job])),ROW(BB26))))</f>
        <v/>
      </c>
    </row>
    <row r="28" spans="1:64" ht="21.95" customHeight="1" x14ac:dyDescent="0.3">
      <c r="A28" s="66"/>
      <c r="B28" s="67"/>
      <c r="C28" s="66"/>
      <c r="D28" s="67"/>
      <c r="E28" s="66"/>
      <c r="F28" s="67"/>
      <c r="G28" s="15"/>
      <c r="H28" s="66"/>
      <c r="I28" s="67"/>
      <c r="J28" s="66"/>
      <c r="K28" s="67"/>
      <c r="L28" s="66"/>
      <c r="M28" s="67"/>
      <c r="N28" s="15"/>
      <c r="O28" s="66"/>
      <c r="P28" s="67"/>
      <c r="Q28" s="66"/>
      <c r="R28" s="67"/>
      <c r="S28" s="66"/>
      <c r="T28" s="67"/>
      <c r="U28" s="15"/>
      <c r="V28" s="66" t="str">
        <f t="shared" si="0"/>
        <v/>
      </c>
      <c r="W28" s="67" t="str">
        <f t="shared" si="1"/>
        <v/>
      </c>
      <c r="X28" s="66" t="str">
        <f t="shared" si="2"/>
        <v/>
      </c>
      <c r="Y28" s="67" t="str">
        <f t="shared" si="3"/>
        <v/>
      </c>
      <c r="Z28" s="66" t="str">
        <f t="shared" si="4"/>
        <v/>
      </c>
      <c r="AA28" s="67" t="str">
        <f t="shared" si="5"/>
        <v/>
      </c>
      <c r="AB28" s="15"/>
      <c r="AC28" s="66" t="str">
        <f t="shared" si="6"/>
        <v/>
      </c>
      <c r="AD28" s="67" t="str">
        <f t="shared" si="20"/>
        <v/>
      </c>
      <c r="AE28" s="66" t="str">
        <f t="shared" si="7"/>
        <v/>
      </c>
      <c r="AF28" s="67" t="str">
        <f t="shared" si="8"/>
        <v/>
      </c>
      <c r="AG28" s="66" t="str">
        <f t="shared" si="9"/>
        <v/>
      </c>
      <c r="AH28" s="67" t="str">
        <f t="shared" si="10"/>
        <v/>
      </c>
      <c r="AI28" s="15"/>
      <c r="AJ28" s="66" t="str">
        <f t="shared" si="21"/>
        <v/>
      </c>
      <c r="AK28" s="67" t="str">
        <f t="shared" si="22"/>
        <v/>
      </c>
      <c r="AL28" s="66" t="str">
        <f t="shared" si="11"/>
        <v/>
      </c>
      <c r="AM28" s="67" t="str">
        <f t="shared" si="12"/>
        <v/>
      </c>
      <c r="AN28" s="66" t="str">
        <f t="shared" si="13"/>
        <v/>
      </c>
      <c r="AO28" s="67" t="str">
        <f t="shared" si="14"/>
        <v/>
      </c>
      <c r="AP28" s="15"/>
      <c r="AQ28" s="66" t="str">
        <f t="shared" si="23"/>
        <v/>
      </c>
      <c r="AR28" s="67" t="str">
        <f t="shared" si="15"/>
        <v/>
      </c>
      <c r="AS28" s="66" t="str">
        <f t="shared" si="16"/>
        <v/>
      </c>
      <c r="AT28" s="67" t="str">
        <f t="shared" si="17"/>
        <v/>
      </c>
      <c r="AU28" s="66" t="str">
        <f t="shared" si="18"/>
        <v/>
      </c>
      <c r="AV28" s="67" t="str">
        <f t="shared" si="19"/>
        <v/>
      </c>
      <c r="AW28" s="15"/>
      <c r="AX28" s="15"/>
      <c r="AY28" s="68"/>
      <c r="AZ28" s="69"/>
      <c r="BA28" s="68"/>
      <c r="BB28" s="69"/>
      <c r="BE28" s="72" t="str">
        <f t="array" ref="BE28">IF(COUNTIF(Table911[Job],$I$3)&lt;ROWS($BE$2:BE28),"",INDEX(TimeSheets!$B$1:$B$359,SMALL(IF(Table911[Job]=$I$3,ROW(Table911[Job])),ROW(BA27))))</f>
        <v/>
      </c>
      <c r="BF28" s="72" t="str">
        <f t="array" ref="BF28">IF(COUNTIF(Table911[Job],$I$3)&lt;ROWS($BD$2:BD28),"",INDEX(TimeSheets!$H$1:$H$359,SMALL(IF(Table911[Job]=$I$3,ROW(Table911[Job])),ROW(BA27))))</f>
        <v/>
      </c>
      <c r="BG28" s="72" t="str">
        <f t="array" ref="BG28">IF(COUNTIF(Table912[Job],$I$3)&lt;ROWS($BG$2:BG28),"",INDEX(TimeSheets!$K$1:$K$359,SMALL(IF(Table912[Job]=$I$3,ROW(Table912[Job])),ROW(BA27))))</f>
        <v/>
      </c>
      <c r="BH28" s="72" t="str">
        <f t="array" ref="BH28">IF(COUNTIF(Table912[Job],$I$3)&lt;ROWS($BH$2:BH28),"",INDEX(TimeSheets!$Q$1:$Q$359,SMALL(IF(Table912[Job]=$I$3,ROW(Table912[Job])),ROW(BA27))))</f>
        <v/>
      </c>
      <c r="BI28" s="73" t="str">
        <f t="array" ref="BI28">IF(COUNTIF(Table914[Job],$I$3)&lt;ROWS($BI$2:BI28),"",INDEX(TimeSheets!$T$1:$T$359,SMALL(IF(Table914[Job]=$I$3,ROW(Table914[Job])),ROW(BA27))))</f>
        <v/>
      </c>
      <c r="BJ28" s="72" t="str">
        <f t="array" ref="BJ28">IF(COUNTIF(Table914[Job],$I$3)&lt;ROWS($BJ$2:BJ28),"",INDEX(TimeSheets!$Z$1:$Z$359,SMALL(IF(Table914[Job]=$I$3,ROW(Table914[Job])),ROW(BA27))))</f>
        <v/>
      </c>
      <c r="BK28" s="72" t="str">
        <f t="array" ref="BK28">IF(COUNTIF(Table91641[Job],$I$3)&lt;ROWS($BK$2:BK28),"",INDEX(TimeSheets!$AC$1:$AC$359,SMALL(IF(Table91641[Job]=$I$3,ROW(Table91641[Job])),ROW(BA27))))</f>
        <v/>
      </c>
      <c r="BL28" s="72" t="str">
        <f t="array" ref="BL28">IF(COUNTIF(Table91641[Job],$I$3)&lt;ROWS($BL$2:BL28),"",INDEX(TimeSheets!$AI$1:$AI$359,SMALL(IF(Table91641[Job]=$I$3,ROW(Table91641[Job])),ROW(BB27))))</f>
        <v/>
      </c>
    </row>
    <row r="29" spans="1:64" ht="21.95" customHeight="1" x14ac:dyDescent="0.3">
      <c r="A29" s="66"/>
      <c r="B29" s="67"/>
      <c r="C29" s="66"/>
      <c r="D29" s="67"/>
      <c r="E29" s="66"/>
      <c r="F29" s="67"/>
      <c r="G29" s="15"/>
      <c r="H29" s="66"/>
      <c r="I29" s="67"/>
      <c r="J29" s="66"/>
      <c r="K29" s="67"/>
      <c r="L29" s="66"/>
      <c r="M29" s="67"/>
      <c r="N29" s="15"/>
      <c r="O29" s="66"/>
      <c r="P29" s="67"/>
      <c r="Q29" s="66"/>
      <c r="R29" s="67"/>
      <c r="S29" s="66"/>
      <c r="T29" s="67"/>
      <c r="U29" s="15"/>
      <c r="V29" s="66" t="str">
        <f t="shared" si="0"/>
        <v/>
      </c>
      <c r="W29" s="67" t="str">
        <f t="shared" si="1"/>
        <v/>
      </c>
      <c r="X29" s="66" t="str">
        <f t="shared" si="2"/>
        <v/>
      </c>
      <c r="Y29" s="67" t="str">
        <f t="shared" si="3"/>
        <v/>
      </c>
      <c r="Z29" s="66" t="str">
        <f t="shared" si="4"/>
        <v/>
      </c>
      <c r="AA29" s="67" t="str">
        <f t="shared" si="5"/>
        <v/>
      </c>
      <c r="AB29" s="15"/>
      <c r="AC29" s="66" t="str">
        <f t="shared" si="6"/>
        <v/>
      </c>
      <c r="AD29" s="67" t="str">
        <f t="shared" si="20"/>
        <v/>
      </c>
      <c r="AE29" s="66" t="str">
        <f t="shared" si="7"/>
        <v/>
      </c>
      <c r="AF29" s="67" t="str">
        <f t="shared" si="8"/>
        <v/>
      </c>
      <c r="AG29" s="66" t="str">
        <f t="shared" si="9"/>
        <v/>
      </c>
      <c r="AH29" s="67" t="str">
        <f t="shared" si="10"/>
        <v/>
      </c>
      <c r="AI29" s="15"/>
      <c r="AJ29" s="66" t="str">
        <f t="shared" si="21"/>
        <v/>
      </c>
      <c r="AK29" s="67" t="str">
        <f t="shared" si="22"/>
        <v/>
      </c>
      <c r="AL29" s="66" t="str">
        <f t="shared" si="11"/>
        <v/>
      </c>
      <c r="AM29" s="67" t="str">
        <f t="shared" si="12"/>
        <v/>
      </c>
      <c r="AN29" s="66" t="str">
        <f t="shared" si="13"/>
        <v/>
      </c>
      <c r="AO29" s="67" t="str">
        <f t="shared" si="14"/>
        <v/>
      </c>
      <c r="AP29" s="15"/>
      <c r="AQ29" s="66" t="str">
        <f t="shared" si="23"/>
        <v/>
      </c>
      <c r="AR29" s="67" t="str">
        <f t="shared" si="15"/>
        <v/>
      </c>
      <c r="AS29" s="66" t="str">
        <f t="shared" si="16"/>
        <v/>
      </c>
      <c r="AT29" s="67" t="str">
        <f t="shared" si="17"/>
        <v/>
      </c>
      <c r="AU29" s="66" t="str">
        <f t="shared" si="18"/>
        <v/>
      </c>
      <c r="AV29" s="67" t="str">
        <f t="shared" si="19"/>
        <v/>
      </c>
      <c r="AW29" s="15"/>
      <c r="AX29" s="15"/>
      <c r="AY29" s="68"/>
      <c r="AZ29" s="69"/>
      <c r="BA29" s="68"/>
      <c r="BB29" s="69"/>
      <c r="BE29" s="72" t="str">
        <f t="array" ref="BE29">IF(COUNTIF(Table911[Job],$I$3)&lt;ROWS($BE$2:BE29),"",INDEX(TimeSheets!$B$1:$B$359,SMALL(IF(Table911[Job]=$I$3,ROW(Table911[Job])),ROW(BA28))))</f>
        <v/>
      </c>
      <c r="BF29" s="72" t="str">
        <f t="array" ref="BF29">IF(COUNTIF(Table911[Job],$I$3)&lt;ROWS($BD$2:BD29),"",INDEX(TimeSheets!$H$1:$H$359,SMALL(IF(Table911[Job]=$I$3,ROW(Table911[Job])),ROW(BA28))))</f>
        <v/>
      </c>
      <c r="BG29" s="72" t="str">
        <f t="array" ref="BG29">IF(COUNTIF(Table912[Job],$I$3)&lt;ROWS($BG$2:BG29),"",INDEX(TimeSheets!$K$1:$K$359,SMALL(IF(Table912[Job]=$I$3,ROW(Table912[Job])),ROW(BA28))))</f>
        <v/>
      </c>
      <c r="BH29" s="72" t="str">
        <f t="array" ref="BH29">IF(COUNTIF(Table912[Job],$I$3)&lt;ROWS($BH$2:BH29),"",INDEX(TimeSheets!$Q$1:$Q$359,SMALL(IF(Table912[Job]=$I$3,ROW(Table912[Job])),ROW(BA28))))</f>
        <v/>
      </c>
      <c r="BI29" s="73" t="str">
        <f t="array" ref="BI29">IF(COUNTIF(Table914[Job],$I$3)&lt;ROWS($BI$2:BI29),"",INDEX(TimeSheets!$T$1:$T$359,SMALL(IF(Table914[Job]=$I$3,ROW(Table914[Job])),ROW(BA28))))</f>
        <v/>
      </c>
      <c r="BJ29" s="72" t="str">
        <f t="array" ref="BJ29">IF(COUNTIF(Table914[Job],$I$3)&lt;ROWS($BJ$2:BJ29),"",INDEX(TimeSheets!$Z$1:$Z$359,SMALL(IF(Table914[Job]=$I$3,ROW(Table914[Job])),ROW(BA28))))</f>
        <v/>
      </c>
      <c r="BK29" s="72" t="str">
        <f t="array" ref="BK29">IF(COUNTIF(Table91641[Job],$I$3)&lt;ROWS($BK$2:BK29),"",INDEX(TimeSheets!$AC$1:$AC$359,SMALL(IF(Table91641[Job]=$I$3,ROW(Table91641[Job])),ROW(BA28))))</f>
        <v/>
      </c>
      <c r="BL29" s="72" t="str">
        <f t="array" ref="BL29">IF(COUNTIF(Table91641[Job],$I$3)&lt;ROWS($BL$2:BL29),"",INDEX(TimeSheets!$AI$1:$AI$359,SMALL(IF(Table91641[Job]=$I$3,ROW(Table91641[Job])),ROW(BB28))))</f>
        <v/>
      </c>
    </row>
    <row r="30" spans="1:64" ht="21.95" customHeight="1" x14ac:dyDescent="0.3">
      <c r="A30" s="66"/>
      <c r="B30" s="67"/>
      <c r="C30" s="66"/>
      <c r="D30" s="67"/>
      <c r="E30" s="66"/>
      <c r="F30" s="67"/>
      <c r="G30" s="15"/>
      <c r="H30" s="66"/>
      <c r="I30" s="67"/>
      <c r="J30" s="66"/>
      <c r="K30" s="67"/>
      <c r="L30" s="66"/>
      <c r="M30" s="67"/>
      <c r="N30" s="15"/>
      <c r="O30" s="66"/>
      <c r="P30" s="67"/>
      <c r="Q30" s="66"/>
      <c r="R30" s="67"/>
      <c r="S30" s="66"/>
      <c r="T30" s="67"/>
      <c r="U30" s="15"/>
      <c r="V30" s="66" t="str">
        <f t="shared" si="0"/>
        <v/>
      </c>
      <c r="W30" s="67" t="str">
        <f t="shared" si="1"/>
        <v/>
      </c>
      <c r="X30" s="66" t="str">
        <f t="shared" si="2"/>
        <v/>
      </c>
      <c r="Y30" s="67" t="str">
        <f t="shared" si="3"/>
        <v/>
      </c>
      <c r="Z30" s="66" t="str">
        <f t="shared" si="4"/>
        <v/>
      </c>
      <c r="AA30" s="67" t="str">
        <f t="shared" si="5"/>
        <v/>
      </c>
      <c r="AB30" s="15"/>
      <c r="AC30" s="66" t="str">
        <f t="shared" si="6"/>
        <v/>
      </c>
      <c r="AD30" s="67" t="str">
        <f t="shared" si="20"/>
        <v/>
      </c>
      <c r="AE30" s="66" t="str">
        <f t="shared" si="7"/>
        <v/>
      </c>
      <c r="AF30" s="67" t="str">
        <f t="shared" si="8"/>
        <v/>
      </c>
      <c r="AG30" s="66" t="str">
        <f t="shared" si="9"/>
        <v/>
      </c>
      <c r="AH30" s="67" t="str">
        <f t="shared" si="10"/>
        <v/>
      </c>
      <c r="AI30" s="15"/>
      <c r="AJ30" s="66" t="str">
        <f t="shared" si="21"/>
        <v/>
      </c>
      <c r="AK30" s="67" t="str">
        <f t="shared" si="22"/>
        <v/>
      </c>
      <c r="AL30" s="66" t="str">
        <f t="shared" si="11"/>
        <v/>
      </c>
      <c r="AM30" s="67" t="str">
        <f t="shared" si="12"/>
        <v/>
      </c>
      <c r="AN30" s="66" t="str">
        <f t="shared" si="13"/>
        <v/>
      </c>
      <c r="AO30" s="67" t="str">
        <f t="shared" si="14"/>
        <v/>
      </c>
      <c r="AP30" s="15"/>
      <c r="AQ30" s="66" t="str">
        <f t="shared" si="23"/>
        <v/>
      </c>
      <c r="AR30" s="67" t="str">
        <f t="shared" si="15"/>
        <v/>
      </c>
      <c r="AS30" s="66" t="str">
        <f t="shared" si="16"/>
        <v/>
      </c>
      <c r="AT30" s="67" t="str">
        <f t="shared" si="17"/>
        <v/>
      </c>
      <c r="AU30" s="66" t="str">
        <f t="shared" si="18"/>
        <v/>
      </c>
      <c r="AV30" s="67" t="str">
        <f t="shared" si="19"/>
        <v/>
      </c>
      <c r="AW30" s="15"/>
      <c r="AX30" s="15"/>
      <c r="AY30" s="68"/>
      <c r="AZ30" s="69"/>
      <c r="BA30" s="68"/>
      <c r="BB30" s="69"/>
      <c r="BE30" s="72" t="str">
        <f t="array" ref="BE30">IF(COUNTIF(Table911[Job],$I$3)&lt;ROWS($BE$2:BE30),"",INDEX(TimeSheets!$B$1:$B$359,SMALL(IF(Table911[Job]=$I$3,ROW(Table911[Job])),ROW(BA29))))</f>
        <v/>
      </c>
      <c r="BF30" s="72" t="str">
        <f t="array" ref="BF30">IF(COUNTIF(Table911[Job],$I$3)&lt;ROWS($BD$2:BD30),"",INDEX(TimeSheets!$H$1:$H$359,SMALL(IF(Table911[Job]=$I$3,ROW(Table911[Job])),ROW(BA29))))</f>
        <v/>
      </c>
      <c r="BG30" s="72" t="str">
        <f t="array" ref="BG30">IF(COUNTIF(Table912[Job],$I$3)&lt;ROWS($BG$2:BG30),"",INDEX(TimeSheets!$K$1:$K$359,SMALL(IF(Table912[Job]=$I$3,ROW(Table912[Job])),ROW(BA29))))</f>
        <v/>
      </c>
      <c r="BH30" s="72" t="str">
        <f t="array" ref="BH30">IF(COUNTIF(Table912[Job],$I$3)&lt;ROWS($BH$2:BH30),"",INDEX(TimeSheets!$Q$1:$Q$359,SMALL(IF(Table912[Job]=$I$3,ROW(Table912[Job])),ROW(BA29))))</f>
        <v/>
      </c>
      <c r="BI30" s="73" t="str">
        <f t="array" ref="BI30">IF(COUNTIF(Table914[Job],$I$3)&lt;ROWS($BI$2:BI30),"",INDEX(TimeSheets!$T$1:$T$359,SMALL(IF(Table914[Job]=$I$3,ROW(Table914[Job])),ROW(BA29))))</f>
        <v/>
      </c>
      <c r="BJ30" s="72" t="str">
        <f t="array" ref="BJ30">IF(COUNTIF(Table914[Job],$I$3)&lt;ROWS($BJ$2:BJ30),"",INDEX(TimeSheets!$Z$1:$Z$359,SMALL(IF(Table914[Job]=$I$3,ROW(Table914[Job])),ROW(BA29))))</f>
        <v/>
      </c>
      <c r="BK30" s="72" t="str">
        <f t="array" ref="BK30">IF(COUNTIF(Table91641[Job],$I$3)&lt;ROWS($BK$2:BK30),"",INDEX(TimeSheets!$AC$1:$AC$359,SMALL(IF(Table91641[Job]=$I$3,ROW(Table91641[Job])),ROW(BA29))))</f>
        <v/>
      </c>
      <c r="BL30" s="72" t="str">
        <f t="array" ref="BL30">IF(COUNTIF(Table91641[Job],$I$3)&lt;ROWS($BL$2:BL30),"",INDEX(TimeSheets!$AI$1:$AI$359,SMALL(IF(Table91641[Job]=$I$3,ROW(Table91641[Job])),ROW(BB29))))</f>
        <v/>
      </c>
    </row>
    <row r="31" spans="1:64" ht="21.95" customHeight="1" x14ac:dyDescent="0.3">
      <c r="A31" s="66"/>
      <c r="B31" s="67"/>
      <c r="C31" s="66"/>
      <c r="D31" s="67"/>
      <c r="E31" s="66"/>
      <c r="F31" s="67"/>
      <c r="G31" s="15"/>
      <c r="H31" s="66"/>
      <c r="I31" s="67"/>
      <c r="J31" s="66"/>
      <c r="K31" s="67"/>
      <c r="L31" s="66"/>
      <c r="M31" s="67"/>
      <c r="N31" s="15"/>
      <c r="O31" s="66"/>
      <c r="P31" s="67"/>
      <c r="Q31" s="66"/>
      <c r="R31" s="67"/>
      <c r="S31" s="66"/>
      <c r="T31" s="67"/>
      <c r="U31" s="15"/>
      <c r="V31" s="66" t="str">
        <f t="shared" si="0"/>
        <v/>
      </c>
      <c r="W31" s="67" t="str">
        <f t="shared" si="1"/>
        <v/>
      </c>
      <c r="X31" s="66" t="str">
        <f t="shared" si="2"/>
        <v/>
      </c>
      <c r="Y31" s="67" t="str">
        <f t="shared" si="3"/>
        <v/>
      </c>
      <c r="Z31" s="66" t="str">
        <f t="shared" si="4"/>
        <v/>
      </c>
      <c r="AA31" s="67" t="str">
        <f t="shared" si="5"/>
        <v/>
      </c>
      <c r="AB31" s="15"/>
      <c r="AC31" s="66" t="str">
        <f t="shared" si="6"/>
        <v/>
      </c>
      <c r="AD31" s="67" t="str">
        <f t="shared" si="20"/>
        <v/>
      </c>
      <c r="AE31" s="66" t="str">
        <f t="shared" si="7"/>
        <v/>
      </c>
      <c r="AF31" s="67" t="str">
        <f t="shared" si="8"/>
        <v/>
      </c>
      <c r="AG31" s="66" t="str">
        <f t="shared" si="9"/>
        <v/>
      </c>
      <c r="AH31" s="67" t="str">
        <f t="shared" si="10"/>
        <v/>
      </c>
      <c r="AI31" s="15"/>
      <c r="AJ31" s="66" t="str">
        <f t="shared" si="21"/>
        <v/>
      </c>
      <c r="AK31" s="67" t="str">
        <f t="shared" si="22"/>
        <v/>
      </c>
      <c r="AL31" s="66" t="str">
        <f t="shared" si="11"/>
        <v/>
      </c>
      <c r="AM31" s="67" t="str">
        <f t="shared" si="12"/>
        <v/>
      </c>
      <c r="AN31" s="66" t="str">
        <f t="shared" si="13"/>
        <v/>
      </c>
      <c r="AO31" s="67" t="str">
        <f t="shared" si="14"/>
        <v/>
      </c>
      <c r="AP31" s="15"/>
      <c r="AQ31" s="66" t="str">
        <f t="shared" si="23"/>
        <v/>
      </c>
      <c r="AR31" s="67" t="str">
        <f t="shared" si="15"/>
        <v/>
      </c>
      <c r="AS31" s="66" t="str">
        <f t="shared" si="16"/>
        <v/>
      </c>
      <c r="AT31" s="67" t="str">
        <f t="shared" si="17"/>
        <v/>
      </c>
      <c r="AU31" s="66" t="str">
        <f t="shared" si="18"/>
        <v/>
      </c>
      <c r="AV31" s="67" t="str">
        <f t="shared" si="19"/>
        <v/>
      </c>
      <c r="AW31" s="15"/>
      <c r="AX31" s="15"/>
      <c r="AY31" s="68"/>
      <c r="AZ31" s="69"/>
      <c r="BA31" s="68"/>
      <c r="BB31" s="69"/>
      <c r="BE31" s="72" t="str">
        <f t="array" ref="BE31">IF(COUNTIF(Table911[Job],$I$3)&lt;ROWS($BE$2:BE31),"",INDEX(TimeSheets!$B$1:$B$359,SMALL(IF(Table911[Job]=$I$3,ROW(Table911[Job])),ROW(BA30))))</f>
        <v/>
      </c>
      <c r="BF31" s="72" t="str">
        <f t="array" ref="BF31">IF(COUNTIF(Table911[Job],$I$3)&lt;ROWS($BD$2:BD31),"",INDEX(TimeSheets!$H$1:$H$359,SMALL(IF(Table911[Job]=$I$3,ROW(Table911[Job])),ROW(BA30))))</f>
        <v/>
      </c>
      <c r="BG31" s="72" t="str">
        <f t="array" ref="BG31">IF(COUNTIF(Table912[Job],$I$3)&lt;ROWS($BG$2:BG31),"",INDEX(TimeSheets!$K$1:$K$359,SMALL(IF(Table912[Job]=$I$3,ROW(Table912[Job])),ROW(BA30))))</f>
        <v/>
      </c>
      <c r="BH31" s="72" t="str">
        <f t="array" ref="BH31">IF(COUNTIF(Table912[Job],$I$3)&lt;ROWS($BH$2:BH31),"",INDEX(TimeSheets!$Q$1:$Q$359,SMALL(IF(Table912[Job]=$I$3,ROW(Table912[Job])),ROW(BA30))))</f>
        <v/>
      </c>
      <c r="BI31" s="73" t="str">
        <f t="array" ref="BI31">IF(COUNTIF(Table914[Job],$I$3)&lt;ROWS($BI$2:BI31),"",INDEX(TimeSheets!$T$1:$T$359,SMALL(IF(Table914[Job]=$I$3,ROW(Table914[Job])),ROW(BA30))))</f>
        <v/>
      </c>
      <c r="BJ31" s="72" t="str">
        <f t="array" ref="BJ31">IF(COUNTIF(Table914[Job],$I$3)&lt;ROWS($BJ$2:BJ31),"",INDEX(TimeSheets!$Z$1:$Z$359,SMALL(IF(Table914[Job]=$I$3,ROW(Table914[Job])),ROW(BA30))))</f>
        <v/>
      </c>
      <c r="BK31" s="72" t="str">
        <f t="array" ref="BK31">IF(COUNTIF(Table91641[Job],$I$3)&lt;ROWS($BK$2:BK31),"",INDEX(TimeSheets!$AC$1:$AC$359,SMALL(IF(Table91641[Job]=$I$3,ROW(Table91641[Job])),ROW(BA30))))</f>
        <v/>
      </c>
      <c r="BL31" s="72" t="str">
        <f t="array" ref="BL31">IF(COUNTIF(Table91641[Job],$I$3)&lt;ROWS($BL$2:BL31),"",INDEX(TimeSheets!$AI$1:$AI$359,SMALL(IF(Table91641[Job]=$I$3,ROW(Table91641[Job])),ROW(BB30))))</f>
        <v/>
      </c>
    </row>
    <row r="32" spans="1:64" ht="21.95" customHeight="1" x14ac:dyDescent="0.3">
      <c r="A32" s="66"/>
      <c r="B32" s="67"/>
      <c r="C32" s="66"/>
      <c r="D32" s="67"/>
      <c r="E32" s="66"/>
      <c r="F32" s="67"/>
      <c r="G32" s="15"/>
      <c r="H32" s="66"/>
      <c r="I32" s="67"/>
      <c r="J32" s="66"/>
      <c r="K32" s="67"/>
      <c r="L32" s="66"/>
      <c r="M32" s="67"/>
      <c r="N32" s="15"/>
      <c r="O32" s="66"/>
      <c r="P32" s="67"/>
      <c r="Q32" s="66"/>
      <c r="R32" s="67"/>
      <c r="S32" s="66"/>
      <c r="T32" s="67"/>
      <c r="U32" s="15"/>
      <c r="V32" s="66" t="str">
        <f t="shared" si="0"/>
        <v/>
      </c>
      <c r="W32" s="67" t="str">
        <f t="shared" si="1"/>
        <v/>
      </c>
      <c r="X32" s="66" t="str">
        <f t="shared" si="2"/>
        <v/>
      </c>
      <c r="Y32" s="67" t="str">
        <f t="shared" si="3"/>
        <v/>
      </c>
      <c r="Z32" s="66" t="str">
        <f t="shared" si="4"/>
        <v/>
      </c>
      <c r="AA32" s="67" t="str">
        <f t="shared" si="5"/>
        <v/>
      </c>
      <c r="AB32" s="15"/>
      <c r="AC32" s="66" t="str">
        <f t="shared" si="6"/>
        <v/>
      </c>
      <c r="AD32" s="67" t="str">
        <f t="shared" si="20"/>
        <v/>
      </c>
      <c r="AE32" s="66" t="str">
        <f t="shared" si="7"/>
        <v/>
      </c>
      <c r="AF32" s="67" t="str">
        <f t="shared" si="8"/>
        <v/>
      </c>
      <c r="AG32" s="66" t="str">
        <f t="shared" si="9"/>
        <v/>
      </c>
      <c r="AH32" s="67" t="str">
        <f t="shared" si="10"/>
        <v/>
      </c>
      <c r="AI32" s="15"/>
      <c r="AJ32" s="66" t="str">
        <f t="shared" si="21"/>
        <v/>
      </c>
      <c r="AK32" s="67" t="str">
        <f t="shared" si="22"/>
        <v/>
      </c>
      <c r="AL32" s="66" t="str">
        <f t="shared" si="11"/>
        <v/>
      </c>
      <c r="AM32" s="67" t="str">
        <f t="shared" si="12"/>
        <v/>
      </c>
      <c r="AN32" s="66" t="str">
        <f t="shared" si="13"/>
        <v/>
      </c>
      <c r="AO32" s="67" t="str">
        <f t="shared" si="14"/>
        <v/>
      </c>
      <c r="AP32" s="15"/>
      <c r="AQ32" s="66" t="str">
        <f t="shared" si="23"/>
        <v/>
      </c>
      <c r="AR32" s="67" t="str">
        <f t="shared" si="15"/>
        <v/>
      </c>
      <c r="AS32" s="66" t="str">
        <f t="shared" si="16"/>
        <v/>
      </c>
      <c r="AT32" s="67" t="str">
        <f t="shared" si="17"/>
        <v/>
      </c>
      <c r="AU32" s="66" t="str">
        <f t="shared" si="18"/>
        <v/>
      </c>
      <c r="AV32" s="67" t="str">
        <f t="shared" si="19"/>
        <v/>
      </c>
      <c r="AW32" s="15"/>
      <c r="AX32" s="15"/>
      <c r="AY32" s="68"/>
      <c r="AZ32" s="69"/>
      <c r="BA32" s="68"/>
      <c r="BB32" s="69"/>
      <c r="BE32" s="72" t="str">
        <f t="array" ref="BE32">IF(COUNTIF(Table911[Job],$I$3)&lt;ROWS($BE$2:BE32),"",INDEX(TimeSheets!$B$1:$B$359,SMALL(IF(Table911[Job]=$I$3,ROW(Table911[Job])),ROW(BA31))))</f>
        <v/>
      </c>
      <c r="BF32" s="72" t="str">
        <f t="array" ref="BF32">IF(COUNTIF(Table911[Job],$I$3)&lt;ROWS($BD$2:BD32),"",INDEX(TimeSheets!$H$1:$H$359,SMALL(IF(Table911[Job]=$I$3,ROW(Table911[Job])),ROW(BA31))))</f>
        <v/>
      </c>
      <c r="BG32" s="72" t="str">
        <f t="array" ref="BG32">IF(COUNTIF(Table912[Job],$I$3)&lt;ROWS($BG$2:BG32),"",INDEX(TimeSheets!$K$1:$K$359,SMALL(IF(Table912[Job]=$I$3,ROW(Table912[Job])),ROW(BA31))))</f>
        <v/>
      </c>
      <c r="BH32" s="72" t="str">
        <f t="array" ref="BH32">IF(COUNTIF(Table912[Job],$I$3)&lt;ROWS($BH$2:BH32),"",INDEX(TimeSheets!$Q$1:$Q$359,SMALL(IF(Table912[Job]=$I$3,ROW(Table912[Job])),ROW(BA31))))</f>
        <v/>
      </c>
      <c r="BI32" s="73" t="str">
        <f t="array" ref="BI32">IF(COUNTIF(Table914[Job],$I$3)&lt;ROWS($BI$2:BI32),"",INDEX(TimeSheets!$T$1:$T$359,SMALL(IF(Table914[Job]=$I$3,ROW(Table914[Job])),ROW(BA31))))</f>
        <v/>
      </c>
      <c r="BJ32" s="72" t="str">
        <f t="array" ref="BJ32">IF(COUNTIF(Table914[Job],$I$3)&lt;ROWS($BJ$2:BJ32),"",INDEX(TimeSheets!$Z$1:$Z$359,SMALL(IF(Table914[Job]=$I$3,ROW(Table914[Job])),ROW(BA31))))</f>
        <v/>
      </c>
      <c r="BK32" s="72" t="str">
        <f t="array" ref="BK32">IF(COUNTIF(Table91641[Job],$I$3)&lt;ROWS($BK$2:BK32),"",INDEX(TimeSheets!$AC$1:$AC$359,SMALL(IF(Table91641[Job]=$I$3,ROW(Table91641[Job])),ROW(BA31))))</f>
        <v/>
      </c>
      <c r="BL32" s="72" t="str">
        <f t="array" ref="BL32">IF(COUNTIF(Table91641[Job],$I$3)&lt;ROWS($BL$2:BL32),"",INDEX(TimeSheets!$AI$1:$AI$359,SMALL(IF(Table91641[Job]=$I$3,ROW(Table91641[Job])),ROW(BB31))))</f>
        <v/>
      </c>
    </row>
    <row r="33" spans="1:64" ht="21.95" customHeight="1" x14ac:dyDescent="0.3">
      <c r="A33" s="66"/>
      <c r="B33" s="67"/>
      <c r="C33" s="66"/>
      <c r="D33" s="67"/>
      <c r="E33" s="66"/>
      <c r="F33" s="67"/>
      <c r="G33" s="15"/>
      <c r="H33" s="66"/>
      <c r="I33" s="67"/>
      <c r="J33" s="66"/>
      <c r="K33" s="67"/>
      <c r="L33" s="66"/>
      <c r="M33" s="67"/>
      <c r="N33" s="15"/>
      <c r="O33" s="66"/>
      <c r="P33" s="67"/>
      <c r="Q33" s="66"/>
      <c r="R33" s="67"/>
      <c r="S33" s="66"/>
      <c r="T33" s="67"/>
      <c r="U33" s="15"/>
      <c r="V33" s="66" t="str">
        <f t="shared" si="0"/>
        <v/>
      </c>
      <c r="W33" s="67" t="str">
        <f t="shared" si="1"/>
        <v/>
      </c>
      <c r="X33" s="66" t="str">
        <f t="shared" si="2"/>
        <v/>
      </c>
      <c r="Y33" s="67" t="str">
        <f t="shared" si="3"/>
        <v/>
      </c>
      <c r="Z33" s="66" t="str">
        <f t="shared" si="4"/>
        <v/>
      </c>
      <c r="AA33" s="67" t="str">
        <f t="shared" si="5"/>
        <v/>
      </c>
      <c r="AB33" s="15"/>
      <c r="AC33" s="66" t="str">
        <f t="shared" si="6"/>
        <v/>
      </c>
      <c r="AD33" s="67" t="str">
        <f t="shared" si="20"/>
        <v/>
      </c>
      <c r="AE33" s="66" t="str">
        <f t="shared" si="7"/>
        <v/>
      </c>
      <c r="AF33" s="67" t="str">
        <f t="shared" si="8"/>
        <v/>
      </c>
      <c r="AG33" s="66" t="str">
        <f t="shared" si="9"/>
        <v/>
      </c>
      <c r="AH33" s="67" t="str">
        <f t="shared" si="10"/>
        <v/>
      </c>
      <c r="AI33" s="15"/>
      <c r="AJ33" s="66" t="str">
        <f t="shared" si="21"/>
        <v/>
      </c>
      <c r="AK33" s="67" t="str">
        <f t="shared" si="22"/>
        <v/>
      </c>
      <c r="AL33" s="66" t="str">
        <f t="shared" si="11"/>
        <v/>
      </c>
      <c r="AM33" s="67" t="str">
        <f t="shared" si="12"/>
        <v/>
      </c>
      <c r="AN33" s="66" t="str">
        <f t="shared" si="13"/>
        <v/>
      </c>
      <c r="AO33" s="67" t="str">
        <f t="shared" si="14"/>
        <v/>
      </c>
      <c r="AP33" s="15"/>
      <c r="AQ33" s="66" t="str">
        <f t="shared" si="23"/>
        <v/>
      </c>
      <c r="AR33" s="67" t="str">
        <f t="shared" si="15"/>
        <v/>
      </c>
      <c r="AS33" s="66" t="str">
        <f t="shared" si="16"/>
        <v/>
      </c>
      <c r="AT33" s="67" t="str">
        <f t="shared" si="17"/>
        <v/>
      </c>
      <c r="AU33" s="66" t="str">
        <f t="shared" si="18"/>
        <v/>
      </c>
      <c r="AV33" s="67" t="str">
        <f t="shared" si="19"/>
        <v/>
      </c>
      <c r="AW33" s="15"/>
      <c r="AX33" s="15"/>
      <c r="AY33" s="68"/>
      <c r="AZ33" s="69"/>
      <c r="BA33" s="68"/>
      <c r="BB33" s="69"/>
      <c r="BE33" s="72" t="str">
        <f t="array" ref="BE33">IF(COUNTIF(Table911[Job],$I$3)&lt;ROWS($BE$2:BE33),"",INDEX(TimeSheets!$B$1:$B$359,SMALL(IF(Table911[Job]=$I$3,ROW(Table911[Job])),ROW(BA32))))</f>
        <v/>
      </c>
      <c r="BF33" s="72" t="str">
        <f t="array" ref="BF33">IF(COUNTIF(Table911[Job],$I$3)&lt;ROWS($BD$2:BD33),"",INDEX(TimeSheets!$H$1:$H$359,SMALL(IF(Table911[Job]=$I$3,ROW(Table911[Job])),ROW(BA32))))</f>
        <v/>
      </c>
      <c r="BG33" s="72" t="str">
        <f t="array" ref="BG33">IF(COUNTIF(Table912[Job],$I$3)&lt;ROWS($BG$2:BG33),"",INDEX(TimeSheets!$K$1:$K$359,SMALL(IF(Table912[Job]=$I$3,ROW(Table912[Job])),ROW(BA32))))</f>
        <v/>
      </c>
      <c r="BH33" s="72" t="str">
        <f t="array" ref="BH33">IF(COUNTIF(Table912[Job],$I$3)&lt;ROWS($BH$2:BH33),"",INDEX(TimeSheets!$Q$1:$Q$359,SMALL(IF(Table912[Job]=$I$3,ROW(Table912[Job])),ROW(BA32))))</f>
        <v/>
      </c>
      <c r="BI33" s="73" t="str">
        <f t="array" ref="BI33">IF(COUNTIF(Table914[Job],$I$3)&lt;ROWS($BI$2:BI33),"",INDEX(TimeSheets!$T$1:$T$359,SMALL(IF(Table914[Job]=$I$3,ROW(Table914[Job])),ROW(BA32))))</f>
        <v/>
      </c>
      <c r="BJ33" s="72" t="str">
        <f t="array" ref="BJ33">IF(COUNTIF(Table914[Job],$I$3)&lt;ROWS($BJ$2:BJ33),"",INDEX(TimeSheets!$Z$1:$Z$359,SMALL(IF(Table914[Job]=$I$3,ROW(Table914[Job])),ROW(BA32))))</f>
        <v/>
      </c>
      <c r="BK33" s="72" t="str">
        <f t="array" ref="BK33">IF(COUNTIF(Table91641[Job],$I$3)&lt;ROWS($BK$2:BK33),"",INDEX(TimeSheets!$AC$1:$AC$359,SMALL(IF(Table91641[Job]=$I$3,ROW(Table91641[Job])),ROW(BA32))))</f>
        <v/>
      </c>
      <c r="BL33" s="72" t="str">
        <f t="array" ref="BL33">IF(COUNTIF(Table91641[Job],$I$3)&lt;ROWS($BL$2:BL33),"",INDEX(TimeSheets!$AI$1:$AI$359,SMALL(IF(Table91641[Job]=$I$3,ROW(Table91641[Job])),ROW(BB32))))</f>
        <v/>
      </c>
    </row>
    <row r="34" spans="1:64" ht="21.95" customHeight="1" x14ac:dyDescent="0.3">
      <c r="A34" s="66"/>
      <c r="B34" s="67"/>
      <c r="C34" s="66"/>
      <c r="D34" s="67"/>
      <c r="E34" s="66"/>
      <c r="F34" s="67"/>
      <c r="G34" s="15"/>
      <c r="H34" s="66"/>
      <c r="I34" s="67"/>
      <c r="J34" s="66"/>
      <c r="K34" s="67"/>
      <c r="L34" s="66"/>
      <c r="M34" s="67"/>
      <c r="N34" s="15"/>
      <c r="O34" s="66"/>
      <c r="P34" s="67"/>
      <c r="Q34" s="66"/>
      <c r="R34" s="67"/>
      <c r="S34" s="66"/>
      <c r="T34" s="67"/>
      <c r="U34" s="15"/>
      <c r="V34" s="66" t="str">
        <f t="shared" si="0"/>
        <v/>
      </c>
      <c r="W34" s="67" t="str">
        <f t="shared" si="1"/>
        <v/>
      </c>
      <c r="X34" s="66" t="str">
        <f t="shared" si="2"/>
        <v/>
      </c>
      <c r="Y34" s="67" t="str">
        <f t="shared" si="3"/>
        <v/>
      </c>
      <c r="Z34" s="66" t="str">
        <f t="shared" si="4"/>
        <v/>
      </c>
      <c r="AA34" s="67" t="str">
        <f t="shared" si="5"/>
        <v/>
      </c>
      <c r="AB34" s="15"/>
      <c r="AC34" s="66" t="str">
        <f t="shared" si="6"/>
        <v/>
      </c>
      <c r="AD34" s="67" t="str">
        <f t="shared" si="20"/>
        <v/>
      </c>
      <c r="AE34" s="66" t="str">
        <f t="shared" si="7"/>
        <v/>
      </c>
      <c r="AF34" s="67" t="str">
        <f t="shared" si="8"/>
        <v/>
      </c>
      <c r="AG34" s="66" t="str">
        <f t="shared" si="9"/>
        <v/>
      </c>
      <c r="AH34" s="67" t="str">
        <f t="shared" si="10"/>
        <v/>
      </c>
      <c r="AI34" s="15"/>
      <c r="AJ34" s="66" t="str">
        <f t="shared" si="21"/>
        <v/>
      </c>
      <c r="AK34" s="67" t="str">
        <f t="shared" si="22"/>
        <v/>
      </c>
      <c r="AL34" s="66" t="str">
        <f t="shared" si="11"/>
        <v/>
      </c>
      <c r="AM34" s="67" t="str">
        <f t="shared" si="12"/>
        <v/>
      </c>
      <c r="AN34" s="66" t="str">
        <f t="shared" si="13"/>
        <v/>
      </c>
      <c r="AO34" s="67" t="str">
        <f t="shared" si="14"/>
        <v/>
      </c>
      <c r="AP34" s="15"/>
      <c r="AQ34" s="66" t="str">
        <f t="shared" si="23"/>
        <v/>
      </c>
      <c r="AR34" s="67" t="str">
        <f t="shared" si="15"/>
        <v/>
      </c>
      <c r="AS34" s="66" t="str">
        <f t="shared" si="16"/>
        <v/>
      </c>
      <c r="AT34" s="67" t="str">
        <f t="shared" si="17"/>
        <v/>
      </c>
      <c r="AU34" s="66" t="str">
        <f t="shared" si="18"/>
        <v/>
      </c>
      <c r="AV34" s="67" t="str">
        <f t="shared" si="19"/>
        <v/>
      </c>
      <c r="AW34" s="15"/>
      <c r="AX34" s="15"/>
      <c r="AY34" s="68"/>
      <c r="AZ34" s="69"/>
      <c r="BA34" s="68"/>
      <c r="BB34" s="69"/>
      <c r="BE34" s="72" t="str">
        <f t="array" ref="BE34">IF(COUNTIF(Table911[Job],$I$3)&lt;ROWS($BE$2:BE34),"",INDEX(TimeSheets!$B$1:$B$359,SMALL(IF(Table911[Job]=$I$3,ROW(Table911[Job])),ROW(BA33))))</f>
        <v/>
      </c>
      <c r="BF34" s="72" t="str">
        <f t="array" ref="BF34">IF(COUNTIF(Table911[Job],$I$3)&lt;ROWS($BD$2:BD34),"",INDEX(TimeSheets!$H$1:$H$359,SMALL(IF(Table911[Job]=$I$3,ROW(Table911[Job])),ROW(BA33))))</f>
        <v/>
      </c>
      <c r="BG34" s="72" t="str">
        <f t="array" ref="BG34">IF(COUNTIF(Table912[Job],$I$3)&lt;ROWS($BG$2:BG34),"",INDEX(TimeSheets!$K$1:$K$359,SMALL(IF(Table912[Job]=$I$3,ROW(Table912[Job])),ROW(BA33))))</f>
        <v/>
      </c>
      <c r="BH34" s="72" t="str">
        <f t="array" ref="BH34">IF(COUNTIF(Table912[Job],$I$3)&lt;ROWS($BH$2:BH34),"",INDEX(TimeSheets!$Q$1:$Q$359,SMALL(IF(Table912[Job]=$I$3,ROW(Table912[Job])),ROW(BA33))))</f>
        <v/>
      </c>
      <c r="BI34" s="73" t="str">
        <f t="array" ref="BI34">IF(COUNTIF(Table914[Job],$I$3)&lt;ROWS($BI$2:BI34),"",INDEX(TimeSheets!$T$1:$T$359,SMALL(IF(Table914[Job]=$I$3,ROW(Table914[Job])),ROW(BA33))))</f>
        <v/>
      </c>
      <c r="BJ34" s="72" t="str">
        <f t="array" ref="BJ34">IF(COUNTIF(Table914[Job],$I$3)&lt;ROWS($BJ$2:BJ34),"",INDEX(TimeSheets!$Z$1:$Z$359,SMALL(IF(Table914[Job]=$I$3,ROW(Table914[Job])),ROW(BA33))))</f>
        <v/>
      </c>
      <c r="BK34" s="72" t="str">
        <f t="array" ref="BK34">IF(COUNTIF(Table91641[Job],$I$3)&lt;ROWS($BK$2:BK34),"",INDEX(TimeSheets!$AC$1:$AC$359,SMALL(IF(Table91641[Job]=$I$3,ROW(Table91641[Job])),ROW(BA33))))</f>
        <v/>
      </c>
      <c r="BL34" s="72" t="str">
        <f t="array" ref="BL34">IF(COUNTIF(Table91641[Job],$I$3)&lt;ROWS($BL$2:BL34),"",INDEX(TimeSheets!$AI$1:$AI$359,SMALL(IF(Table91641[Job]=$I$3,ROW(Table91641[Job])),ROW(BB33))))</f>
        <v/>
      </c>
    </row>
    <row r="35" spans="1:64" ht="21.95" customHeight="1" x14ac:dyDescent="0.3">
      <c r="A35" s="66"/>
      <c r="B35" s="67"/>
      <c r="C35" s="66"/>
      <c r="D35" s="67"/>
      <c r="E35" s="66"/>
      <c r="F35" s="67"/>
      <c r="G35" s="15"/>
      <c r="H35" s="66"/>
      <c r="I35" s="67"/>
      <c r="J35" s="66"/>
      <c r="K35" s="67"/>
      <c r="L35" s="66"/>
      <c r="M35" s="67"/>
      <c r="N35" s="15"/>
      <c r="O35" s="66"/>
      <c r="P35" s="67"/>
      <c r="Q35" s="66"/>
      <c r="R35" s="67"/>
      <c r="S35" s="66"/>
      <c r="T35" s="67"/>
      <c r="U35" s="15"/>
      <c r="V35" s="66" t="str">
        <f t="shared" si="0"/>
        <v/>
      </c>
      <c r="W35" s="67" t="str">
        <f t="shared" si="1"/>
        <v/>
      </c>
      <c r="X35" s="66" t="str">
        <f t="shared" si="2"/>
        <v/>
      </c>
      <c r="Y35" s="67" t="str">
        <f t="shared" si="3"/>
        <v/>
      </c>
      <c r="Z35" s="66" t="str">
        <f t="shared" si="4"/>
        <v/>
      </c>
      <c r="AA35" s="67" t="str">
        <f t="shared" si="5"/>
        <v/>
      </c>
      <c r="AB35" s="15"/>
      <c r="AC35" s="66" t="str">
        <f t="shared" si="6"/>
        <v/>
      </c>
      <c r="AD35" s="67" t="str">
        <f t="shared" si="20"/>
        <v/>
      </c>
      <c r="AE35" s="66" t="str">
        <f t="shared" si="7"/>
        <v/>
      </c>
      <c r="AF35" s="67" t="str">
        <f t="shared" si="8"/>
        <v/>
      </c>
      <c r="AG35" s="66" t="str">
        <f t="shared" si="9"/>
        <v/>
      </c>
      <c r="AH35" s="67" t="str">
        <f t="shared" si="10"/>
        <v/>
      </c>
      <c r="AI35" s="15"/>
      <c r="AJ35" s="66" t="str">
        <f t="shared" si="21"/>
        <v/>
      </c>
      <c r="AK35" s="67" t="str">
        <f t="shared" si="22"/>
        <v/>
      </c>
      <c r="AL35" s="66" t="str">
        <f t="shared" si="11"/>
        <v/>
      </c>
      <c r="AM35" s="67" t="str">
        <f t="shared" si="12"/>
        <v/>
      </c>
      <c r="AN35" s="66" t="str">
        <f t="shared" si="13"/>
        <v/>
      </c>
      <c r="AO35" s="67" t="str">
        <f t="shared" si="14"/>
        <v/>
      </c>
      <c r="AP35" s="15"/>
      <c r="AQ35" s="66" t="str">
        <f t="shared" si="23"/>
        <v/>
      </c>
      <c r="AR35" s="67" t="str">
        <f t="shared" si="15"/>
        <v/>
      </c>
      <c r="AS35" s="66" t="str">
        <f t="shared" si="16"/>
        <v/>
      </c>
      <c r="AT35" s="67" t="str">
        <f t="shared" si="17"/>
        <v/>
      </c>
      <c r="AU35" s="66" t="str">
        <f t="shared" si="18"/>
        <v/>
      </c>
      <c r="AV35" s="67" t="str">
        <f t="shared" si="19"/>
        <v/>
      </c>
      <c r="AW35" s="15"/>
      <c r="AX35" s="15"/>
      <c r="AY35" s="68"/>
      <c r="AZ35" s="69"/>
      <c r="BA35" s="68"/>
      <c r="BB35" s="69"/>
      <c r="BE35" s="72" t="str">
        <f t="array" ref="BE35">IF(COUNTIF(Table911[Job],$I$3)&lt;ROWS($BE$2:BE35),"",INDEX(TimeSheets!$B$1:$B$359,SMALL(IF(Table911[Job]=$I$3,ROW(Table911[Job])),ROW(BA34))))</f>
        <v/>
      </c>
      <c r="BF35" s="72" t="str">
        <f t="array" ref="BF35">IF(COUNTIF(Table911[Job],$I$3)&lt;ROWS($BD$2:BD35),"",INDEX(TimeSheets!$H$1:$H$359,SMALL(IF(Table911[Job]=$I$3,ROW(Table911[Job])),ROW(BA34))))</f>
        <v/>
      </c>
      <c r="BG35" s="72" t="str">
        <f t="array" ref="BG35">IF(COUNTIF(Table912[Job],$I$3)&lt;ROWS($BG$2:BG35),"",INDEX(TimeSheets!$K$1:$K$359,SMALL(IF(Table912[Job]=$I$3,ROW(Table912[Job])),ROW(BA34))))</f>
        <v/>
      </c>
      <c r="BH35" s="72" t="str">
        <f t="array" ref="BH35">IF(COUNTIF(Table912[Job],$I$3)&lt;ROWS($BH$2:BH35),"",INDEX(TimeSheets!$Q$1:$Q$359,SMALL(IF(Table912[Job]=$I$3,ROW(Table912[Job])),ROW(BA34))))</f>
        <v/>
      </c>
      <c r="BI35" s="73" t="str">
        <f t="array" ref="BI35">IF(COUNTIF(Table914[Job],$I$3)&lt;ROWS($BI$2:BI35),"",INDEX(TimeSheets!$T$1:$T$359,SMALL(IF(Table914[Job]=$I$3,ROW(Table914[Job])),ROW(BA34))))</f>
        <v/>
      </c>
      <c r="BJ35" s="72" t="str">
        <f t="array" ref="BJ35">IF(COUNTIF(Table914[Job],$I$3)&lt;ROWS($BJ$2:BJ35),"",INDEX(TimeSheets!$Z$1:$Z$359,SMALL(IF(Table914[Job]=$I$3,ROW(Table914[Job])),ROW(BA34))))</f>
        <v/>
      </c>
      <c r="BK35" s="72" t="str">
        <f t="array" ref="BK35">IF(COUNTIF(Table91641[Job],$I$3)&lt;ROWS($BK$2:BK35),"",INDEX(TimeSheets!$AC$1:$AC$359,SMALL(IF(Table91641[Job]=$I$3,ROW(Table91641[Job])),ROW(BA34))))</f>
        <v/>
      </c>
      <c r="BL35" s="72" t="str">
        <f t="array" ref="BL35">IF(COUNTIF(Table91641[Job],$I$3)&lt;ROWS($BL$2:BL35),"",INDEX(TimeSheets!$AI$1:$AI$359,SMALL(IF(Table91641[Job]=$I$3,ROW(Table91641[Job])),ROW(BB34))))</f>
        <v/>
      </c>
    </row>
    <row r="36" spans="1:64" ht="21.95" customHeight="1" x14ac:dyDescent="0.3">
      <c r="A36" s="66"/>
      <c r="B36" s="67"/>
      <c r="C36" s="66"/>
      <c r="D36" s="67"/>
      <c r="E36" s="66"/>
      <c r="F36" s="67"/>
      <c r="G36" s="15"/>
      <c r="H36" s="66"/>
      <c r="I36" s="67"/>
      <c r="J36" s="66"/>
      <c r="K36" s="67"/>
      <c r="L36" s="66"/>
      <c r="M36" s="67"/>
      <c r="N36" s="15"/>
      <c r="O36" s="66"/>
      <c r="P36" s="67"/>
      <c r="Q36" s="66"/>
      <c r="R36" s="67"/>
      <c r="S36" s="66"/>
      <c r="T36" s="67"/>
      <c r="U36" s="15"/>
      <c r="V36" s="66" t="str">
        <f t="shared" si="0"/>
        <v/>
      </c>
      <c r="W36" s="67" t="str">
        <f t="shared" si="1"/>
        <v/>
      </c>
      <c r="X36" s="66" t="str">
        <f t="shared" si="2"/>
        <v/>
      </c>
      <c r="Y36" s="67" t="str">
        <f t="shared" si="3"/>
        <v/>
      </c>
      <c r="Z36" s="66" t="str">
        <f t="shared" si="4"/>
        <v/>
      </c>
      <c r="AA36" s="67" t="str">
        <f t="shared" si="5"/>
        <v/>
      </c>
      <c r="AB36" s="15"/>
      <c r="AC36" s="66" t="str">
        <f t="shared" si="6"/>
        <v/>
      </c>
      <c r="AD36" s="67" t="str">
        <f t="shared" si="20"/>
        <v/>
      </c>
      <c r="AE36" s="66" t="str">
        <f t="shared" si="7"/>
        <v/>
      </c>
      <c r="AF36" s="67" t="str">
        <f t="shared" si="8"/>
        <v/>
      </c>
      <c r="AG36" s="66" t="str">
        <f t="shared" si="9"/>
        <v/>
      </c>
      <c r="AH36" s="67" t="str">
        <f t="shared" si="10"/>
        <v/>
      </c>
      <c r="AI36" s="15"/>
      <c r="AJ36" s="66" t="str">
        <f t="shared" si="21"/>
        <v/>
      </c>
      <c r="AK36" s="67" t="str">
        <f t="shared" si="22"/>
        <v/>
      </c>
      <c r="AL36" s="66" t="str">
        <f t="shared" si="11"/>
        <v/>
      </c>
      <c r="AM36" s="67" t="str">
        <f t="shared" si="12"/>
        <v/>
      </c>
      <c r="AN36" s="66" t="str">
        <f t="shared" si="13"/>
        <v/>
      </c>
      <c r="AO36" s="67" t="str">
        <f t="shared" si="14"/>
        <v/>
      </c>
      <c r="AP36" s="15"/>
      <c r="AQ36" s="66" t="str">
        <f t="shared" si="23"/>
        <v/>
      </c>
      <c r="AR36" s="67" t="str">
        <f t="shared" si="15"/>
        <v/>
      </c>
      <c r="AS36" s="66" t="str">
        <f t="shared" si="16"/>
        <v/>
      </c>
      <c r="AT36" s="67" t="str">
        <f t="shared" si="17"/>
        <v/>
      </c>
      <c r="AU36" s="66" t="str">
        <f t="shared" si="18"/>
        <v/>
      </c>
      <c r="AV36" s="67" t="str">
        <f t="shared" si="19"/>
        <v/>
      </c>
      <c r="AW36" s="15"/>
      <c r="AX36" s="15"/>
      <c r="AY36" s="68"/>
      <c r="AZ36" s="69"/>
      <c r="BA36" s="68"/>
      <c r="BB36" s="69"/>
      <c r="BE36" s="72" t="str">
        <f t="array" ref="BE36">IF(COUNTIF(Table911[Job],$I$3)&lt;ROWS($BE$2:BE36),"",INDEX(TimeSheets!$B$1:$B$359,SMALL(IF(Table911[Job]=$I$3,ROW(Table911[Job])),ROW(BA35))))</f>
        <v/>
      </c>
      <c r="BF36" s="72" t="str">
        <f t="array" ref="BF36">IF(COUNTIF(Table911[Job],$I$3)&lt;ROWS($BD$2:BD36),"",INDEX(TimeSheets!$H$1:$H$359,SMALL(IF(Table911[Job]=$I$3,ROW(Table911[Job])),ROW(BA35))))</f>
        <v/>
      </c>
      <c r="BG36" s="72" t="str">
        <f t="array" ref="BG36">IF(COUNTIF(Table912[Job],$I$3)&lt;ROWS($BG$2:BG36),"",INDEX(TimeSheets!$K$1:$K$359,SMALL(IF(Table912[Job]=$I$3,ROW(Table912[Job])),ROW(BA35))))</f>
        <v/>
      </c>
      <c r="BH36" s="72" t="str">
        <f t="array" ref="BH36">IF(COUNTIF(Table912[Job],$I$3)&lt;ROWS($BH$2:BH36),"",INDEX(TimeSheets!$Q$1:$Q$359,SMALL(IF(Table912[Job]=$I$3,ROW(Table912[Job])),ROW(BA35))))</f>
        <v/>
      </c>
      <c r="BI36" s="73" t="str">
        <f t="array" ref="BI36">IF(COUNTIF(Table914[Job],$I$3)&lt;ROWS($BI$2:BI36),"",INDEX(TimeSheets!$T$1:$T$359,SMALL(IF(Table914[Job]=$I$3,ROW(Table914[Job])),ROW(BA35))))</f>
        <v/>
      </c>
      <c r="BJ36" s="72" t="str">
        <f t="array" ref="BJ36">IF(COUNTIF(Table914[Job],$I$3)&lt;ROWS($BJ$2:BJ36),"",INDEX(TimeSheets!$Z$1:$Z$359,SMALL(IF(Table914[Job]=$I$3,ROW(Table914[Job])),ROW(BA35))))</f>
        <v/>
      </c>
      <c r="BK36" s="72" t="str">
        <f t="array" ref="BK36">IF(COUNTIF(Table91641[Job],$I$3)&lt;ROWS($BK$2:BK36),"",INDEX(TimeSheets!$AC$1:$AC$359,SMALL(IF(Table91641[Job]=$I$3,ROW(Table91641[Job])),ROW(BA35))))</f>
        <v/>
      </c>
      <c r="BL36" s="72" t="str">
        <f t="array" ref="BL36">IF(COUNTIF(Table91641[Job],$I$3)&lt;ROWS($BL$2:BL36),"",INDEX(TimeSheets!$AI$1:$AI$359,SMALL(IF(Table91641[Job]=$I$3,ROW(Table91641[Job])),ROW(BB35))))</f>
        <v/>
      </c>
    </row>
    <row r="37" spans="1:64" ht="21.95" customHeight="1" x14ac:dyDescent="0.3">
      <c r="A37" s="66"/>
      <c r="B37" s="67"/>
      <c r="C37" s="66"/>
      <c r="D37" s="67"/>
      <c r="E37" s="66"/>
      <c r="F37" s="67"/>
      <c r="G37" s="15"/>
      <c r="H37" s="66"/>
      <c r="I37" s="67"/>
      <c r="J37" s="66"/>
      <c r="K37" s="67"/>
      <c r="L37" s="66"/>
      <c r="M37" s="67"/>
      <c r="N37" s="15"/>
      <c r="O37" s="66"/>
      <c r="P37" s="67"/>
      <c r="Q37" s="66"/>
      <c r="R37" s="67"/>
      <c r="S37" s="66"/>
      <c r="T37" s="67"/>
      <c r="U37" s="15"/>
      <c r="V37" s="66" t="str">
        <f t="shared" si="0"/>
        <v/>
      </c>
      <c r="W37" s="67" t="str">
        <f t="shared" si="1"/>
        <v/>
      </c>
      <c r="X37" s="66" t="str">
        <f t="shared" si="2"/>
        <v/>
      </c>
      <c r="Y37" s="67" t="str">
        <f t="shared" si="3"/>
        <v/>
      </c>
      <c r="Z37" s="66" t="str">
        <f t="shared" si="4"/>
        <v/>
      </c>
      <c r="AA37" s="67" t="str">
        <f t="shared" si="5"/>
        <v/>
      </c>
      <c r="AB37" s="15"/>
      <c r="AC37" s="66" t="str">
        <f t="shared" si="6"/>
        <v/>
      </c>
      <c r="AD37" s="67" t="str">
        <f t="shared" si="20"/>
        <v/>
      </c>
      <c r="AE37" s="66" t="str">
        <f t="shared" si="7"/>
        <v/>
      </c>
      <c r="AF37" s="67" t="str">
        <f t="shared" si="8"/>
        <v/>
      </c>
      <c r="AG37" s="66" t="str">
        <f t="shared" si="9"/>
        <v/>
      </c>
      <c r="AH37" s="67" t="str">
        <f t="shared" si="10"/>
        <v/>
      </c>
      <c r="AI37" s="15"/>
      <c r="AJ37" s="66" t="str">
        <f t="shared" si="21"/>
        <v/>
      </c>
      <c r="AK37" s="67" t="str">
        <f t="shared" si="22"/>
        <v/>
      </c>
      <c r="AL37" s="66" t="str">
        <f t="shared" si="11"/>
        <v/>
      </c>
      <c r="AM37" s="67" t="str">
        <f t="shared" si="12"/>
        <v/>
      </c>
      <c r="AN37" s="66" t="str">
        <f t="shared" si="13"/>
        <v/>
      </c>
      <c r="AO37" s="67" t="str">
        <f t="shared" si="14"/>
        <v/>
      </c>
      <c r="AP37" s="15"/>
      <c r="AQ37" s="66" t="str">
        <f t="shared" si="23"/>
        <v/>
      </c>
      <c r="AR37" s="67" t="str">
        <f t="shared" si="15"/>
        <v/>
      </c>
      <c r="AS37" s="66" t="str">
        <f t="shared" si="16"/>
        <v/>
      </c>
      <c r="AT37" s="67" t="str">
        <f t="shared" si="17"/>
        <v/>
      </c>
      <c r="AU37" s="66" t="str">
        <f t="shared" si="18"/>
        <v/>
      </c>
      <c r="AV37" s="67" t="str">
        <f t="shared" si="19"/>
        <v/>
      </c>
      <c r="AW37" s="15"/>
      <c r="AX37" s="15"/>
      <c r="AY37" s="68"/>
      <c r="AZ37" s="69"/>
      <c r="BA37" s="68"/>
      <c r="BB37" s="69"/>
      <c r="BE37" s="72" t="str">
        <f t="array" ref="BE37">IF(COUNTIF(Table911[Job],$I$3)&lt;ROWS($BE$2:BE37),"",INDEX(TimeSheets!$B$1:$B$359,SMALL(IF(Table911[Job]=$I$3,ROW(Table911[Job])),ROW(BA36))))</f>
        <v/>
      </c>
      <c r="BF37" s="72" t="str">
        <f t="array" ref="BF37">IF(COUNTIF(Table911[Job],$I$3)&lt;ROWS($BD$2:BD37),"",INDEX(TimeSheets!$H$1:$H$359,SMALL(IF(Table911[Job]=$I$3,ROW(Table911[Job])),ROW(BA36))))</f>
        <v/>
      </c>
      <c r="BG37" s="72" t="str">
        <f t="array" ref="BG37">IF(COUNTIF(Table912[Job],$I$3)&lt;ROWS($BG$2:BG37),"",INDEX(TimeSheets!$K$1:$K$359,SMALL(IF(Table912[Job]=$I$3,ROW(Table912[Job])),ROW(BA36))))</f>
        <v/>
      </c>
      <c r="BH37" s="72" t="str">
        <f t="array" ref="BH37">IF(COUNTIF(Table912[Job],$I$3)&lt;ROWS($BH$2:BH37),"",INDEX(TimeSheets!$Q$1:$Q$359,SMALL(IF(Table912[Job]=$I$3,ROW(Table912[Job])),ROW(BA36))))</f>
        <v/>
      </c>
      <c r="BI37" s="73" t="str">
        <f t="array" ref="BI37">IF(COUNTIF(Table914[Job],$I$3)&lt;ROWS($BI$2:BI37),"",INDEX(TimeSheets!$T$1:$T$359,SMALL(IF(Table914[Job]=$I$3,ROW(Table914[Job])),ROW(BA36))))</f>
        <v/>
      </c>
      <c r="BJ37" s="72" t="str">
        <f t="array" ref="BJ37">IF(COUNTIF(Table914[Job],$I$3)&lt;ROWS($BJ$2:BJ37),"",INDEX(TimeSheets!$Z$1:$Z$359,SMALL(IF(Table914[Job]=$I$3,ROW(Table914[Job])),ROW(BA36))))</f>
        <v/>
      </c>
      <c r="BK37" s="72" t="str">
        <f t="array" ref="BK37">IF(COUNTIF(Table91641[Job],$I$3)&lt;ROWS($BK$2:BK37),"",INDEX(TimeSheets!$AC$1:$AC$359,SMALL(IF(Table91641[Job]=$I$3,ROW(Table91641[Job])),ROW(BA36))))</f>
        <v/>
      </c>
      <c r="BL37" s="72" t="str">
        <f t="array" ref="BL37">IF(COUNTIF(Table91641[Job],$I$3)&lt;ROWS($BL$2:BL37),"",INDEX(TimeSheets!$AI$1:$AI$359,SMALL(IF(Table91641[Job]=$I$3,ROW(Table91641[Job])),ROW(BB36))))</f>
        <v/>
      </c>
    </row>
    <row r="38" spans="1:64" ht="21.95" customHeight="1" x14ac:dyDescent="0.3">
      <c r="A38" s="66"/>
      <c r="B38" s="67"/>
      <c r="C38" s="66"/>
      <c r="D38" s="67"/>
      <c r="E38" s="66"/>
      <c r="F38" s="67"/>
      <c r="G38" s="15"/>
      <c r="H38" s="66"/>
      <c r="I38" s="67"/>
      <c r="J38" s="66"/>
      <c r="K38" s="67"/>
      <c r="L38" s="66"/>
      <c r="M38" s="67"/>
      <c r="N38" s="15"/>
      <c r="O38" s="66"/>
      <c r="P38" s="67"/>
      <c r="Q38" s="66"/>
      <c r="R38" s="67"/>
      <c r="S38" s="66"/>
      <c r="T38" s="67"/>
      <c r="U38" s="15"/>
      <c r="V38" s="66" t="str">
        <f t="shared" si="0"/>
        <v/>
      </c>
      <c r="W38" s="67" t="str">
        <f t="shared" si="1"/>
        <v/>
      </c>
      <c r="X38" s="66" t="str">
        <f t="shared" si="2"/>
        <v/>
      </c>
      <c r="Y38" s="67" t="str">
        <f t="shared" si="3"/>
        <v/>
      </c>
      <c r="Z38" s="66" t="str">
        <f t="shared" si="4"/>
        <v/>
      </c>
      <c r="AA38" s="67" t="str">
        <f t="shared" si="5"/>
        <v/>
      </c>
      <c r="AB38" s="15"/>
      <c r="AC38" s="66" t="str">
        <f t="shared" si="6"/>
        <v/>
      </c>
      <c r="AD38" s="67" t="str">
        <f t="shared" si="20"/>
        <v/>
      </c>
      <c r="AE38" s="66" t="str">
        <f t="shared" si="7"/>
        <v/>
      </c>
      <c r="AF38" s="67" t="str">
        <f t="shared" si="8"/>
        <v/>
      </c>
      <c r="AG38" s="66" t="str">
        <f t="shared" si="9"/>
        <v/>
      </c>
      <c r="AH38" s="67" t="str">
        <f t="shared" si="10"/>
        <v/>
      </c>
      <c r="AI38" s="15"/>
      <c r="AJ38" s="66" t="str">
        <f t="shared" si="21"/>
        <v/>
      </c>
      <c r="AK38" s="67" t="str">
        <f t="shared" si="22"/>
        <v/>
      </c>
      <c r="AL38" s="66" t="str">
        <f t="shared" si="11"/>
        <v/>
      </c>
      <c r="AM38" s="67" t="str">
        <f t="shared" si="12"/>
        <v/>
      </c>
      <c r="AN38" s="66" t="str">
        <f t="shared" si="13"/>
        <v/>
      </c>
      <c r="AO38" s="67" t="str">
        <f t="shared" si="14"/>
        <v/>
      </c>
      <c r="AP38" s="15"/>
      <c r="AQ38" s="66" t="str">
        <f t="shared" si="23"/>
        <v/>
      </c>
      <c r="AR38" s="67" t="str">
        <f t="shared" si="15"/>
        <v/>
      </c>
      <c r="AS38" s="66" t="str">
        <f t="shared" si="16"/>
        <v/>
      </c>
      <c r="AT38" s="67" t="str">
        <f t="shared" si="17"/>
        <v/>
      </c>
      <c r="AU38" s="66" t="str">
        <f t="shared" si="18"/>
        <v/>
      </c>
      <c r="AV38" s="67" t="str">
        <f t="shared" si="19"/>
        <v/>
      </c>
      <c r="AW38" s="15"/>
      <c r="AX38" s="15"/>
      <c r="AY38" s="68"/>
      <c r="AZ38" s="69"/>
      <c r="BA38" s="68"/>
      <c r="BB38" s="69"/>
      <c r="BE38" s="72" t="str">
        <f t="array" ref="BE38">IF(COUNTIF(Table911[Job],$I$3)&lt;ROWS($BE$2:BE38),"",INDEX(TimeSheets!$B$1:$B$359,SMALL(IF(Table911[Job]=$I$3,ROW(Table911[Job])),ROW(BA37))))</f>
        <v/>
      </c>
      <c r="BF38" s="72" t="str">
        <f t="array" ref="BF38">IF(COUNTIF(Table911[Job],$I$3)&lt;ROWS($BD$2:BD38),"",INDEX(TimeSheets!$H$1:$H$359,SMALL(IF(Table911[Job]=$I$3,ROW(Table911[Job])),ROW(BA37))))</f>
        <v/>
      </c>
      <c r="BG38" s="72" t="str">
        <f t="array" ref="BG38">IF(COUNTIF(Table912[Job],$I$3)&lt;ROWS($BG$2:BG38),"",INDEX(TimeSheets!$K$1:$K$359,SMALL(IF(Table912[Job]=$I$3,ROW(Table912[Job])),ROW(BA37))))</f>
        <v/>
      </c>
      <c r="BH38" s="72" t="str">
        <f t="array" ref="BH38">IF(COUNTIF(Table912[Job],$I$3)&lt;ROWS($BH$2:BH38),"",INDEX(TimeSheets!$Q$1:$Q$359,SMALL(IF(Table912[Job]=$I$3,ROW(Table912[Job])),ROW(BA37))))</f>
        <v/>
      </c>
      <c r="BI38" s="73" t="str">
        <f t="array" ref="BI38">IF(COUNTIF(Table914[Job],$I$3)&lt;ROWS($BI$2:BI38),"",INDEX(TimeSheets!$T$1:$T$359,SMALL(IF(Table914[Job]=$I$3,ROW(Table914[Job])),ROW(BA37))))</f>
        <v/>
      </c>
      <c r="BJ38" s="72" t="str">
        <f t="array" ref="BJ38">IF(COUNTIF(Table914[Job],$I$3)&lt;ROWS($BJ$2:BJ38),"",INDEX(TimeSheets!$Z$1:$Z$359,SMALL(IF(Table914[Job]=$I$3,ROW(Table914[Job])),ROW(BA37))))</f>
        <v/>
      </c>
      <c r="BK38" s="72" t="str">
        <f t="array" ref="BK38">IF(COUNTIF(Table91641[Job],$I$3)&lt;ROWS($BK$2:BK38),"",INDEX(TimeSheets!$AC$1:$AC$359,SMALL(IF(Table91641[Job]=$I$3,ROW(Table91641[Job])),ROW(BA37))))</f>
        <v/>
      </c>
      <c r="BL38" s="72" t="str">
        <f t="array" ref="BL38">IF(COUNTIF(Table91641[Job],$I$3)&lt;ROWS($BL$2:BL38),"",INDEX(TimeSheets!$AI$1:$AI$359,SMALL(IF(Table91641[Job]=$I$3,ROW(Table91641[Job])),ROW(BB37))))</f>
        <v/>
      </c>
    </row>
    <row r="39" spans="1:64" ht="21.95" customHeight="1" thickBot="1" x14ac:dyDescent="0.35">
      <c r="A39" s="66"/>
      <c r="B39" s="67"/>
      <c r="C39" s="66"/>
      <c r="D39" s="67"/>
      <c r="E39" s="66"/>
      <c r="F39" s="67"/>
      <c r="G39" s="15"/>
      <c r="H39" s="66"/>
      <c r="I39" s="67"/>
      <c r="J39" s="66"/>
      <c r="K39" s="67"/>
      <c r="L39" s="66"/>
      <c r="M39" s="67"/>
      <c r="N39" s="15"/>
      <c r="O39" s="66"/>
      <c r="P39" s="67"/>
      <c r="Q39" s="66"/>
      <c r="R39" s="67"/>
      <c r="S39" s="66"/>
      <c r="T39" s="67"/>
      <c r="U39" s="15"/>
      <c r="V39" s="66" t="str">
        <f t="shared" si="0"/>
        <v/>
      </c>
      <c r="W39" s="67" t="str">
        <f t="shared" si="1"/>
        <v/>
      </c>
      <c r="X39" s="66" t="str">
        <f t="shared" si="2"/>
        <v/>
      </c>
      <c r="Y39" s="67" t="str">
        <f t="shared" si="3"/>
        <v/>
      </c>
      <c r="Z39" s="66" t="str">
        <f t="shared" si="4"/>
        <v/>
      </c>
      <c r="AA39" s="67" t="str">
        <f t="shared" si="5"/>
        <v/>
      </c>
      <c r="AB39" s="15"/>
      <c r="AC39" s="66" t="str">
        <f t="shared" si="6"/>
        <v/>
      </c>
      <c r="AD39" s="67" t="str">
        <f t="shared" si="20"/>
        <v/>
      </c>
      <c r="AE39" s="66" t="str">
        <f t="shared" si="7"/>
        <v/>
      </c>
      <c r="AF39" s="67" t="str">
        <f t="shared" si="8"/>
        <v/>
      </c>
      <c r="AG39" s="66" t="str">
        <f t="shared" si="9"/>
        <v/>
      </c>
      <c r="AH39" s="67" t="str">
        <f t="shared" si="10"/>
        <v/>
      </c>
      <c r="AI39" s="15"/>
      <c r="AJ39" s="66" t="str">
        <f t="shared" si="21"/>
        <v/>
      </c>
      <c r="AK39" s="67" t="str">
        <f t="shared" si="22"/>
        <v/>
      </c>
      <c r="AL39" s="66" t="str">
        <f t="shared" si="11"/>
        <v/>
      </c>
      <c r="AM39" s="67" t="str">
        <f t="shared" si="12"/>
        <v/>
      </c>
      <c r="AN39" s="66" t="str">
        <f t="shared" si="13"/>
        <v/>
      </c>
      <c r="AO39" s="67" t="str">
        <f t="shared" si="14"/>
        <v/>
      </c>
      <c r="AP39" s="15"/>
      <c r="AQ39" s="66" t="str">
        <f t="shared" si="23"/>
        <v/>
      </c>
      <c r="AR39" s="67" t="str">
        <f t="shared" si="15"/>
        <v/>
      </c>
      <c r="AS39" s="66" t="str">
        <f t="shared" si="16"/>
        <v/>
      </c>
      <c r="AT39" s="67" t="str">
        <f t="shared" si="17"/>
        <v/>
      </c>
      <c r="AU39" s="66" t="str">
        <f t="shared" si="18"/>
        <v/>
      </c>
      <c r="AV39" s="67" t="str">
        <f t="shared" si="19"/>
        <v/>
      </c>
      <c r="AW39" s="15"/>
      <c r="AX39" s="15"/>
      <c r="AY39" s="70"/>
      <c r="AZ39" s="71"/>
      <c r="BA39" s="70"/>
      <c r="BB39" s="71"/>
      <c r="BE39" s="72" t="str">
        <f t="array" ref="BE39">IF(COUNTIF(Table911[Job],$I$3)&lt;ROWS($BE$2:BE39),"",INDEX(TimeSheets!$B$1:$B$359,SMALL(IF(Table911[Job]=$I$3,ROW(Table911[Job])),ROW(BA38))))</f>
        <v/>
      </c>
      <c r="BF39" s="72" t="str">
        <f t="array" ref="BF39">IF(COUNTIF(Table911[Job],$I$3)&lt;ROWS($BD$2:BD39),"",INDEX(TimeSheets!$H$1:$H$359,SMALL(IF(Table911[Job]=$I$3,ROW(Table911[Job])),ROW(BA38))))</f>
        <v/>
      </c>
      <c r="BG39" s="72" t="str">
        <f t="array" ref="BG39">IF(COUNTIF(Table912[Job],$I$3)&lt;ROWS($BG$2:BG39),"",INDEX(TimeSheets!$K$1:$K$359,SMALL(IF(Table912[Job]=$I$3,ROW(Table912[Job])),ROW(BA38))))</f>
        <v/>
      </c>
      <c r="BH39" s="72" t="str">
        <f t="array" ref="BH39">IF(COUNTIF(Table912[Job],$I$3)&lt;ROWS($BH$2:BH39),"",INDEX(TimeSheets!$Q$1:$Q$359,SMALL(IF(Table912[Job]=$I$3,ROW(Table912[Job])),ROW(BA38))))</f>
        <v/>
      </c>
      <c r="BI39" s="73" t="str">
        <f t="array" ref="BI39">IF(COUNTIF(Table914[Job],$I$3)&lt;ROWS($BI$2:BI39),"",INDEX(TimeSheets!$T$1:$T$359,SMALL(IF(Table914[Job]=$I$3,ROW(Table914[Job])),ROW(BA38))))</f>
        <v/>
      </c>
      <c r="BJ39" s="72" t="str">
        <f t="array" ref="BJ39">IF(COUNTIF(Table914[Job],$I$3)&lt;ROWS($BJ$2:BJ39),"",INDEX(TimeSheets!$Z$1:$Z$359,SMALL(IF(Table914[Job]=$I$3,ROW(Table914[Job])),ROW(BA38))))</f>
        <v/>
      </c>
      <c r="BK39" s="72" t="str">
        <f t="array" ref="BK39">IF(COUNTIF(Table91641[Job],$I$3)&lt;ROWS($BK$2:BK39),"",INDEX(TimeSheets!$AC$1:$AC$359,SMALL(IF(Table91641[Job]=$I$3,ROW(Table91641[Job])),ROW(BA38))))</f>
        <v/>
      </c>
      <c r="BL39" s="72" t="str">
        <f t="array" ref="BL39">IF(COUNTIF(Table91641[Job],$I$3)&lt;ROWS($BL$2:BL39),"",INDEX(TimeSheets!$AI$1:$AI$359,SMALL(IF(Table91641[Job]=$I$3,ROW(Table91641[Job])),ROW(BB38))))</f>
        <v/>
      </c>
    </row>
    <row r="40" spans="1:64" ht="21.95" customHeight="1" thickBot="1" x14ac:dyDescent="0.3">
      <c r="A40" s="66"/>
      <c r="B40" s="67"/>
      <c r="C40" s="66"/>
      <c r="D40" s="67"/>
      <c r="E40" s="66"/>
      <c r="F40" s="67"/>
      <c r="G40" s="15"/>
      <c r="H40" s="66"/>
      <c r="I40" s="67"/>
      <c r="J40" s="66"/>
      <c r="K40" s="67"/>
      <c r="L40" s="66"/>
      <c r="M40" s="67"/>
      <c r="N40" s="15"/>
      <c r="O40" s="66"/>
      <c r="P40" s="67"/>
      <c r="Q40" s="66"/>
      <c r="R40" s="67"/>
      <c r="S40" s="66"/>
      <c r="T40" s="67"/>
      <c r="U40" s="15"/>
      <c r="V40" s="66" t="str">
        <f t="shared" si="0"/>
        <v/>
      </c>
      <c r="W40" s="67" t="str">
        <f t="shared" si="1"/>
        <v/>
      </c>
      <c r="X40" s="66" t="str">
        <f t="shared" si="2"/>
        <v/>
      </c>
      <c r="Y40" s="67" t="str">
        <f t="shared" si="3"/>
        <v/>
      </c>
      <c r="Z40" s="66" t="str">
        <f t="shared" si="4"/>
        <v/>
      </c>
      <c r="AA40" s="67" t="str">
        <f t="shared" si="5"/>
        <v/>
      </c>
      <c r="AB40" s="15"/>
      <c r="AC40" s="66" t="str">
        <f t="shared" si="6"/>
        <v/>
      </c>
      <c r="AD40" s="67" t="str">
        <f t="shared" si="20"/>
        <v/>
      </c>
      <c r="AE40" s="66" t="str">
        <f t="shared" si="7"/>
        <v/>
      </c>
      <c r="AF40" s="67" t="str">
        <f t="shared" si="8"/>
        <v/>
      </c>
      <c r="AG40" s="66" t="str">
        <f t="shared" si="9"/>
        <v/>
      </c>
      <c r="AH40" s="67" t="str">
        <f t="shared" si="10"/>
        <v/>
      </c>
      <c r="AI40" s="15"/>
      <c r="AJ40" s="66" t="str">
        <f t="shared" si="21"/>
        <v/>
      </c>
      <c r="AK40" s="67" t="str">
        <f t="shared" si="22"/>
        <v/>
      </c>
      <c r="AL40" s="66" t="str">
        <f t="shared" si="11"/>
        <v/>
      </c>
      <c r="AM40" s="67" t="str">
        <f t="shared" si="12"/>
        <v/>
      </c>
      <c r="AN40" s="66" t="str">
        <f t="shared" si="13"/>
        <v/>
      </c>
      <c r="AO40" s="67" t="str">
        <f t="shared" si="14"/>
        <v/>
      </c>
      <c r="AP40" s="15"/>
      <c r="AQ40" s="66" t="str">
        <f t="shared" si="23"/>
        <v/>
      </c>
      <c r="AR40" s="67" t="str">
        <f t="shared" si="15"/>
        <v/>
      </c>
      <c r="AS40" s="66" t="str">
        <f t="shared" si="16"/>
        <v/>
      </c>
      <c r="AT40" s="67" t="str">
        <f t="shared" si="17"/>
        <v/>
      </c>
      <c r="AU40" s="66" t="str">
        <f t="shared" si="18"/>
        <v/>
      </c>
      <c r="AV40" s="67" t="str">
        <f t="shared" si="19"/>
        <v/>
      </c>
      <c r="AW40" s="15"/>
      <c r="AX40" s="15"/>
      <c r="AY40" s="74">
        <f>SUM(AZ26:AZ39)</f>
        <v>1200</v>
      </c>
      <c r="AZ40" s="75"/>
      <c r="BA40" s="76">
        <f>SUM(BB26:BB39)</f>
        <v>0</v>
      </c>
      <c r="BB40" s="77"/>
      <c r="BE40" s="72" t="str">
        <f t="array" ref="BE40">IF(COUNTIF(Table911[Job],$I$3)&lt;ROWS($BE$2:BE40),"",INDEX(TimeSheets!$B$1:$B$359,SMALL(IF(Table911[Job]=$I$3,ROW(Table911[Job])),ROW(BA39))))</f>
        <v/>
      </c>
      <c r="BF40" s="72" t="str">
        <f t="array" ref="BF40">IF(COUNTIF(Table911[Job],$I$3)&lt;ROWS($BD$2:BD40),"",INDEX(TimeSheets!$H$1:$H$359,SMALL(IF(Table911[Job]=$I$3,ROW(Table911[Job])),ROW(BA39))))</f>
        <v/>
      </c>
      <c r="BG40" s="72" t="str">
        <f t="array" ref="BG40">IF(COUNTIF(Table912[Job],$I$3)&lt;ROWS($BG$2:BG40),"",INDEX(TimeSheets!$K$1:$K$359,SMALL(IF(Table912[Job]=$I$3,ROW(Table912[Job])),ROW(BA39))))</f>
        <v/>
      </c>
      <c r="BH40" s="72" t="str">
        <f t="array" ref="BH40">IF(COUNTIF(Table912[Job],$I$3)&lt;ROWS($BH$2:BH40),"",INDEX(TimeSheets!$Q$1:$Q$359,SMALL(IF(Table912[Job]=$I$3,ROW(Table912[Job])),ROW(BA39))))</f>
        <v/>
      </c>
      <c r="BI40" s="73" t="str">
        <f t="array" ref="BI40">IF(COUNTIF(Table914[Job],$I$3)&lt;ROWS($BI$2:BI40),"",INDEX(TimeSheets!$T$1:$T$359,SMALL(IF(Table914[Job]=$I$3,ROW(Table914[Job])),ROW(BA39))))</f>
        <v/>
      </c>
      <c r="BJ40" s="72" t="str">
        <f t="array" ref="BJ40">IF(COUNTIF(Table914[Job],$I$3)&lt;ROWS($BJ$2:BJ40),"",INDEX(TimeSheets!$Z$1:$Z$359,SMALL(IF(Table914[Job]=$I$3,ROW(Table914[Job])),ROW(BA39))))</f>
        <v/>
      </c>
      <c r="BK40" s="72" t="str">
        <f t="array" ref="BK40">IF(COUNTIF(Table91641[Job],$I$3)&lt;ROWS($BK$2:BK40),"",INDEX(TimeSheets!$AC$1:$AC$359,SMALL(IF(Table91641[Job]=$I$3,ROW(Table91641[Job])),ROW(BA39))))</f>
        <v/>
      </c>
      <c r="BL40" s="72" t="str">
        <f t="array" ref="BL40">IF(COUNTIF(Table91641[Job],$I$3)&lt;ROWS($BL$2:BL40),"",INDEX(TimeSheets!$AI$1:$AI$359,SMALL(IF(Table91641[Job]=$I$3,ROW(Table91641[Job])),ROW(BB39))))</f>
        <v/>
      </c>
    </row>
    <row r="41" spans="1:64" ht="21.95" customHeight="1" x14ac:dyDescent="0.25">
      <c r="A41" s="66"/>
      <c r="B41" s="67"/>
      <c r="C41" s="66"/>
      <c r="D41" s="67"/>
      <c r="E41" s="66"/>
      <c r="F41" s="67"/>
      <c r="G41" s="15"/>
      <c r="H41" s="66"/>
      <c r="I41" s="67"/>
      <c r="J41" s="66"/>
      <c r="K41" s="67"/>
      <c r="L41" s="66"/>
      <c r="M41" s="67"/>
      <c r="N41" s="15"/>
      <c r="O41" s="66"/>
      <c r="P41" s="67"/>
      <c r="Q41" s="66"/>
      <c r="R41" s="67"/>
      <c r="S41" s="66"/>
      <c r="T41" s="67"/>
      <c r="U41" s="15"/>
      <c r="V41" s="66" t="str">
        <f t="shared" si="0"/>
        <v/>
      </c>
      <c r="W41" s="67" t="str">
        <f t="shared" si="1"/>
        <v/>
      </c>
      <c r="X41" s="66" t="str">
        <f t="shared" si="2"/>
        <v/>
      </c>
      <c r="Y41" s="67" t="str">
        <f t="shared" si="3"/>
        <v/>
      </c>
      <c r="Z41" s="66" t="str">
        <f t="shared" si="4"/>
        <v/>
      </c>
      <c r="AA41" s="67" t="str">
        <f t="shared" si="5"/>
        <v/>
      </c>
      <c r="AB41" s="15"/>
      <c r="AC41" s="66" t="str">
        <f t="shared" si="6"/>
        <v/>
      </c>
      <c r="AD41" s="67" t="str">
        <f t="shared" si="20"/>
        <v/>
      </c>
      <c r="AE41" s="66" t="str">
        <f t="shared" si="7"/>
        <v/>
      </c>
      <c r="AF41" s="67" t="str">
        <f t="shared" si="8"/>
        <v/>
      </c>
      <c r="AG41" s="66" t="str">
        <f t="shared" si="9"/>
        <v/>
      </c>
      <c r="AH41" s="67" t="str">
        <f t="shared" si="10"/>
        <v/>
      </c>
      <c r="AI41" s="15"/>
      <c r="AJ41" s="66" t="str">
        <f t="shared" si="21"/>
        <v/>
      </c>
      <c r="AK41" s="67" t="str">
        <f t="shared" si="22"/>
        <v/>
      </c>
      <c r="AL41" s="66" t="str">
        <f t="shared" si="11"/>
        <v/>
      </c>
      <c r="AM41" s="67" t="str">
        <f t="shared" si="12"/>
        <v/>
      </c>
      <c r="AN41" s="66" t="str">
        <f t="shared" si="13"/>
        <v/>
      </c>
      <c r="AO41" s="67" t="str">
        <f t="shared" si="14"/>
        <v/>
      </c>
      <c r="AP41" s="15"/>
      <c r="AQ41" s="66" t="str">
        <f t="shared" si="23"/>
        <v/>
      </c>
      <c r="AR41" s="67" t="str">
        <f t="shared" si="15"/>
        <v/>
      </c>
      <c r="AS41" s="66" t="str">
        <f t="shared" si="16"/>
        <v/>
      </c>
      <c r="AT41" s="67" t="str">
        <f t="shared" si="17"/>
        <v/>
      </c>
      <c r="AU41" s="66" t="str">
        <f t="shared" si="18"/>
        <v/>
      </c>
      <c r="AV41" s="67" t="str">
        <f t="shared" si="19"/>
        <v/>
      </c>
      <c r="AW41" s="15"/>
      <c r="AX41" s="15"/>
      <c r="AY41" s="15"/>
      <c r="AZ41" s="15"/>
      <c r="BA41" s="47"/>
      <c r="BB41" s="47"/>
      <c r="BE41" s="72" t="str">
        <f t="array" ref="BE41">IF(COUNTIF(Table911[Job],$I$3)&lt;ROWS($BE$2:BE41),"",INDEX(TimeSheets!$B$1:$B$359,SMALL(IF(Table911[Job]=$I$3,ROW(Table911[Job])),ROW(BA40))))</f>
        <v/>
      </c>
      <c r="BF41" s="72" t="str">
        <f t="array" ref="BF41">IF(COUNTIF(Table911[Job],$I$3)&lt;ROWS($BD$2:BD41),"",INDEX(TimeSheets!$H$1:$H$359,SMALL(IF(Table911[Job]=$I$3,ROW(Table911[Job])),ROW(BA40))))</f>
        <v/>
      </c>
      <c r="BG41" s="72" t="str">
        <f t="array" ref="BG41">IF(COUNTIF(Table912[Job],$I$3)&lt;ROWS($BG$2:BG41),"",INDEX(TimeSheets!$K$1:$K$359,SMALL(IF(Table912[Job]=$I$3,ROW(Table912[Job])),ROW(BA40))))</f>
        <v/>
      </c>
      <c r="BH41" s="72" t="str">
        <f t="array" ref="BH41">IF(COUNTIF(Table912[Job],$I$3)&lt;ROWS($BH$2:BH41),"",INDEX(TimeSheets!$Q$1:$Q$359,SMALL(IF(Table912[Job]=$I$3,ROW(Table912[Job])),ROW(BA40))))</f>
        <v/>
      </c>
      <c r="BI41" s="73" t="str">
        <f t="array" ref="BI41">IF(COUNTIF(Table914[Job],$I$3)&lt;ROWS($BI$2:BI41),"",INDEX(TimeSheets!$T$1:$T$359,SMALL(IF(Table914[Job]=$I$3,ROW(Table914[Job])),ROW(BA40))))</f>
        <v/>
      </c>
      <c r="BJ41" s="72" t="str">
        <f t="array" ref="BJ41">IF(COUNTIF(Table914[Job],$I$3)&lt;ROWS($BJ$2:BJ41),"",INDEX(TimeSheets!$Z$1:$Z$359,SMALL(IF(Table914[Job]=$I$3,ROW(Table914[Job])),ROW(BA40))))</f>
        <v/>
      </c>
      <c r="BK41" s="72" t="str">
        <f t="array" ref="BK41">IF(COUNTIF(Table91641[Job],$I$3)&lt;ROWS($BK$2:BK41),"",INDEX(TimeSheets!$AC$1:$AC$359,SMALL(IF(Table91641[Job]=$I$3,ROW(Table91641[Job])),ROW(BA40))))</f>
        <v/>
      </c>
      <c r="BL41" s="72" t="str">
        <f t="array" ref="BL41">IF(COUNTIF(Table91641[Job],$I$3)&lt;ROWS($BL$2:BL41),"",INDEX(TimeSheets!$AI$1:$AI$359,SMALL(IF(Table91641[Job]=$I$3,ROW(Table91641[Job])),ROW(BB40))))</f>
        <v/>
      </c>
    </row>
    <row r="42" spans="1:64" ht="21.95" customHeight="1" x14ac:dyDescent="0.25">
      <c r="A42" s="66"/>
      <c r="B42" s="67"/>
      <c r="C42" s="66"/>
      <c r="D42" s="67"/>
      <c r="E42" s="66"/>
      <c r="F42" s="67"/>
      <c r="G42" s="15"/>
      <c r="H42" s="66"/>
      <c r="I42" s="67"/>
      <c r="J42" s="66"/>
      <c r="K42" s="67"/>
      <c r="L42" s="66"/>
      <c r="M42" s="67"/>
      <c r="N42" s="15"/>
      <c r="O42" s="66"/>
      <c r="P42" s="67"/>
      <c r="Q42" s="66"/>
      <c r="R42" s="67"/>
      <c r="S42" s="66"/>
      <c r="T42" s="67"/>
      <c r="U42" s="15"/>
      <c r="V42" s="66" t="str">
        <f t="shared" si="0"/>
        <v/>
      </c>
      <c r="W42" s="67" t="str">
        <f t="shared" si="1"/>
        <v/>
      </c>
      <c r="X42" s="66" t="str">
        <f t="shared" si="2"/>
        <v/>
      </c>
      <c r="Y42" s="67" t="str">
        <f t="shared" si="3"/>
        <v/>
      </c>
      <c r="Z42" s="66" t="str">
        <f t="shared" si="4"/>
        <v/>
      </c>
      <c r="AA42" s="67" t="str">
        <f t="shared" si="5"/>
        <v/>
      </c>
      <c r="AB42" s="15"/>
      <c r="AC42" s="66" t="str">
        <f t="shared" si="6"/>
        <v/>
      </c>
      <c r="AD42" s="67" t="str">
        <f t="shared" si="20"/>
        <v/>
      </c>
      <c r="AE42" s="66" t="str">
        <f t="shared" si="7"/>
        <v/>
      </c>
      <c r="AF42" s="67" t="str">
        <f t="shared" si="8"/>
        <v/>
      </c>
      <c r="AG42" s="66" t="str">
        <f t="shared" si="9"/>
        <v/>
      </c>
      <c r="AH42" s="67" t="str">
        <f t="shared" si="10"/>
        <v/>
      </c>
      <c r="AI42" s="15"/>
      <c r="AJ42" s="66" t="str">
        <f t="shared" si="21"/>
        <v/>
      </c>
      <c r="AK42" s="67" t="str">
        <f t="shared" si="22"/>
        <v/>
      </c>
      <c r="AL42" s="66" t="str">
        <f t="shared" si="11"/>
        <v/>
      </c>
      <c r="AM42" s="67" t="str">
        <f t="shared" si="12"/>
        <v/>
      </c>
      <c r="AN42" s="66" t="str">
        <f t="shared" si="13"/>
        <v/>
      </c>
      <c r="AO42" s="67" t="str">
        <f t="shared" si="14"/>
        <v/>
      </c>
      <c r="AP42" s="15"/>
      <c r="AQ42" s="66" t="str">
        <f t="shared" si="23"/>
        <v/>
      </c>
      <c r="AR42" s="67" t="str">
        <f t="shared" si="15"/>
        <v/>
      </c>
      <c r="AS42" s="66" t="str">
        <f t="shared" si="16"/>
        <v/>
      </c>
      <c r="AT42" s="67" t="str">
        <f t="shared" si="17"/>
        <v/>
      </c>
      <c r="AU42" s="66" t="str">
        <f t="shared" si="18"/>
        <v/>
      </c>
      <c r="AV42" s="67" t="str">
        <f t="shared" si="19"/>
        <v/>
      </c>
      <c r="AW42" s="15"/>
      <c r="AX42" s="15"/>
      <c r="AY42" s="15"/>
      <c r="AZ42" s="15"/>
      <c r="BA42" s="47"/>
      <c r="BB42" s="47"/>
      <c r="BE42" s="72" t="str">
        <f t="array" ref="BE42">IF(COUNTIF(Table911[Job],$I$3)&lt;ROWS($BE$2:BE42),"",INDEX(TimeSheets!$B$1:$B$359,SMALL(IF(Table911[Job]=$I$3,ROW(Table911[Job])),ROW(BA41))))</f>
        <v/>
      </c>
      <c r="BF42" s="72" t="str">
        <f t="array" ref="BF42">IF(COUNTIF(Table911[Job],$I$3)&lt;ROWS($BD$2:BD42),"",INDEX(TimeSheets!$H$1:$H$359,SMALL(IF(Table911[Job]=$I$3,ROW(Table911[Job])),ROW(BA41))))</f>
        <v/>
      </c>
      <c r="BG42" s="72" t="str">
        <f t="array" ref="BG42">IF(COUNTIF(Table912[Job],$I$3)&lt;ROWS($BG$2:BG42),"",INDEX(TimeSheets!$K$1:$K$359,SMALL(IF(Table912[Job]=$I$3,ROW(Table912[Job])),ROW(BA41))))</f>
        <v/>
      </c>
      <c r="BH42" s="72" t="str">
        <f t="array" ref="BH42">IF(COUNTIF(Table912[Job],$I$3)&lt;ROWS($BH$2:BH42),"",INDEX(TimeSheets!$Q$1:$Q$359,SMALL(IF(Table912[Job]=$I$3,ROW(Table912[Job])),ROW(BA41))))</f>
        <v/>
      </c>
      <c r="BI42" s="73" t="str">
        <f t="array" ref="BI42">IF(COUNTIF(Table914[Job],$I$3)&lt;ROWS($BI$2:BI42),"",INDEX(TimeSheets!$T$1:$T$359,SMALL(IF(Table914[Job]=$I$3,ROW(Table914[Job])),ROW(BA41))))</f>
        <v/>
      </c>
      <c r="BJ42" s="72" t="str">
        <f t="array" ref="BJ42">IF(COUNTIF(Table914[Job],$I$3)&lt;ROWS($BJ$2:BJ42),"",INDEX(TimeSheets!$Z$1:$Z$359,SMALL(IF(Table914[Job]=$I$3,ROW(Table914[Job])),ROW(BA41))))</f>
        <v/>
      </c>
      <c r="BK42" s="72" t="str">
        <f t="array" ref="BK42">IF(COUNTIF(Table91641[Job],$I$3)&lt;ROWS($BK$2:BK42),"",INDEX(TimeSheets!$AC$1:$AC$359,SMALL(IF(Table91641[Job]=$I$3,ROW(Table91641[Job])),ROW(BA41))))</f>
        <v/>
      </c>
      <c r="BL42" s="72" t="str">
        <f t="array" ref="BL42">IF(COUNTIF(Table91641[Job],$I$3)&lt;ROWS($BL$2:BL42),"",INDEX(TimeSheets!$AI$1:$AI$359,SMALL(IF(Table91641[Job]=$I$3,ROW(Table91641[Job])),ROW(BB41))))</f>
        <v/>
      </c>
    </row>
    <row r="43" spans="1:64" ht="21.95" customHeight="1" x14ac:dyDescent="0.25">
      <c r="A43" s="66"/>
      <c r="B43" s="67"/>
      <c r="C43" s="66"/>
      <c r="D43" s="67"/>
      <c r="E43" s="66"/>
      <c r="F43" s="67"/>
      <c r="G43" s="15"/>
      <c r="H43" s="66"/>
      <c r="I43" s="67"/>
      <c r="J43" s="66"/>
      <c r="K43" s="67"/>
      <c r="L43" s="66"/>
      <c r="M43" s="67"/>
      <c r="N43" s="15"/>
      <c r="O43" s="66"/>
      <c r="P43" s="67"/>
      <c r="Q43" s="66"/>
      <c r="R43" s="67"/>
      <c r="S43" s="66"/>
      <c r="T43" s="67"/>
      <c r="U43" s="15"/>
      <c r="V43" s="66" t="str">
        <f t="shared" si="0"/>
        <v/>
      </c>
      <c r="W43" s="67" t="str">
        <f t="shared" si="1"/>
        <v/>
      </c>
      <c r="X43" s="66" t="str">
        <f t="shared" si="2"/>
        <v/>
      </c>
      <c r="Y43" s="67" t="str">
        <f t="shared" si="3"/>
        <v/>
      </c>
      <c r="Z43" s="66" t="str">
        <f t="shared" si="4"/>
        <v/>
      </c>
      <c r="AA43" s="67" t="str">
        <f t="shared" si="5"/>
        <v/>
      </c>
      <c r="AB43" s="15"/>
      <c r="AC43" s="66" t="str">
        <f t="shared" si="6"/>
        <v/>
      </c>
      <c r="AD43" s="67" t="str">
        <f t="shared" si="20"/>
        <v/>
      </c>
      <c r="AE43" s="66" t="str">
        <f t="shared" si="7"/>
        <v/>
      </c>
      <c r="AF43" s="67" t="str">
        <f t="shared" si="8"/>
        <v/>
      </c>
      <c r="AG43" s="66" t="str">
        <f t="shared" si="9"/>
        <v/>
      </c>
      <c r="AH43" s="67" t="str">
        <f t="shared" si="10"/>
        <v/>
      </c>
      <c r="AI43" s="15"/>
      <c r="AJ43" s="66" t="str">
        <f t="shared" si="21"/>
        <v/>
      </c>
      <c r="AK43" s="67" t="str">
        <f t="shared" si="22"/>
        <v/>
      </c>
      <c r="AL43" s="66" t="str">
        <f t="shared" si="11"/>
        <v/>
      </c>
      <c r="AM43" s="67" t="str">
        <f t="shared" si="12"/>
        <v/>
      </c>
      <c r="AN43" s="66" t="str">
        <f t="shared" si="13"/>
        <v/>
      </c>
      <c r="AO43" s="67" t="str">
        <f t="shared" si="14"/>
        <v/>
      </c>
      <c r="AP43" s="15"/>
      <c r="AQ43" s="66" t="str">
        <f t="shared" si="23"/>
        <v/>
      </c>
      <c r="AR43" s="67" t="str">
        <f t="shared" si="15"/>
        <v/>
      </c>
      <c r="AS43" s="66" t="str">
        <f t="shared" si="16"/>
        <v/>
      </c>
      <c r="AT43" s="67" t="str">
        <f t="shared" si="17"/>
        <v/>
      </c>
      <c r="AU43" s="66" t="str">
        <f t="shared" si="18"/>
        <v/>
      </c>
      <c r="AV43" s="67" t="str">
        <f t="shared" si="19"/>
        <v/>
      </c>
      <c r="AW43" s="15"/>
      <c r="AX43" s="15"/>
      <c r="AY43" s="15"/>
      <c r="AZ43" s="15"/>
      <c r="BA43" s="47"/>
      <c r="BB43" s="47"/>
      <c r="BE43" s="72" t="str">
        <f t="array" ref="BE43">IF(COUNTIF(Table911[Job],$I$3)&lt;ROWS($BE$2:BE43),"",INDEX(TimeSheets!$B$1:$B$359,SMALL(IF(Table911[Job]=$I$3,ROW(Table911[Job])),ROW(BA42))))</f>
        <v/>
      </c>
      <c r="BF43" s="72" t="str">
        <f t="array" ref="BF43">IF(COUNTIF(Table911[Job],$I$3)&lt;ROWS($BD$2:BD43),"",INDEX(TimeSheets!$H$1:$H$359,SMALL(IF(Table911[Job]=$I$3,ROW(Table911[Job])),ROW(BA42))))</f>
        <v/>
      </c>
      <c r="BG43" s="72" t="str">
        <f t="array" ref="BG43">IF(COUNTIF(Table912[Job],$I$3)&lt;ROWS($BG$2:BG43),"",INDEX(TimeSheets!$K$1:$K$359,SMALL(IF(Table912[Job]=$I$3,ROW(Table912[Job])),ROW(BA42))))</f>
        <v/>
      </c>
      <c r="BH43" s="72" t="str">
        <f t="array" ref="BH43">IF(COUNTIF(Table912[Job],$I$3)&lt;ROWS($BH$2:BH43),"",INDEX(TimeSheets!$Q$1:$Q$359,SMALL(IF(Table912[Job]=$I$3,ROW(Table912[Job])),ROW(BA42))))</f>
        <v/>
      </c>
      <c r="BI43" s="73" t="str">
        <f t="array" ref="BI43">IF(COUNTIF(Table914[Job],$I$3)&lt;ROWS($BI$2:BI43),"",INDEX(TimeSheets!$T$1:$T$359,SMALL(IF(Table914[Job]=$I$3,ROW(Table914[Job])),ROW(BA42))))</f>
        <v/>
      </c>
      <c r="BJ43" s="72" t="str">
        <f t="array" ref="BJ43">IF(COUNTIF(Table914[Job],$I$3)&lt;ROWS($BJ$2:BJ43),"",INDEX(TimeSheets!$Z$1:$Z$359,SMALL(IF(Table914[Job]=$I$3,ROW(Table914[Job])),ROW(BA42))))</f>
        <v/>
      </c>
      <c r="BK43" s="72" t="str">
        <f t="array" ref="BK43">IF(COUNTIF(Table91641[Job],$I$3)&lt;ROWS($BK$2:BK43),"",INDEX(TimeSheets!$AC$1:$AC$359,SMALL(IF(Table91641[Job]=$I$3,ROW(Table91641[Job])),ROW(BA42))))</f>
        <v/>
      </c>
      <c r="BL43" s="72" t="str">
        <f t="array" ref="BL43">IF(COUNTIF(Table91641[Job],$I$3)&lt;ROWS($BL$2:BL43),"",INDEX(TimeSheets!$AI$1:$AI$359,SMALL(IF(Table91641[Job]=$I$3,ROW(Table91641[Job])),ROW(BB42))))</f>
        <v/>
      </c>
    </row>
    <row r="44" spans="1:64" ht="21.95" customHeight="1" x14ac:dyDescent="0.25">
      <c r="A44" s="66"/>
      <c r="B44" s="67"/>
      <c r="C44" s="66"/>
      <c r="D44" s="67"/>
      <c r="E44" s="66"/>
      <c r="F44" s="67"/>
      <c r="G44" s="15"/>
      <c r="H44" s="66"/>
      <c r="I44" s="67"/>
      <c r="J44" s="66"/>
      <c r="K44" s="67"/>
      <c r="L44" s="66"/>
      <c r="M44" s="67"/>
      <c r="N44" s="15"/>
      <c r="O44" s="66"/>
      <c r="P44" s="67"/>
      <c r="Q44" s="66"/>
      <c r="R44" s="67"/>
      <c r="S44" s="66"/>
      <c r="T44" s="67"/>
      <c r="U44" s="15"/>
      <c r="V44" s="66" t="str">
        <f t="shared" si="0"/>
        <v/>
      </c>
      <c r="W44" s="67" t="str">
        <f t="shared" si="1"/>
        <v/>
      </c>
      <c r="X44" s="66" t="str">
        <f t="shared" si="2"/>
        <v/>
      </c>
      <c r="Y44" s="67" t="str">
        <f t="shared" si="3"/>
        <v/>
      </c>
      <c r="Z44" s="66" t="str">
        <f t="shared" si="4"/>
        <v/>
      </c>
      <c r="AA44" s="67" t="str">
        <f t="shared" si="5"/>
        <v/>
      </c>
      <c r="AB44" s="15"/>
      <c r="AC44" s="66" t="str">
        <f t="shared" si="6"/>
        <v/>
      </c>
      <c r="AD44" s="67" t="str">
        <f t="shared" si="20"/>
        <v/>
      </c>
      <c r="AE44" s="66" t="str">
        <f t="shared" si="7"/>
        <v/>
      </c>
      <c r="AF44" s="67" t="str">
        <f t="shared" si="8"/>
        <v/>
      </c>
      <c r="AG44" s="66" t="str">
        <f t="shared" si="9"/>
        <v/>
      </c>
      <c r="AH44" s="67" t="str">
        <f t="shared" si="10"/>
        <v/>
      </c>
      <c r="AI44" s="15"/>
      <c r="AJ44" s="66" t="str">
        <f t="shared" si="21"/>
        <v/>
      </c>
      <c r="AK44" s="67" t="str">
        <f t="shared" si="22"/>
        <v/>
      </c>
      <c r="AL44" s="66" t="str">
        <f t="shared" si="11"/>
        <v/>
      </c>
      <c r="AM44" s="67" t="str">
        <f t="shared" si="12"/>
        <v/>
      </c>
      <c r="AN44" s="66" t="str">
        <f t="shared" si="13"/>
        <v/>
      </c>
      <c r="AO44" s="67" t="str">
        <f t="shared" si="14"/>
        <v/>
      </c>
      <c r="AP44" s="15"/>
      <c r="AQ44" s="66" t="str">
        <f t="shared" si="23"/>
        <v/>
      </c>
      <c r="AR44" s="67" t="str">
        <f t="shared" si="15"/>
        <v/>
      </c>
      <c r="AS44" s="66" t="str">
        <f t="shared" si="16"/>
        <v/>
      </c>
      <c r="AT44" s="67" t="str">
        <f t="shared" si="17"/>
        <v/>
      </c>
      <c r="AU44" s="66" t="str">
        <f t="shared" si="18"/>
        <v/>
      </c>
      <c r="AV44" s="67" t="str">
        <f t="shared" si="19"/>
        <v/>
      </c>
      <c r="AW44" s="15"/>
      <c r="AX44" s="15"/>
      <c r="AY44" s="15"/>
      <c r="AZ44" s="15"/>
      <c r="BA44" s="47"/>
      <c r="BB44" s="47"/>
      <c r="BE44" s="72" t="str">
        <f t="array" ref="BE44">IF(COUNTIF(Table911[Job],$I$3)&lt;ROWS($BE$2:BE44),"",INDEX(TimeSheets!$B$1:$B$359,SMALL(IF(Table911[Job]=$I$3,ROW(Table911[Job])),ROW(BA43))))</f>
        <v/>
      </c>
      <c r="BF44" s="72" t="str">
        <f t="array" ref="BF44">IF(COUNTIF(Table911[Job],$I$3)&lt;ROWS($BD$2:BD44),"",INDEX(TimeSheets!$H$1:$H$359,SMALL(IF(Table911[Job]=$I$3,ROW(Table911[Job])),ROW(BA43))))</f>
        <v/>
      </c>
      <c r="BG44" s="72" t="str">
        <f t="array" ref="BG44">IF(COUNTIF(Table912[Job],$I$3)&lt;ROWS($BG$2:BG44),"",INDEX(TimeSheets!$K$1:$K$359,SMALL(IF(Table912[Job]=$I$3,ROW(Table912[Job])),ROW(BA43))))</f>
        <v/>
      </c>
      <c r="BH44" s="72" t="str">
        <f t="array" ref="BH44">IF(COUNTIF(Table912[Job],$I$3)&lt;ROWS($BH$2:BH44),"",INDEX(TimeSheets!$Q$1:$Q$359,SMALL(IF(Table912[Job]=$I$3,ROW(Table912[Job])),ROW(BA43))))</f>
        <v/>
      </c>
      <c r="BI44" s="73" t="str">
        <f t="array" ref="BI44">IF(COUNTIF(Table914[Job],$I$3)&lt;ROWS($BI$2:BI44),"",INDEX(TimeSheets!$T$1:$T$359,SMALL(IF(Table914[Job]=$I$3,ROW(Table914[Job])),ROW(BA43))))</f>
        <v/>
      </c>
      <c r="BJ44" s="72" t="str">
        <f t="array" ref="BJ44">IF(COUNTIF(Table914[Job],$I$3)&lt;ROWS($BJ$2:BJ44),"",INDEX(TimeSheets!$Z$1:$Z$359,SMALL(IF(Table914[Job]=$I$3,ROW(Table914[Job])),ROW(BA43))))</f>
        <v/>
      </c>
      <c r="BK44" s="72" t="str">
        <f t="array" ref="BK44">IF(COUNTIF(Table91641[Job],$I$3)&lt;ROWS($BK$2:BK44),"",INDEX(TimeSheets!$AC$1:$AC$359,SMALL(IF(Table91641[Job]=$I$3,ROW(Table91641[Job])),ROW(BA43))))</f>
        <v/>
      </c>
      <c r="BL44" s="72" t="str">
        <f t="array" ref="BL44">IF(COUNTIF(Table91641[Job],$I$3)&lt;ROWS($BL$2:BL44),"",INDEX(TimeSheets!$AI$1:$AI$359,SMALL(IF(Table91641[Job]=$I$3,ROW(Table91641[Job])),ROW(BB43))))</f>
        <v/>
      </c>
    </row>
    <row r="45" spans="1:64" ht="21.95" customHeight="1" x14ac:dyDescent="0.25">
      <c r="A45" s="66"/>
      <c r="B45" s="67"/>
      <c r="C45" s="66"/>
      <c r="D45" s="67"/>
      <c r="E45" s="66"/>
      <c r="F45" s="67"/>
      <c r="G45" s="15"/>
      <c r="H45" s="66"/>
      <c r="I45" s="67"/>
      <c r="J45" s="66"/>
      <c r="K45" s="67"/>
      <c r="L45" s="66"/>
      <c r="M45" s="67"/>
      <c r="N45" s="15"/>
      <c r="O45" s="66"/>
      <c r="P45" s="67"/>
      <c r="Q45" s="66"/>
      <c r="R45" s="67"/>
      <c r="S45" s="66"/>
      <c r="T45" s="67"/>
      <c r="U45" s="15"/>
      <c r="V45" s="66" t="str">
        <f t="shared" si="0"/>
        <v/>
      </c>
      <c r="W45" s="67" t="str">
        <f t="shared" si="1"/>
        <v/>
      </c>
      <c r="X45" s="66" t="str">
        <f t="shared" si="2"/>
        <v/>
      </c>
      <c r="Y45" s="67" t="str">
        <f t="shared" si="3"/>
        <v/>
      </c>
      <c r="Z45" s="66" t="str">
        <f t="shared" si="4"/>
        <v/>
      </c>
      <c r="AA45" s="67" t="str">
        <f t="shared" si="5"/>
        <v/>
      </c>
      <c r="AB45" s="15"/>
      <c r="AC45" s="66" t="str">
        <f t="shared" si="6"/>
        <v/>
      </c>
      <c r="AD45" s="67" t="str">
        <f t="shared" si="20"/>
        <v/>
      </c>
      <c r="AE45" s="66" t="str">
        <f t="shared" si="7"/>
        <v/>
      </c>
      <c r="AF45" s="67" t="str">
        <f t="shared" si="8"/>
        <v/>
      </c>
      <c r="AG45" s="66" t="str">
        <f t="shared" si="9"/>
        <v/>
      </c>
      <c r="AH45" s="67" t="str">
        <f t="shared" si="10"/>
        <v/>
      </c>
      <c r="AI45" s="15"/>
      <c r="AJ45" s="66" t="str">
        <f t="shared" si="21"/>
        <v/>
      </c>
      <c r="AK45" s="67" t="str">
        <f t="shared" si="22"/>
        <v/>
      </c>
      <c r="AL45" s="66" t="str">
        <f t="shared" si="11"/>
        <v/>
      </c>
      <c r="AM45" s="67" t="str">
        <f t="shared" si="12"/>
        <v/>
      </c>
      <c r="AN45" s="66" t="str">
        <f t="shared" si="13"/>
        <v/>
      </c>
      <c r="AO45" s="67" t="str">
        <f t="shared" si="14"/>
        <v/>
      </c>
      <c r="AP45" s="15"/>
      <c r="AQ45" s="66" t="str">
        <f t="shared" si="23"/>
        <v/>
      </c>
      <c r="AR45" s="67" t="str">
        <f t="shared" si="15"/>
        <v/>
      </c>
      <c r="AS45" s="66" t="str">
        <f t="shared" si="16"/>
        <v/>
      </c>
      <c r="AT45" s="67" t="str">
        <f t="shared" si="17"/>
        <v/>
      </c>
      <c r="AU45" s="66" t="str">
        <f t="shared" si="18"/>
        <v/>
      </c>
      <c r="AV45" s="67" t="str">
        <f t="shared" si="19"/>
        <v/>
      </c>
      <c r="AW45" s="15"/>
      <c r="AX45" s="15"/>
      <c r="AY45" s="15"/>
      <c r="AZ45" s="15"/>
      <c r="BA45" s="47"/>
      <c r="BB45" s="47"/>
      <c r="BE45" s="72" t="str">
        <f t="array" ref="BE45">IF(COUNTIF(Table911[Job],$I$3)&lt;ROWS($BE$2:BE45),"",INDEX(TimeSheets!$B$1:$B$359,SMALL(IF(Table911[Job]=$I$3,ROW(Table911[Job])),ROW(BA44))))</f>
        <v/>
      </c>
      <c r="BF45" s="72" t="str">
        <f t="array" ref="BF45">IF(COUNTIF(Table911[Job],$I$3)&lt;ROWS($BD$2:BD45),"",INDEX(TimeSheets!$H$1:$H$359,SMALL(IF(Table911[Job]=$I$3,ROW(Table911[Job])),ROW(BA44))))</f>
        <v/>
      </c>
      <c r="BG45" s="72" t="str">
        <f t="array" ref="BG45">IF(COUNTIF(Table912[Job],$I$3)&lt;ROWS($BG$2:BG45),"",INDEX(TimeSheets!$K$1:$K$359,SMALL(IF(Table912[Job]=$I$3,ROW(Table912[Job])),ROW(BA44))))</f>
        <v/>
      </c>
      <c r="BH45" s="72" t="str">
        <f t="array" ref="BH45">IF(COUNTIF(Table912[Job],$I$3)&lt;ROWS($BH$2:BH45),"",INDEX(TimeSheets!$Q$1:$Q$359,SMALL(IF(Table912[Job]=$I$3,ROW(Table912[Job])),ROW(BA44))))</f>
        <v/>
      </c>
      <c r="BI45" s="73" t="str">
        <f t="array" ref="BI45">IF(COUNTIF(Table914[Job],$I$3)&lt;ROWS($BI$2:BI45),"",INDEX(TimeSheets!$T$1:$T$359,SMALL(IF(Table914[Job]=$I$3,ROW(Table914[Job])),ROW(BA44))))</f>
        <v/>
      </c>
      <c r="BJ45" s="72" t="str">
        <f t="array" ref="BJ45">IF(COUNTIF(Table914[Job],$I$3)&lt;ROWS($BJ$2:BJ45),"",INDEX(TimeSheets!$Z$1:$Z$359,SMALL(IF(Table914[Job]=$I$3,ROW(Table914[Job])),ROW(BA44))))</f>
        <v/>
      </c>
      <c r="BK45" s="72" t="str">
        <f t="array" ref="BK45">IF(COUNTIF(Table91641[Job],$I$3)&lt;ROWS($BK$2:BK45),"",INDEX(TimeSheets!$AC$1:$AC$359,SMALL(IF(Table91641[Job]=$I$3,ROW(Table91641[Job])),ROW(BA44))))</f>
        <v/>
      </c>
      <c r="BL45" s="72" t="str">
        <f t="array" ref="BL45">IF(COUNTIF(Table91641[Job],$I$3)&lt;ROWS($BL$2:BL45),"",INDEX(TimeSheets!$AI$1:$AI$359,SMALL(IF(Table91641[Job]=$I$3,ROW(Table91641[Job])),ROW(BB44))))</f>
        <v/>
      </c>
    </row>
    <row r="46" spans="1:64" ht="21.95" customHeight="1" x14ac:dyDescent="0.25">
      <c r="A46" s="66"/>
      <c r="B46" s="67"/>
      <c r="C46" s="66"/>
      <c r="D46" s="67"/>
      <c r="E46" s="66"/>
      <c r="F46" s="67"/>
      <c r="G46" s="15"/>
      <c r="H46" s="66"/>
      <c r="I46" s="67"/>
      <c r="J46" s="66"/>
      <c r="K46" s="67"/>
      <c r="L46" s="66"/>
      <c r="M46" s="67"/>
      <c r="N46" s="15"/>
      <c r="O46" s="66"/>
      <c r="P46" s="67"/>
      <c r="Q46" s="66"/>
      <c r="R46" s="67"/>
      <c r="S46" s="66"/>
      <c r="T46" s="67"/>
      <c r="U46" s="15"/>
      <c r="V46" s="66" t="str">
        <f t="shared" si="0"/>
        <v/>
      </c>
      <c r="W46" s="67" t="str">
        <f t="shared" si="1"/>
        <v/>
      </c>
      <c r="X46" s="66" t="str">
        <f t="shared" si="2"/>
        <v/>
      </c>
      <c r="Y46" s="67" t="str">
        <f t="shared" si="3"/>
        <v/>
      </c>
      <c r="Z46" s="66" t="str">
        <f t="shared" si="4"/>
        <v/>
      </c>
      <c r="AA46" s="67" t="str">
        <f t="shared" si="5"/>
        <v/>
      </c>
      <c r="AB46" s="15"/>
      <c r="AC46" s="66" t="str">
        <f t="shared" si="6"/>
        <v/>
      </c>
      <c r="AD46" s="67" t="str">
        <f t="shared" si="20"/>
        <v/>
      </c>
      <c r="AE46" s="66" t="str">
        <f t="shared" si="7"/>
        <v/>
      </c>
      <c r="AF46" s="67" t="str">
        <f t="shared" si="8"/>
        <v/>
      </c>
      <c r="AG46" s="66" t="str">
        <f t="shared" si="9"/>
        <v/>
      </c>
      <c r="AH46" s="67" t="str">
        <f t="shared" si="10"/>
        <v/>
      </c>
      <c r="AI46" s="15"/>
      <c r="AJ46" s="66" t="str">
        <f t="shared" si="21"/>
        <v/>
      </c>
      <c r="AK46" s="67" t="str">
        <f t="shared" si="22"/>
        <v/>
      </c>
      <c r="AL46" s="66" t="str">
        <f t="shared" si="11"/>
        <v/>
      </c>
      <c r="AM46" s="67" t="str">
        <f t="shared" si="12"/>
        <v/>
      </c>
      <c r="AN46" s="66" t="str">
        <f t="shared" si="13"/>
        <v/>
      </c>
      <c r="AO46" s="67" t="str">
        <f t="shared" si="14"/>
        <v/>
      </c>
      <c r="AP46" s="15"/>
      <c r="AQ46" s="66" t="str">
        <f t="shared" si="23"/>
        <v/>
      </c>
      <c r="AR46" s="67" t="str">
        <f t="shared" si="15"/>
        <v/>
      </c>
      <c r="AS46" s="66" t="str">
        <f t="shared" si="16"/>
        <v/>
      </c>
      <c r="AT46" s="67" t="str">
        <f t="shared" si="17"/>
        <v/>
      </c>
      <c r="AU46" s="66" t="str">
        <f t="shared" si="18"/>
        <v/>
      </c>
      <c r="AV46" s="67" t="str">
        <f t="shared" si="19"/>
        <v/>
      </c>
      <c r="AW46" s="15"/>
      <c r="AX46" s="15"/>
      <c r="AY46" s="15"/>
      <c r="AZ46" s="15"/>
      <c r="BA46" s="47"/>
      <c r="BB46" s="47"/>
      <c r="BE46" s="72" t="str">
        <f t="array" ref="BE46">IF(COUNTIF(Table911[Job],$I$3)&lt;ROWS($BE$2:BE46),"",INDEX(TimeSheets!$B$1:$B$359,SMALL(IF(Table911[Job]=$I$3,ROW(Table911[Job])),ROW(BA45))))</f>
        <v/>
      </c>
      <c r="BF46" s="72" t="str">
        <f t="array" ref="BF46">IF(COUNTIF(Table911[Job],$I$3)&lt;ROWS($BD$2:BD46),"",INDEX(TimeSheets!$H$1:$H$359,SMALL(IF(Table911[Job]=$I$3,ROW(Table911[Job])),ROW(BA45))))</f>
        <v/>
      </c>
      <c r="BG46" s="72" t="str">
        <f t="array" ref="BG46">IF(COUNTIF(Table912[Job],$I$3)&lt;ROWS($BG$2:BG46),"",INDEX(TimeSheets!$K$1:$K$359,SMALL(IF(Table912[Job]=$I$3,ROW(Table912[Job])),ROW(BA45))))</f>
        <v/>
      </c>
      <c r="BH46" s="72" t="str">
        <f t="array" ref="BH46">IF(COUNTIF(Table912[Job],$I$3)&lt;ROWS($BH$2:BH46),"",INDEX(TimeSheets!$Q$1:$Q$359,SMALL(IF(Table912[Job]=$I$3,ROW(Table912[Job])),ROW(BA45))))</f>
        <v/>
      </c>
      <c r="BI46" s="73" t="str">
        <f t="array" ref="BI46">IF(COUNTIF(Table914[Job],$I$3)&lt;ROWS($BI$2:BI46),"",INDEX(TimeSheets!$T$1:$T$359,SMALL(IF(Table914[Job]=$I$3,ROW(Table914[Job])),ROW(BA45))))</f>
        <v/>
      </c>
      <c r="BJ46" s="72" t="str">
        <f t="array" ref="BJ46">IF(COUNTIF(Table914[Job],$I$3)&lt;ROWS($BJ$2:BJ46),"",INDEX(TimeSheets!$Z$1:$Z$359,SMALL(IF(Table914[Job]=$I$3,ROW(Table914[Job])),ROW(BA45))))</f>
        <v/>
      </c>
      <c r="BK46" s="72" t="str">
        <f t="array" ref="BK46">IF(COUNTIF(Table91641[Job],$I$3)&lt;ROWS($BK$2:BK46),"",INDEX(TimeSheets!$AC$1:$AC$359,SMALL(IF(Table91641[Job]=$I$3,ROW(Table91641[Job])),ROW(BA45))))</f>
        <v/>
      </c>
      <c r="BL46" s="72" t="str">
        <f t="array" ref="BL46">IF(COUNTIF(Table91641[Job],$I$3)&lt;ROWS($BL$2:BL46),"",INDEX(TimeSheets!$AI$1:$AI$359,SMALL(IF(Table91641[Job]=$I$3,ROW(Table91641[Job])),ROW(BB45))))</f>
        <v/>
      </c>
    </row>
    <row r="47" spans="1:64" ht="21.95" customHeight="1" x14ac:dyDescent="0.25">
      <c r="A47" s="66"/>
      <c r="B47" s="67"/>
      <c r="C47" s="66"/>
      <c r="D47" s="67"/>
      <c r="E47" s="66"/>
      <c r="F47" s="67"/>
      <c r="G47" s="15"/>
      <c r="H47" s="66"/>
      <c r="I47" s="67"/>
      <c r="J47" s="66"/>
      <c r="K47" s="67"/>
      <c r="L47" s="66"/>
      <c r="M47" s="67"/>
      <c r="N47" s="15"/>
      <c r="O47" s="66"/>
      <c r="P47" s="67"/>
      <c r="Q47" s="66"/>
      <c r="R47" s="67"/>
      <c r="S47" s="66"/>
      <c r="T47" s="67"/>
      <c r="U47" s="15"/>
      <c r="V47" s="66" t="str">
        <f t="shared" si="0"/>
        <v/>
      </c>
      <c r="W47" s="67" t="str">
        <f t="shared" si="1"/>
        <v/>
      </c>
      <c r="X47" s="66" t="str">
        <f t="shared" si="2"/>
        <v/>
      </c>
      <c r="Y47" s="67" t="str">
        <f t="shared" si="3"/>
        <v/>
      </c>
      <c r="Z47" s="66" t="str">
        <f t="shared" si="4"/>
        <v/>
      </c>
      <c r="AA47" s="67" t="str">
        <f t="shared" si="5"/>
        <v/>
      </c>
      <c r="AB47" s="15"/>
      <c r="AC47" s="66" t="str">
        <f t="shared" si="6"/>
        <v/>
      </c>
      <c r="AD47" s="67" t="str">
        <f t="shared" si="20"/>
        <v/>
      </c>
      <c r="AE47" s="66" t="str">
        <f t="shared" si="7"/>
        <v/>
      </c>
      <c r="AF47" s="67" t="str">
        <f t="shared" si="8"/>
        <v/>
      </c>
      <c r="AG47" s="66" t="str">
        <f t="shared" si="9"/>
        <v/>
      </c>
      <c r="AH47" s="67" t="str">
        <f t="shared" si="10"/>
        <v/>
      </c>
      <c r="AI47" s="15"/>
      <c r="AJ47" s="66" t="str">
        <f t="shared" si="21"/>
        <v/>
      </c>
      <c r="AK47" s="67" t="str">
        <f t="shared" si="22"/>
        <v/>
      </c>
      <c r="AL47" s="66" t="str">
        <f t="shared" si="11"/>
        <v/>
      </c>
      <c r="AM47" s="67" t="str">
        <f t="shared" si="12"/>
        <v/>
      </c>
      <c r="AN47" s="66" t="str">
        <f t="shared" si="13"/>
        <v/>
      </c>
      <c r="AO47" s="67" t="str">
        <f t="shared" si="14"/>
        <v/>
      </c>
      <c r="AP47" s="15"/>
      <c r="AQ47" s="66" t="str">
        <f t="shared" si="23"/>
        <v/>
      </c>
      <c r="AR47" s="67" t="str">
        <f t="shared" si="15"/>
        <v/>
      </c>
      <c r="AS47" s="66" t="str">
        <f t="shared" si="16"/>
        <v/>
      </c>
      <c r="AT47" s="67" t="str">
        <f t="shared" si="17"/>
        <v/>
      </c>
      <c r="AU47" s="66" t="str">
        <f t="shared" si="18"/>
        <v/>
      </c>
      <c r="AV47" s="67" t="str">
        <f t="shared" si="19"/>
        <v/>
      </c>
      <c r="AW47" s="15"/>
      <c r="AX47" s="15"/>
      <c r="AY47" s="15"/>
      <c r="AZ47" s="15"/>
      <c r="BA47" s="47"/>
      <c r="BB47" s="47"/>
      <c r="BE47" s="72" t="str">
        <f t="array" ref="BE47">IF(COUNTIF(Table911[Job],$I$3)&lt;ROWS($BE$2:BE47),"",INDEX(TimeSheets!$B$1:$B$359,SMALL(IF(Table911[Job]=$I$3,ROW(Table911[Job])),ROW(BA46))))</f>
        <v/>
      </c>
      <c r="BF47" s="72" t="str">
        <f t="array" ref="BF47">IF(COUNTIF(Table911[Job],$I$3)&lt;ROWS($BD$2:BD47),"",INDEX(TimeSheets!$H$1:$H$359,SMALL(IF(Table911[Job]=$I$3,ROW(Table911[Job])),ROW(BA46))))</f>
        <v/>
      </c>
      <c r="BG47" s="72" t="str">
        <f t="array" ref="BG47">IF(COUNTIF(Table912[Job],$I$3)&lt;ROWS($BG$2:BG47),"",INDEX(TimeSheets!$K$1:$K$359,SMALL(IF(Table912[Job]=$I$3,ROW(Table912[Job])),ROW(BA46))))</f>
        <v/>
      </c>
      <c r="BH47" s="72" t="str">
        <f t="array" ref="BH47">IF(COUNTIF(Table912[Job],$I$3)&lt;ROWS($BH$2:BH47),"",INDEX(TimeSheets!$Q$1:$Q$359,SMALL(IF(Table912[Job]=$I$3,ROW(Table912[Job])),ROW(BA46))))</f>
        <v/>
      </c>
      <c r="BI47" s="73" t="str">
        <f t="array" ref="BI47">IF(COUNTIF(Table914[Job],$I$3)&lt;ROWS($BI$2:BI47),"",INDEX(TimeSheets!$T$1:$T$359,SMALL(IF(Table914[Job]=$I$3,ROW(Table914[Job])),ROW(BA46))))</f>
        <v/>
      </c>
      <c r="BJ47" s="72" t="str">
        <f t="array" ref="BJ47">IF(COUNTIF(Table914[Job],$I$3)&lt;ROWS($BJ$2:BJ47),"",INDEX(TimeSheets!$Z$1:$Z$359,SMALL(IF(Table914[Job]=$I$3,ROW(Table914[Job])),ROW(BA46))))</f>
        <v/>
      </c>
      <c r="BK47" s="72" t="str">
        <f t="array" ref="BK47">IF(COUNTIF(Table91641[Job],$I$3)&lt;ROWS($BK$2:BK47),"",INDEX(TimeSheets!$AC$1:$AC$359,SMALL(IF(Table91641[Job]=$I$3,ROW(Table91641[Job])),ROW(BA46))))</f>
        <v/>
      </c>
      <c r="BL47" s="72" t="str">
        <f t="array" ref="BL47">IF(COUNTIF(Table91641[Job],$I$3)&lt;ROWS($BL$2:BL47),"",INDEX(TimeSheets!$AI$1:$AI$359,SMALL(IF(Table91641[Job]=$I$3,ROW(Table91641[Job])),ROW(BB46))))</f>
        <v/>
      </c>
    </row>
    <row r="48" spans="1:64" ht="21.95" customHeight="1" x14ac:dyDescent="0.25">
      <c r="A48" s="66"/>
      <c r="B48" s="67"/>
      <c r="C48" s="66"/>
      <c r="D48" s="67"/>
      <c r="E48" s="66"/>
      <c r="F48" s="67"/>
      <c r="G48" s="15"/>
      <c r="H48" s="66"/>
      <c r="I48" s="67"/>
      <c r="J48" s="66"/>
      <c r="K48" s="67"/>
      <c r="L48" s="66"/>
      <c r="M48" s="67"/>
      <c r="N48" s="15"/>
      <c r="O48" s="66"/>
      <c r="P48" s="67"/>
      <c r="Q48" s="66"/>
      <c r="R48" s="67"/>
      <c r="S48" s="66"/>
      <c r="T48" s="67"/>
      <c r="U48" s="15"/>
      <c r="V48" s="66" t="str">
        <f t="shared" si="0"/>
        <v/>
      </c>
      <c r="W48" s="67" t="str">
        <f t="shared" si="1"/>
        <v/>
      </c>
      <c r="X48" s="66" t="str">
        <f t="shared" si="2"/>
        <v/>
      </c>
      <c r="Y48" s="67" t="str">
        <f t="shared" si="3"/>
        <v/>
      </c>
      <c r="Z48" s="66" t="str">
        <f t="shared" si="4"/>
        <v/>
      </c>
      <c r="AA48" s="67" t="str">
        <f t="shared" si="5"/>
        <v/>
      </c>
      <c r="AB48" s="15"/>
      <c r="AC48" s="66" t="str">
        <f t="shared" si="6"/>
        <v/>
      </c>
      <c r="AD48" s="67" t="str">
        <f t="shared" si="20"/>
        <v/>
      </c>
      <c r="AE48" s="66" t="str">
        <f t="shared" si="7"/>
        <v/>
      </c>
      <c r="AF48" s="67" t="str">
        <f t="shared" si="8"/>
        <v/>
      </c>
      <c r="AG48" s="66" t="str">
        <f t="shared" si="9"/>
        <v/>
      </c>
      <c r="AH48" s="67" t="str">
        <f t="shared" si="10"/>
        <v/>
      </c>
      <c r="AI48" s="15"/>
      <c r="AJ48" s="66" t="str">
        <f t="shared" si="21"/>
        <v/>
      </c>
      <c r="AK48" s="67" t="str">
        <f t="shared" si="22"/>
        <v/>
      </c>
      <c r="AL48" s="66" t="str">
        <f t="shared" si="11"/>
        <v/>
      </c>
      <c r="AM48" s="67" t="str">
        <f t="shared" si="12"/>
        <v/>
      </c>
      <c r="AN48" s="66" t="str">
        <f t="shared" si="13"/>
        <v/>
      </c>
      <c r="AO48" s="67" t="str">
        <f t="shared" si="14"/>
        <v/>
      </c>
      <c r="AP48" s="15"/>
      <c r="AQ48" s="66" t="str">
        <f t="shared" si="23"/>
        <v/>
      </c>
      <c r="AR48" s="67" t="str">
        <f t="shared" si="15"/>
        <v/>
      </c>
      <c r="AS48" s="66" t="str">
        <f t="shared" si="16"/>
        <v/>
      </c>
      <c r="AT48" s="67" t="str">
        <f t="shared" si="17"/>
        <v/>
      </c>
      <c r="AU48" s="66" t="str">
        <f t="shared" si="18"/>
        <v/>
      </c>
      <c r="AV48" s="67" t="str">
        <f t="shared" si="19"/>
        <v/>
      </c>
      <c r="AW48" s="15"/>
      <c r="AX48" s="15"/>
      <c r="AY48" s="15"/>
      <c r="AZ48" s="15"/>
      <c r="BA48" s="47"/>
      <c r="BB48" s="47"/>
      <c r="BE48" s="72" t="str">
        <f t="array" ref="BE48">IF(COUNTIF(Table911[Job],$I$3)&lt;ROWS($BE$2:BE48),"",INDEX(TimeSheets!$B$1:$B$359,SMALL(IF(Table911[Job]=$I$3,ROW(Table911[Job])),ROW(BA47))))</f>
        <v/>
      </c>
      <c r="BF48" s="72" t="str">
        <f t="array" ref="BF48">IF(COUNTIF(Table911[Job],$I$3)&lt;ROWS($BD$2:BD48),"",INDEX(TimeSheets!$H$1:$H$359,SMALL(IF(Table911[Job]=$I$3,ROW(Table911[Job])),ROW(BA47))))</f>
        <v/>
      </c>
      <c r="BG48" s="72" t="str">
        <f t="array" ref="BG48">IF(COUNTIF(Table912[Job],$I$3)&lt;ROWS($BG$2:BG48),"",INDEX(TimeSheets!$K$1:$K$359,SMALL(IF(Table912[Job]=$I$3,ROW(Table912[Job])),ROW(BA47))))</f>
        <v/>
      </c>
      <c r="BH48" s="72" t="str">
        <f t="array" ref="BH48">IF(COUNTIF(Table912[Job],$I$3)&lt;ROWS($BH$2:BH48),"",INDEX(TimeSheets!$Q$1:$Q$359,SMALL(IF(Table912[Job]=$I$3,ROW(Table912[Job])),ROW(BA47))))</f>
        <v/>
      </c>
      <c r="BI48" s="73" t="str">
        <f t="array" ref="BI48">IF(COUNTIF(Table914[Job],$I$3)&lt;ROWS($BI$2:BI48),"",INDEX(TimeSheets!$T$1:$T$359,SMALL(IF(Table914[Job]=$I$3,ROW(Table914[Job])),ROW(BA47))))</f>
        <v/>
      </c>
      <c r="BJ48" s="72" t="str">
        <f t="array" ref="BJ48">IF(COUNTIF(Table914[Job],$I$3)&lt;ROWS($BJ$2:BJ48),"",INDEX(TimeSheets!$Z$1:$Z$359,SMALL(IF(Table914[Job]=$I$3,ROW(Table914[Job])),ROW(BA47))))</f>
        <v/>
      </c>
      <c r="BK48" s="72" t="str">
        <f t="array" ref="BK48">IF(COUNTIF(Table91641[Job],$I$3)&lt;ROWS($BK$2:BK48),"",INDEX(TimeSheets!$AC$1:$AC$359,SMALL(IF(Table91641[Job]=$I$3,ROW(Table91641[Job])),ROW(BA47))))</f>
        <v/>
      </c>
      <c r="BL48" s="72" t="str">
        <f t="array" ref="BL48">IF(COUNTIF(Table91641[Job],$I$3)&lt;ROWS($BL$2:BL48),"",INDEX(TimeSheets!$AI$1:$AI$359,SMALL(IF(Table91641[Job]=$I$3,ROW(Table91641[Job])),ROW(BB47))))</f>
        <v/>
      </c>
    </row>
    <row r="49" spans="1:64" ht="21.95" customHeight="1" x14ac:dyDescent="0.25">
      <c r="A49" s="66"/>
      <c r="B49" s="67"/>
      <c r="C49" s="66"/>
      <c r="D49" s="67"/>
      <c r="E49" s="66"/>
      <c r="F49" s="67"/>
      <c r="G49" s="15"/>
      <c r="H49" s="66"/>
      <c r="I49" s="67"/>
      <c r="J49" s="66"/>
      <c r="K49" s="67"/>
      <c r="L49" s="66"/>
      <c r="M49" s="67"/>
      <c r="N49" s="15"/>
      <c r="O49" s="66"/>
      <c r="P49" s="67"/>
      <c r="Q49" s="66"/>
      <c r="R49" s="67"/>
      <c r="S49" s="66"/>
      <c r="T49" s="67"/>
      <c r="U49" s="15"/>
      <c r="V49" s="66" t="str">
        <f t="shared" si="0"/>
        <v/>
      </c>
      <c r="W49" s="67" t="str">
        <f t="shared" si="1"/>
        <v/>
      </c>
      <c r="X49" s="66" t="str">
        <f t="shared" si="2"/>
        <v/>
      </c>
      <c r="Y49" s="67" t="str">
        <f t="shared" si="3"/>
        <v/>
      </c>
      <c r="Z49" s="66" t="str">
        <f t="shared" si="4"/>
        <v/>
      </c>
      <c r="AA49" s="67" t="str">
        <f t="shared" si="5"/>
        <v/>
      </c>
      <c r="AB49" s="15"/>
      <c r="AC49" s="66" t="str">
        <f t="shared" si="6"/>
        <v/>
      </c>
      <c r="AD49" s="67" t="str">
        <f t="shared" si="20"/>
        <v/>
      </c>
      <c r="AE49" s="66" t="str">
        <f t="shared" si="7"/>
        <v/>
      </c>
      <c r="AF49" s="67" t="str">
        <f t="shared" si="8"/>
        <v/>
      </c>
      <c r="AG49" s="66" t="str">
        <f t="shared" si="9"/>
        <v/>
      </c>
      <c r="AH49" s="67" t="str">
        <f t="shared" si="10"/>
        <v/>
      </c>
      <c r="AI49" s="15"/>
      <c r="AJ49" s="66" t="str">
        <f t="shared" si="21"/>
        <v/>
      </c>
      <c r="AK49" s="67" t="str">
        <f t="shared" si="22"/>
        <v/>
      </c>
      <c r="AL49" s="66" t="str">
        <f t="shared" si="11"/>
        <v/>
      </c>
      <c r="AM49" s="67" t="str">
        <f t="shared" si="12"/>
        <v/>
      </c>
      <c r="AN49" s="66" t="str">
        <f t="shared" si="13"/>
        <v/>
      </c>
      <c r="AO49" s="67" t="str">
        <f t="shared" si="14"/>
        <v/>
      </c>
      <c r="AP49" s="15"/>
      <c r="AQ49" s="66" t="str">
        <f t="shared" si="23"/>
        <v/>
      </c>
      <c r="AR49" s="67" t="str">
        <f t="shared" si="15"/>
        <v/>
      </c>
      <c r="AS49" s="66" t="str">
        <f t="shared" si="16"/>
        <v/>
      </c>
      <c r="AT49" s="67" t="str">
        <f t="shared" si="17"/>
        <v/>
      </c>
      <c r="AU49" s="66" t="str">
        <f t="shared" si="18"/>
        <v/>
      </c>
      <c r="AV49" s="67" t="str">
        <f t="shared" si="19"/>
        <v/>
      </c>
      <c r="AW49" s="15"/>
      <c r="AX49" s="15"/>
      <c r="AY49" s="47"/>
      <c r="AZ49" s="47"/>
      <c r="BA49" s="47"/>
      <c r="BB49" s="47"/>
      <c r="BE49" s="72" t="str">
        <f t="array" ref="BE49">IF(COUNTIF(Table911[Job],$I$3)&lt;ROWS($BE$2:BE49),"",INDEX(TimeSheets!$B$1:$B$359,SMALL(IF(Table911[Job]=$I$3,ROW(Table911[Job])),ROW(BA48))))</f>
        <v/>
      </c>
      <c r="BF49" s="72" t="str">
        <f t="array" ref="BF49">IF(COUNTIF(Table911[Job],$I$3)&lt;ROWS($BD$2:BD49),"",INDEX(TimeSheets!$H$1:$H$359,SMALL(IF(Table911[Job]=$I$3,ROW(Table911[Job])),ROW(BA48))))</f>
        <v/>
      </c>
      <c r="BG49" s="72" t="str">
        <f t="array" ref="BG49">IF(COUNTIF(Table912[Job],$I$3)&lt;ROWS($BG$2:BG49),"",INDEX(TimeSheets!$K$1:$K$359,SMALL(IF(Table912[Job]=$I$3,ROW(Table912[Job])),ROW(BA48))))</f>
        <v/>
      </c>
      <c r="BH49" s="72" t="str">
        <f t="array" ref="BH49">IF(COUNTIF(Table912[Job],$I$3)&lt;ROWS($BH$2:BH49),"",INDEX(TimeSheets!$Q$1:$Q$359,SMALL(IF(Table912[Job]=$I$3,ROW(Table912[Job])),ROW(BA48))))</f>
        <v/>
      </c>
      <c r="BI49" s="73" t="str">
        <f t="array" ref="BI49">IF(COUNTIF(Table914[Job],$I$3)&lt;ROWS($BI$2:BI49),"",INDEX(TimeSheets!$T$1:$T$359,SMALL(IF(Table914[Job]=$I$3,ROW(Table914[Job])),ROW(BA48))))</f>
        <v/>
      </c>
      <c r="BJ49" s="72" t="str">
        <f t="array" ref="BJ49">IF(COUNTIF(Table914[Job],$I$3)&lt;ROWS($BJ$2:BJ49),"",INDEX(TimeSheets!$Z$1:$Z$359,SMALL(IF(Table914[Job]=$I$3,ROW(Table914[Job])),ROW(BA48))))</f>
        <v/>
      </c>
      <c r="BK49" s="72" t="str">
        <f t="array" ref="BK49">IF(COUNTIF(Table91641[Job],$I$3)&lt;ROWS($BK$2:BK49),"",INDEX(TimeSheets!$AC$1:$AC$359,SMALL(IF(Table91641[Job]=$I$3,ROW(Table91641[Job])),ROW(BA48))))</f>
        <v/>
      </c>
      <c r="BL49" s="72" t="str">
        <f t="array" ref="BL49">IF(COUNTIF(Table91641[Job],$I$3)&lt;ROWS($BL$2:BL49),"",INDEX(TimeSheets!$AI$1:$AI$359,SMALL(IF(Table91641[Job]=$I$3,ROW(Table91641[Job])),ROW(BB48))))</f>
        <v/>
      </c>
    </row>
    <row r="50" spans="1:64" ht="21.95" customHeight="1" x14ac:dyDescent="0.25">
      <c r="A50" s="66"/>
      <c r="B50" s="67"/>
      <c r="C50" s="66"/>
      <c r="D50" s="67"/>
      <c r="E50" s="66"/>
      <c r="F50" s="67"/>
      <c r="G50" s="15"/>
      <c r="H50" s="66"/>
      <c r="I50" s="67"/>
      <c r="J50" s="66"/>
      <c r="K50" s="67"/>
      <c r="L50" s="66"/>
      <c r="M50" s="67"/>
      <c r="N50" s="15"/>
      <c r="O50" s="66"/>
      <c r="P50" s="67"/>
      <c r="Q50" s="66"/>
      <c r="R50" s="67"/>
      <c r="S50" s="66"/>
      <c r="T50" s="67"/>
      <c r="U50" s="15"/>
      <c r="V50" s="66" t="str">
        <f t="shared" si="0"/>
        <v/>
      </c>
      <c r="W50" s="67" t="str">
        <f t="shared" si="1"/>
        <v/>
      </c>
      <c r="X50" s="66" t="str">
        <f t="shared" si="2"/>
        <v/>
      </c>
      <c r="Y50" s="67" t="str">
        <f t="shared" si="3"/>
        <v/>
      </c>
      <c r="Z50" s="66" t="str">
        <f t="shared" si="4"/>
        <v/>
      </c>
      <c r="AA50" s="67" t="str">
        <f t="shared" si="5"/>
        <v/>
      </c>
      <c r="AB50" s="15"/>
      <c r="AC50" s="66" t="str">
        <f t="shared" si="6"/>
        <v/>
      </c>
      <c r="AD50" s="67" t="str">
        <f t="shared" si="20"/>
        <v/>
      </c>
      <c r="AE50" s="66" t="str">
        <f t="shared" si="7"/>
        <v/>
      </c>
      <c r="AF50" s="67" t="str">
        <f t="shared" si="8"/>
        <v/>
      </c>
      <c r="AG50" s="66" t="str">
        <f t="shared" si="9"/>
        <v/>
      </c>
      <c r="AH50" s="67" t="str">
        <f t="shared" si="10"/>
        <v/>
      </c>
      <c r="AI50" s="15"/>
      <c r="AJ50" s="66" t="str">
        <f t="shared" si="21"/>
        <v/>
      </c>
      <c r="AK50" s="67" t="str">
        <f t="shared" si="22"/>
        <v/>
      </c>
      <c r="AL50" s="66" t="str">
        <f t="shared" si="11"/>
        <v/>
      </c>
      <c r="AM50" s="67" t="str">
        <f t="shared" si="12"/>
        <v/>
      </c>
      <c r="AN50" s="66" t="str">
        <f t="shared" si="13"/>
        <v/>
      </c>
      <c r="AO50" s="67" t="str">
        <f t="shared" si="14"/>
        <v/>
      </c>
      <c r="AP50" s="15"/>
      <c r="AQ50" s="66" t="str">
        <f t="shared" si="23"/>
        <v/>
      </c>
      <c r="AR50" s="67" t="str">
        <f t="shared" si="15"/>
        <v/>
      </c>
      <c r="AS50" s="66" t="str">
        <f t="shared" si="16"/>
        <v/>
      </c>
      <c r="AT50" s="67" t="str">
        <f t="shared" si="17"/>
        <v/>
      </c>
      <c r="AU50" s="66" t="str">
        <f t="shared" si="18"/>
        <v/>
      </c>
      <c r="AV50" s="67" t="str">
        <f t="shared" si="19"/>
        <v/>
      </c>
      <c r="AW50" s="15"/>
      <c r="AX50" s="15"/>
      <c r="AY50" s="47"/>
      <c r="AZ50" s="47"/>
      <c r="BA50" s="47"/>
      <c r="BB50" s="47"/>
      <c r="BE50" s="72" t="str">
        <f t="array" ref="BE50">IF(COUNTIF(Table911[Job],$I$3)&lt;ROWS($BE$2:BE50),"",INDEX(TimeSheets!$B$1:$B$359,SMALL(IF(Table911[Job]=$I$3,ROW(Table911[Job])),ROW(BA49))))</f>
        <v/>
      </c>
      <c r="BF50" s="72" t="str">
        <f t="array" ref="BF50">IF(COUNTIF(Table911[Job],$I$3)&lt;ROWS($BD$2:BD50),"",INDEX(TimeSheets!$H$1:$H$359,SMALL(IF(Table911[Job]=$I$3,ROW(Table911[Job])),ROW(BA49))))</f>
        <v/>
      </c>
      <c r="BG50" s="72" t="str">
        <f t="array" ref="BG50">IF(COUNTIF(Table912[Job],$I$3)&lt;ROWS($BG$2:BG50),"",INDEX(TimeSheets!$K$1:$K$359,SMALL(IF(Table912[Job]=$I$3,ROW(Table912[Job])),ROW(BA49))))</f>
        <v/>
      </c>
      <c r="BH50" s="72" t="str">
        <f t="array" ref="BH50">IF(COUNTIF(Table912[Job],$I$3)&lt;ROWS($BH$2:BH50),"",INDEX(TimeSheets!$Q$1:$Q$359,SMALL(IF(Table912[Job]=$I$3,ROW(Table912[Job])),ROW(BA49))))</f>
        <v/>
      </c>
      <c r="BI50" s="73" t="str">
        <f t="array" ref="BI50">IF(COUNTIF(Table914[Job],$I$3)&lt;ROWS($BI$2:BI50),"",INDEX(TimeSheets!$T$1:$T$359,SMALL(IF(Table914[Job]=$I$3,ROW(Table914[Job])),ROW(BA49))))</f>
        <v/>
      </c>
      <c r="BJ50" s="72" t="str">
        <f t="array" ref="BJ50">IF(COUNTIF(Table914[Job],$I$3)&lt;ROWS($BJ$2:BJ50),"",INDEX(TimeSheets!$Z$1:$Z$359,SMALL(IF(Table914[Job]=$I$3,ROW(Table914[Job])),ROW(BA49))))</f>
        <v/>
      </c>
      <c r="BK50" s="72" t="str">
        <f t="array" ref="BK50">IF(COUNTIF(Table91641[Job],$I$3)&lt;ROWS($BK$2:BK50),"",INDEX(TimeSheets!$AC$1:$AC$359,SMALL(IF(Table91641[Job]=$I$3,ROW(Table91641[Job])),ROW(BA49))))</f>
        <v/>
      </c>
      <c r="BL50" s="72" t="str">
        <f t="array" ref="BL50">IF(COUNTIF(Table91641[Job],$I$3)&lt;ROWS($BL$2:BL50),"",INDEX(TimeSheets!$AI$1:$AI$359,SMALL(IF(Table91641[Job]=$I$3,ROW(Table91641[Job])),ROW(BB49))))</f>
        <v/>
      </c>
    </row>
    <row r="51" spans="1:64" ht="21.95" customHeight="1" x14ac:dyDescent="0.25">
      <c r="A51" s="66"/>
      <c r="B51" s="67"/>
      <c r="C51" s="66"/>
      <c r="D51" s="67"/>
      <c r="E51" s="66"/>
      <c r="F51" s="67"/>
      <c r="G51" s="15"/>
      <c r="H51" s="66"/>
      <c r="I51" s="67"/>
      <c r="J51" s="66"/>
      <c r="K51" s="67"/>
      <c r="L51" s="66"/>
      <c r="M51" s="67"/>
      <c r="N51" s="15"/>
      <c r="O51" s="66"/>
      <c r="P51" s="67"/>
      <c r="Q51" s="66"/>
      <c r="R51" s="67"/>
      <c r="S51" s="66"/>
      <c r="T51" s="67"/>
      <c r="U51" s="15"/>
      <c r="V51" s="66" t="str">
        <f t="shared" si="0"/>
        <v/>
      </c>
      <c r="W51" s="67" t="str">
        <f t="shared" si="1"/>
        <v/>
      </c>
      <c r="X51" s="66" t="str">
        <f t="shared" si="2"/>
        <v/>
      </c>
      <c r="Y51" s="67" t="str">
        <f t="shared" si="3"/>
        <v/>
      </c>
      <c r="Z51" s="66" t="str">
        <f t="shared" si="4"/>
        <v/>
      </c>
      <c r="AA51" s="67" t="str">
        <f t="shared" si="5"/>
        <v/>
      </c>
      <c r="AB51" s="15"/>
      <c r="AC51" s="66" t="str">
        <f t="shared" si="6"/>
        <v/>
      </c>
      <c r="AD51" s="67" t="str">
        <f t="shared" si="20"/>
        <v/>
      </c>
      <c r="AE51" s="66" t="str">
        <f t="shared" si="7"/>
        <v/>
      </c>
      <c r="AF51" s="67" t="str">
        <f t="shared" si="8"/>
        <v/>
      </c>
      <c r="AG51" s="66" t="str">
        <f t="shared" si="9"/>
        <v/>
      </c>
      <c r="AH51" s="67" t="str">
        <f t="shared" si="10"/>
        <v/>
      </c>
      <c r="AI51" s="15"/>
      <c r="AJ51" s="66" t="str">
        <f t="shared" si="21"/>
        <v/>
      </c>
      <c r="AK51" s="67" t="str">
        <f t="shared" si="22"/>
        <v/>
      </c>
      <c r="AL51" s="66" t="str">
        <f t="shared" si="11"/>
        <v/>
      </c>
      <c r="AM51" s="67" t="str">
        <f t="shared" si="12"/>
        <v/>
      </c>
      <c r="AN51" s="66" t="str">
        <f t="shared" si="13"/>
        <v/>
      </c>
      <c r="AO51" s="67" t="str">
        <f t="shared" si="14"/>
        <v/>
      </c>
      <c r="AP51" s="15"/>
      <c r="AQ51" s="66" t="str">
        <f t="shared" si="23"/>
        <v/>
      </c>
      <c r="AR51" s="67" t="str">
        <f t="shared" si="15"/>
        <v/>
      </c>
      <c r="AS51" s="66" t="str">
        <f t="shared" si="16"/>
        <v/>
      </c>
      <c r="AT51" s="67" t="str">
        <f t="shared" si="17"/>
        <v/>
      </c>
      <c r="AU51" s="66" t="str">
        <f t="shared" si="18"/>
        <v/>
      </c>
      <c r="AV51" s="67" t="str">
        <f t="shared" si="19"/>
        <v/>
      </c>
      <c r="AW51" s="15"/>
      <c r="AX51" s="15"/>
      <c r="AY51" s="47"/>
      <c r="AZ51" s="47"/>
      <c r="BA51" s="47"/>
      <c r="BB51" s="47"/>
      <c r="BE51" s="72" t="str">
        <f t="array" ref="BE51">IF(COUNTIF(Table911[Job],$I$3)&lt;ROWS($BE$2:BE51),"",INDEX(TimeSheets!$B$1:$B$359,SMALL(IF(Table911[Job]=$I$3,ROW(Table911[Job])),ROW(BA50))))</f>
        <v/>
      </c>
      <c r="BF51" s="72" t="str">
        <f t="array" ref="BF51">IF(COUNTIF(Table911[Job],$I$3)&lt;ROWS($BD$2:BD51),"",INDEX(TimeSheets!$H$1:$H$359,SMALL(IF(Table911[Job]=$I$3,ROW(Table911[Job])),ROW(BA50))))</f>
        <v/>
      </c>
      <c r="BG51" s="72" t="str">
        <f t="array" ref="BG51">IF(COUNTIF(Table912[Job],$I$3)&lt;ROWS($BG$2:BG51),"",INDEX(TimeSheets!$K$1:$K$359,SMALL(IF(Table912[Job]=$I$3,ROW(Table912[Job])),ROW(BA50))))</f>
        <v/>
      </c>
      <c r="BH51" s="72" t="str">
        <f t="array" ref="BH51">IF(COUNTIF(Table912[Job],$I$3)&lt;ROWS($BH$2:BH51),"",INDEX(TimeSheets!$Q$1:$Q$359,SMALL(IF(Table912[Job]=$I$3,ROW(Table912[Job])),ROW(BA50))))</f>
        <v/>
      </c>
      <c r="BI51" s="73" t="str">
        <f t="array" ref="BI51">IF(COUNTIF(Table914[Job],$I$3)&lt;ROWS($BI$2:BI51),"",INDEX(TimeSheets!$T$1:$T$359,SMALL(IF(Table914[Job]=$I$3,ROW(Table914[Job])),ROW(BA50))))</f>
        <v/>
      </c>
      <c r="BJ51" s="72" t="str">
        <f t="array" ref="BJ51">IF(COUNTIF(Table914[Job],$I$3)&lt;ROWS($BJ$2:BJ51),"",INDEX(TimeSheets!$Z$1:$Z$359,SMALL(IF(Table914[Job]=$I$3,ROW(Table914[Job])),ROW(BA50))))</f>
        <v/>
      </c>
      <c r="BK51" s="72" t="str">
        <f t="array" ref="BK51">IF(COUNTIF(Table91641[Job],$I$3)&lt;ROWS($BK$2:BK51),"",INDEX(TimeSheets!$AC$1:$AC$359,SMALL(IF(Table91641[Job]=$I$3,ROW(Table91641[Job])),ROW(BA50))))</f>
        <v/>
      </c>
      <c r="BL51" s="72" t="str">
        <f t="array" ref="BL51">IF(COUNTIF(Table91641[Job],$I$3)&lt;ROWS($BL$2:BL51),"",INDEX(TimeSheets!$AI$1:$AI$359,SMALL(IF(Table91641[Job]=$I$3,ROW(Table91641[Job])),ROW(BB50))))</f>
        <v/>
      </c>
    </row>
    <row r="52" spans="1:64" ht="21.95" customHeight="1" x14ac:dyDescent="0.25">
      <c r="A52" s="66"/>
      <c r="B52" s="67"/>
      <c r="C52" s="66"/>
      <c r="D52" s="67"/>
      <c r="E52" s="66"/>
      <c r="F52" s="67"/>
      <c r="G52" s="15"/>
      <c r="H52" s="66"/>
      <c r="I52" s="67"/>
      <c r="J52" s="66"/>
      <c r="K52" s="67"/>
      <c r="L52" s="66"/>
      <c r="M52" s="67"/>
      <c r="N52" s="15"/>
      <c r="O52" s="66"/>
      <c r="P52" s="67"/>
      <c r="Q52" s="66"/>
      <c r="R52" s="67"/>
      <c r="S52" s="66"/>
      <c r="T52" s="67"/>
      <c r="U52" s="15"/>
      <c r="V52" s="66" t="str">
        <f t="shared" si="0"/>
        <v/>
      </c>
      <c r="W52" s="67" t="str">
        <f t="shared" si="1"/>
        <v/>
      </c>
      <c r="X52" s="66" t="str">
        <f t="shared" si="2"/>
        <v/>
      </c>
      <c r="Y52" s="67" t="str">
        <f t="shared" si="3"/>
        <v/>
      </c>
      <c r="Z52" s="66" t="str">
        <f t="shared" si="4"/>
        <v/>
      </c>
      <c r="AA52" s="67" t="str">
        <f t="shared" si="5"/>
        <v/>
      </c>
      <c r="AB52" s="15"/>
      <c r="AC52" s="66" t="str">
        <f t="shared" si="6"/>
        <v/>
      </c>
      <c r="AD52" s="67" t="str">
        <f t="shared" si="20"/>
        <v/>
      </c>
      <c r="AE52" s="66" t="str">
        <f t="shared" si="7"/>
        <v/>
      </c>
      <c r="AF52" s="67" t="str">
        <f t="shared" si="8"/>
        <v/>
      </c>
      <c r="AG52" s="66" t="str">
        <f t="shared" si="9"/>
        <v/>
      </c>
      <c r="AH52" s="67" t="str">
        <f t="shared" si="10"/>
        <v/>
      </c>
      <c r="AI52" s="15"/>
      <c r="AJ52" s="66" t="str">
        <f t="shared" si="21"/>
        <v/>
      </c>
      <c r="AK52" s="67" t="str">
        <f t="shared" si="22"/>
        <v/>
      </c>
      <c r="AL52" s="66" t="str">
        <f t="shared" si="11"/>
        <v/>
      </c>
      <c r="AM52" s="67" t="str">
        <f t="shared" si="12"/>
        <v/>
      </c>
      <c r="AN52" s="66" t="str">
        <f t="shared" si="13"/>
        <v/>
      </c>
      <c r="AO52" s="67" t="str">
        <f t="shared" si="14"/>
        <v/>
      </c>
      <c r="AP52" s="15"/>
      <c r="AQ52" s="66" t="str">
        <f t="shared" si="23"/>
        <v/>
      </c>
      <c r="AR52" s="67" t="str">
        <f t="shared" si="15"/>
        <v/>
      </c>
      <c r="AS52" s="66" t="str">
        <f t="shared" si="16"/>
        <v/>
      </c>
      <c r="AT52" s="67" t="str">
        <f t="shared" si="17"/>
        <v/>
      </c>
      <c r="AU52" s="66" t="str">
        <f t="shared" si="18"/>
        <v/>
      </c>
      <c r="AV52" s="67" t="str">
        <f t="shared" si="19"/>
        <v/>
      </c>
      <c r="AW52" s="15"/>
      <c r="AX52" s="15"/>
      <c r="AY52" s="47"/>
      <c r="AZ52" s="47"/>
      <c r="BA52" s="47"/>
      <c r="BB52" s="47"/>
      <c r="BE52" s="72" t="str">
        <f t="array" ref="BE52">IF(COUNTIF(Table911[Job],$I$3)&lt;ROWS($BE$2:BE52),"",INDEX(TimeSheets!$B$1:$B$359,SMALL(IF(Table911[Job]=$I$3,ROW(Table911[Job])),ROW(BA51))))</f>
        <v/>
      </c>
      <c r="BF52" s="72" t="str">
        <f t="array" ref="BF52">IF(COUNTIF(Table911[Job],$I$3)&lt;ROWS($BD$2:BD52),"",INDEX(TimeSheets!$H$1:$H$359,SMALL(IF(Table911[Job]=$I$3,ROW(Table911[Job])),ROW(BA51))))</f>
        <v/>
      </c>
      <c r="BG52" s="72" t="str">
        <f t="array" ref="BG52">IF(COUNTIF(Table912[Job],$I$3)&lt;ROWS($BG$2:BG52),"",INDEX(TimeSheets!$K$1:$K$359,SMALL(IF(Table912[Job]=$I$3,ROW(Table912[Job])),ROW(BA51))))</f>
        <v/>
      </c>
      <c r="BH52" s="72" t="str">
        <f t="array" ref="BH52">IF(COUNTIF(Table912[Job],$I$3)&lt;ROWS($BH$2:BH52),"",INDEX(TimeSheets!$Q$1:$Q$359,SMALL(IF(Table912[Job]=$I$3,ROW(Table912[Job])),ROW(BA51))))</f>
        <v/>
      </c>
      <c r="BI52" s="73" t="str">
        <f t="array" ref="BI52">IF(COUNTIF(Table914[Job],$I$3)&lt;ROWS($BI$2:BI52),"",INDEX(TimeSheets!$T$1:$T$359,SMALL(IF(Table914[Job]=$I$3,ROW(Table914[Job])),ROW(BA51))))</f>
        <v/>
      </c>
      <c r="BJ52" s="72" t="str">
        <f t="array" ref="BJ52">IF(COUNTIF(Table914[Job],$I$3)&lt;ROWS($BJ$2:BJ52),"",INDEX(TimeSheets!$Z$1:$Z$359,SMALL(IF(Table914[Job]=$I$3,ROW(Table914[Job])),ROW(BA51))))</f>
        <v/>
      </c>
      <c r="BK52" s="72" t="str">
        <f t="array" ref="BK52">IF(COUNTIF(Table91641[Job],$I$3)&lt;ROWS($BK$2:BK52),"",INDEX(TimeSheets!$AC$1:$AC$359,SMALL(IF(Table91641[Job]=$I$3,ROW(Table91641[Job])),ROW(BA51))))</f>
        <v/>
      </c>
      <c r="BL52" s="72" t="str">
        <f t="array" ref="BL52">IF(COUNTIF(Table91641[Job],$I$3)&lt;ROWS($BL$2:BL52),"",INDEX(TimeSheets!$AI$1:$AI$359,SMALL(IF(Table91641[Job]=$I$3,ROW(Table91641[Job])),ROW(BB51))))</f>
        <v/>
      </c>
    </row>
    <row r="53" spans="1:64" ht="21.95" customHeight="1" x14ac:dyDescent="0.25">
      <c r="A53" s="66"/>
      <c r="B53" s="67"/>
      <c r="C53" s="66"/>
      <c r="D53" s="67"/>
      <c r="E53" s="66"/>
      <c r="F53" s="67"/>
      <c r="G53" s="15"/>
      <c r="H53" s="66"/>
      <c r="I53" s="67"/>
      <c r="J53" s="66"/>
      <c r="K53" s="67"/>
      <c r="L53" s="66"/>
      <c r="M53" s="67"/>
      <c r="N53" s="15"/>
      <c r="O53" s="66"/>
      <c r="P53" s="67"/>
      <c r="Q53" s="66"/>
      <c r="R53" s="67"/>
      <c r="S53" s="66"/>
      <c r="T53" s="67"/>
      <c r="U53" s="15"/>
      <c r="V53" s="66" t="str">
        <f t="shared" si="0"/>
        <v/>
      </c>
      <c r="W53" s="67" t="str">
        <f t="shared" si="1"/>
        <v/>
      </c>
      <c r="X53" s="66" t="str">
        <f t="shared" si="2"/>
        <v/>
      </c>
      <c r="Y53" s="67" t="str">
        <f t="shared" si="3"/>
        <v/>
      </c>
      <c r="Z53" s="66" t="str">
        <f t="shared" si="4"/>
        <v/>
      </c>
      <c r="AA53" s="67" t="str">
        <f t="shared" si="5"/>
        <v/>
      </c>
      <c r="AB53" s="15"/>
      <c r="AC53" s="66" t="str">
        <f t="shared" si="6"/>
        <v/>
      </c>
      <c r="AD53" s="67" t="str">
        <f t="shared" si="20"/>
        <v/>
      </c>
      <c r="AE53" s="66" t="str">
        <f t="shared" si="7"/>
        <v/>
      </c>
      <c r="AF53" s="67" t="str">
        <f t="shared" si="8"/>
        <v/>
      </c>
      <c r="AG53" s="66" t="str">
        <f t="shared" si="9"/>
        <v/>
      </c>
      <c r="AH53" s="67" t="str">
        <f t="shared" si="10"/>
        <v/>
      </c>
      <c r="AI53" s="15"/>
      <c r="AJ53" s="66" t="str">
        <f t="shared" si="21"/>
        <v/>
      </c>
      <c r="AK53" s="67" t="str">
        <f t="shared" si="22"/>
        <v/>
      </c>
      <c r="AL53" s="66" t="str">
        <f t="shared" si="11"/>
        <v/>
      </c>
      <c r="AM53" s="67" t="str">
        <f t="shared" si="12"/>
        <v/>
      </c>
      <c r="AN53" s="66" t="str">
        <f t="shared" si="13"/>
        <v/>
      </c>
      <c r="AO53" s="67" t="str">
        <f t="shared" si="14"/>
        <v/>
      </c>
      <c r="AP53" s="15"/>
      <c r="AQ53" s="66" t="str">
        <f t="shared" si="23"/>
        <v/>
      </c>
      <c r="AR53" s="67" t="str">
        <f t="shared" si="15"/>
        <v/>
      </c>
      <c r="AS53" s="66" t="str">
        <f t="shared" si="16"/>
        <v/>
      </c>
      <c r="AT53" s="67" t="str">
        <f t="shared" si="17"/>
        <v/>
      </c>
      <c r="AU53" s="66" t="str">
        <f t="shared" si="18"/>
        <v/>
      </c>
      <c r="AV53" s="67" t="str">
        <f t="shared" si="19"/>
        <v/>
      </c>
      <c r="AW53" s="15"/>
      <c r="AX53" s="15"/>
      <c r="AY53" s="47"/>
      <c r="AZ53" s="47"/>
      <c r="BA53" s="47"/>
      <c r="BB53" s="47"/>
      <c r="BE53" s="72" t="str">
        <f t="array" ref="BE53">IF(COUNTIF(Table911[Job],$I$3)&lt;ROWS($BE$2:BE53),"",INDEX(TimeSheets!$B$1:$B$359,SMALL(IF(Table911[Job]=$I$3,ROW(Table911[Job])),ROW(BA52))))</f>
        <v/>
      </c>
      <c r="BF53" s="72" t="str">
        <f t="array" ref="BF53">IF(COUNTIF(Table911[Job],$I$3)&lt;ROWS($BD$2:BD53),"",INDEX(TimeSheets!$H$1:$H$359,SMALL(IF(Table911[Job]=$I$3,ROW(Table911[Job])),ROW(BA52))))</f>
        <v/>
      </c>
      <c r="BG53" s="72" t="str">
        <f t="array" ref="BG53">IF(COUNTIF(Table912[Job],$I$3)&lt;ROWS($BG$2:BG53),"",INDEX(TimeSheets!$K$1:$K$359,SMALL(IF(Table912[Job]=$I$3,ROW(Table912[Job])),ROW(BA52))))</f>
        <v/>
      </c>
      <c r="BH53" s="72" t="str">
        <f t="array" ref="BH53">IF(COUNTIF(Table912[Job],$I$3)&lt;ROWS($BH$2:BH53),"",INDEX(TimeSheets!$Q$1:$Q$359,SMALL(IF(Table912[Job]=$I$3,ROW(Table912[Job])),ROW(BA52))))</f>
        <v/>
      </c>
      <c r="BI53" s="73" t="str">
        <f t="array" ref="BI53">IF(COUNTIF(Table914[Job],$I$3)&lt;ROWS($BI$2:BI53),"",INDEX(TimeSheets!$T$1:$T$359,SMALL(IF(Table914[Job]=$I$3,ROW(Table914[Job])),ROW(BA52))))</f>
        <v/>
      </c>
      <c r="BJ53" s="72" t="str">
        <f t="array" ref="BJ53">IF(COUNTIF(Table914[Job],$I$3)&lt;ROWS($BJ$2:BJ53),"",INDEX(TimeSheets!$Z$1:$Z$359,SMALL(IF(Table914[Job]=$I$3,ROW(Table914[Job])),ROW(BA52))))</f>
        <v/>
      </c>
      <c r="BK53" s="72" t="str">
        <f t="array" ref="BK53">IF(COUNTIF(Table91641[Job],$I$3)&lt;ROWS($BK$2:BK53),"",INDEX(TimeSheets!$AC$1:$AC$359,SMALL(IF(Table91641[Job]=$I$3,ROW(Table91641[Job])),ROW(BA52))))</f>
        <v/>
      </c>
      <c r="BL53" s="72" t="str">
        <f t="array" ref="BL53">IF(COUNTIF(Table91641[Job],$I$3)&lt;ROWS($BL$2:BL53),"",INDEX(TimeSheets!$AI$1:$AI$359,SMALL(IF(Table91641[Job]=$I$3,ROW(Table91641[Job])),ROW(BB52))))</f>
        <v/>
      </c>
    </row>
    <row r="54" spans="1:64" ht="21.95" customHeight="1" x14ac:dyDescent="0.25">
      <c r="A54" s="66"/>
      <c r="B54" s="67"/>
      <c r="C54" s="66"/>
      <c r="D54" s="67"/>
      <c r="E54" s="66"/>
      <c r="F54" s="67"/>
      <c r="G54" s="15"/>
      <c r="H54" s="66"/>
      <c r="I54" s="67"/>
      <c r="J54" s="66"/>
      <c r="K54" s="67"/>
      <c r="L54" s="66"/>
      <c r="M54" s="67"/>
      <c r="N54" s="15"/>
      <c r="O54" s="66"/>
      <c r="P54" s="67"/>
      <c r="Q54" s="66"/>
      <c r="R54" s="67"/>
      <c r="S54" s="66"/>
      <c r="T54" s="67"/>
      <c r="U54" s="15"/>
      <c r="V54" s="66" t="str">
        <f t="shared" si="0"/>
        <v/>
      </c>
      <c r="W54" s="67" t="str">
        <f t="shared" si="1"/>
        <v/>
      </c>
      <c r="X54" s="66" t="str">
        <f t="shared" si="2"/>
        <v/>
      </c>
      <c r="Y54" s="67" t="str">
        <f t="shared" si="3"/>
        <v/>
      </c>
      <c r="Z54" s="66" t="str">
        <f t="shared" si="4"/>
        <v/>
      </c>
      <c r="AA54" s="67" t="str">
        <f t="shared" si="5"/>
        <v/>
      </c>
      <c r="AB54" s="15"/>
      <c r="AC54" s="66" t="str">
        <f t="shared" si="6"/>
        <v/>
      </c>
      <c r="AD54" s="67" t="str">
        <f t="shared" si="20"/>
        <v/>
      </c>
      <c r="AE54" s="66" t="str">
        <f t="shared" si="7"/>
        <v/>
      </c>
      <c r="AF54" s="67" t="str">
        <f t="shared" si="8"/>
        <v/>
      </c>
      <c r="AG54" s="66" t="str">
        <f t="shared" si="9"/>
        <v/>
      </c>
      <c r="AH54" s="67" t="str">
        <f t="shared" si="10"/>
        <v/>
      </c>
      <c r="AI54" s="15"/>
      <c r="AJ54" s="66" t="str">
        <f t="shared" si="21"/>
        <v/>
      </c>
      <c r="AK54" s="67" t="str">
        <f t="shared" si="22"/>
        <v/>
      </c>
      <c r="AL54" s="66" t="str">
        <f t="shared" si="11"/>
        <v/>
      </c>
      <c r="AM54" s="67" t="str">
        <f t="shared" si="12"/>
        <v/>
      </c>
      <c r="AN54" s="66" t="str">
        <f t="shared" si="13"/>
        <v/>
      </c>
      <c r="AO54" s="67" t="str">
        <f t="shared" si="14"/>
        <v/>
      </c>
      <c r="AP54" s="15"/>
      <c r="AQ54" s="66" t="str">
        <f t="shared" si="23"/>
        <v/>
      </c>
      <c r="AR54" s="67" t="str">
        <f t="shared" si="15"/>
        <v/>
      </c>
      <c r="AS54" s="66" t="str">
        <f t="shared" si="16"/>
        <v/>
      </c>
      <c r="AT54" s="67" t="str">
        <f t="shared" si="17"/>
        <v/>
      </c>
      <c r="AU54" s="66" t="str">
        <f t="shared" si="18"/>
        <v/>
      </c>
      <c r="AV54" s="67" t="str">
        <f t="shared" si="19"/>
        <v/>
      </c>
      <c r="AW54" s="15"/>
      <c r="AX54" s="15"/>
      <c r="AY54" s="47"/>
      <c r="AZ54" s="47"/>
      <c r="BA54" s="47"/>
      <c r="BB54" s="47"/>
      <c r="BE54" s="72" t="str">
        <f t="array" ref="BE54">IF(COUNTIF(Table911[Job],$I$3)&lt;ROWS($BE$2:BE54),"",INDEX(TimeSheets!$B$1:$B$359,SMALL(IF(Table911[Job]=$I$3,ROW(Table911[Job])),ROW(BA53))))</f>
        <v/>
      </c>
      <c r="BF54" s="72" t="str">
        <f t="array" ref="BF54">IF(COUNTIF(Table911[Job],$I$3)&lt;ROWS($BD$2:BD54),"",INDEX(TimeSheets!$H$1:$H$359,SMALL(IF(Table911[Job]=$I$3,ROW(Table911[Job])),ROW(BA53))))</f>
        <v/>
      </c>
      <c r="BG54" s="72" t="str">
        <f t="array" ref="BG54">IF(COUNTIF(Table912[Job],$I$3)&lt;ROWS($BG$2:BG54),"",INDEX(TimeSheets!$K$1:$K$359,SMALL(IF(Table912[Job]=$I$3,ROW(Table912[Job])),ROW(BA53))))</f>
        <v/>
      </c>
      <c r="BH54" s="72" t="str">
        <f t="array" ref="BH54">IF(COUNTIF(Table912[Job],$I$3)&lt;ROWS($BH$2:BH54),"",INDEX(TimeSheets!$Q$1:$Q$359,SMALL(IF(Table912[Job]=$I$3,ROW(Table912[Job])),ROW(BA53))))</f>
        <v/>
      </c>
      <c r="BI54" s="73" t="str">
        <f t="array" ref="BI54">IF(COUNTIF(Table914[Job],$I$3)&lt;ROWS($BI$2:BI54),"",INDEX(TimeSheets!$T$1:$T$359,SMALL(IF(Table914[Job]=$I$3,ROW(Table914[Job])),ROW(BA53))))</f>
        <v/>
      </c>
      <c r="BJ54" s="72" t="str">
        <f t="array" ref="BJ54">IF(COUNTIF(Table914[Job],$I$3)&lt;ROWS($BJ$2:BJ54),"",INDEX(TimeSheets!$Z$1:$Z$359,SMALL(IF(Table914[Job]=$I$3,ROW(Table914[Job])),ROW(BA53))))</f>
        <v/>
      </c>
      <c r="BK54" s="72" t="str">
        <f t="array" ref="BK54">IF(COUNTIF(Table91641[Job],$I$3)&lt;ROWS($BK$2:BK54),"",INDEX(TimeSheets!$AC$1:$AC$359,SMALL(IF(Table91641[Job]=$I$3,ROW(Table91641[Job])),ROW(BA53))))</f>
        <v/>
      </c>
      <c r="BL54" s="72" t="str">
        <f t="array" ref="BL54">IF(COUNTIF(Table91641[Job],$I$3)&lt;ROWS($BL$2:BL54),"",INDEX(TimeSheets!$AI$1:$AI$359,SMALL(IF(Table91641[Job]=$I$3,ROW(Table91641[Job])),ROW(BB53))))</f>
        <v/>
      </c>
    </row>
    <row r="55" spans="1:64" ht="21.95" customHeight="1" x14ac:dyDescent="0.25">
      <c r="A55" s="66"/>
      <c r="B55" s="67"/>
      <c r="C55" s="66"/>
      <c r="D55" s="67"/>
      <c r="E55" s="66"/>
      <c r="F55" s="67"/>
      <c r="G55" s="15"/>
      <c r="H55" s="66"/>
      <c r="I55" s="67"/>
      <c r="J55" s="66"/>
      <c r="K55" s="67"/>
      <c r="L55" s="66"/>
      <c r="M55" s="67"/>
      <c r="N55" s="15"/>
      <c r="O55" s="66"/>
      <c r="P55" s="67"/>
      <c r="Q55" s="66"/>
      <c r="R55" s="67"/>
      <c r="S55" s="66"/>
      <c r="T55" s="67"/>
      <c r="U55" s="15"/>
      <c r="V55" s="66" t="str">
        <f t="shared" si="0"/>
        <v/>
      </c>
      <c r="W55" s="67" t="str">
        <f t="shared" si="1"/>
        <v/>
      </c>
      <c r="X55" s="66" t="str">
        <f t="shared" si="2"/>
        <v/>
      </c>
      <c r="Y55" s="67" t="str">
        <f t="shared" si="3"/>
        <v/>
      </c>
      <c r="Z55" s="66" t="str">
        <f t="shared" si="4"/>
        <v/>
      </c>
      <c r="AA55" s="67" t="str">
        <f t="shared" si="5"/>
        <v/>
      </c>
      <c r="AB55" s="15"/>
      <c r="AC55" s="66" t="str">
        <f t="shared" si="6"/>
        <v/>
      </c>
      <c r="AD55" s="67" t="str">
        <f t="shared" si="20"/>
        <v/>
      </c>
      <c r="AE55" s="66" t="str">
        <f t="shared" si="7"/>
        <v/>
      </c>
      <c r="AF55" s="67" t="str">
        <f t="shared" si="8"/>
        <v/>
      </c>
      <c r="AG55" s="66" t="str">
        <f t="shared" si="9"/>
        <v/>
      </c>
      <c r="AH55" s="67" t="str">
        <f t="shared" si="10"/>
        <v/>
      </c>
      <c r="AI55" s="15"/>
      <c r="AJ55" s="66" t="str">
        <f t="shared" si="21"/>
        <v/>
      </c>
      <c r="AK55" s="67" t="str">
        <f t="shared" si="22"/>
        <v/>
      </c>
      <c r="AL55" s="66" t="str">
        <f t="shared" si="11"/>
        <v/>
      </c>
      <c r="AM55" s="67" t="str">
        <f t="shared" si="12"/>
        <v/>
      </c>
      <c r="AN55" s="66" t="str">
        <f t="shared" si="13"/>
        <v/>
      </c>
      <c r="AO55" s="67" t="str">
        <f t="shared" si="14"/>
        <v/>
      </c>
      <c r="AP55" s="15"/>
      <c r="AQ55" s="66" t="str">
        <f t="shared" si="23"/>
        <v/>
      </c>
      <c r="AR55" s="67" t="str">
        <f t="shared" si="15"/>
        <v/>
      </c>
      <c r="AS55" s="66" t="str">
        <f t="shared" si="16"/>
        <v/>
      </c>
      <c r="AT55" s="67" t="str">
        <f t="shared" si="17"/>
        <v/>
      </c>
      <c r="AU55" s="66" t="str">
        <f t="shared" si="18"/>
        <v/>
      </c>
      <c r="AV55" s="67" t="str">
        <f t="shared" si="19"/>
        <v/>
      </c>
      <c r="AW55" s="15"/>
      <c r="AX55" s="15"/>
      <c r="AY55" s="47"/>
      <c r="AZ55" s="47"/>
      <c r="BA55" s="47"/>
      <c r="BB55" s="47"/>
      <c r="BE55" s="72" t="str">
        <f t="array" ref="BE55">IF(COUNTIF(Table911[Job],$I$3)&lt;ROWS($BE$2:BE55),"",INDEX(TimeSheets!$B$1:$B$359,SMALL(IF(Table911[Job]=$I$3,ROW(Table911[Job])),ROW(BA54))))</f>
        <v/>
      </c>
      <c r="BF55" s="72" t="str">
        <f t="array" ref="BF55">IF(COUNTIF(Table911[Job],$I$3)&lt;ROWS($BD$2:BD55),"",INDEX(TimeSheets!$H$1:$H$359,SMALL(IF(Table911[Job]=$I$3,ROW(Table911[Job])),ROW(BA54))))</f>
        <v/>
      </c>
      <c r="BG55" s="72" t="str">
        <f t="array" ref="BG55">IF(COUNTIF(Table912[Job],$I$3)&lt;ROWS($BG$2:BG55),"",INDEX(TimeSheets!$K$1:$K$359,SMALL(IF(Table912[Job]=$I$3,ROW(Table912[Job])),ROW(BA54))))</f>
        <v/>
      </c>
      <c r="BH55" s="72" t="str">
        <f t="array" ref="BH55">IF(COUNTIF(Table912[Job],$I$3)&lt;ROWS($BH$2:BH55),"",INDEX(TimeSheets!$Q$1:$Q$359,SMALL(IF(Table912[Job]=$I$3,ROW(Table912[Job])),ROW(BA54))))</f>
        <v/>
      </c>
      <c r="BI55" s="73" t="str">
        <f t="array" ref="BI55">IF(COUNTIF(Table914[Job],$I$3)&lt;ROWS($BI$2:BI55),"",INDEX(TimeSheets!$T$1:$T$359,SMALL(IF(Table914[Job]=$I$3,ROW(Table914[Job])),ROW(BA54))))</f>
        <v/>
      </c>
      <c r="BJ55" s="72" t="str">
        <f t="array" ref="BJ55">IF(COUNTIF(Table914[Job],$I$3)&lt;ROWS($BJ$2:BJ55),"",INDEX(TimeSheets!$Z$1:$Z$359,SMALL(IF(Table914[Job]=$I$3,ROW(Table914[Job])),ROW(BA54))))</f>
        <v/>
      </c>
      <c r="BK55" s="72" t="str">
        <f t="array" ref="BK55">IF(COUNTIF(Table91641[Job],$I$3)&lt;ROWS($BK$2:BK55),"",INDEX(TimeSheets!$AC$1:$AC$359,SMALL(IF(Table91641[Job]=$I$3,ROW(Table91641[Job])),ROW(BA54))))</f>
        <v/>
      </c>
      <c r="BL55" s="72" t="str">
        <f t="array" ref="BL55">IF(COUNTIF(Table91641[Job],$I$3)&lt;ROWS($BL$2:BL55),"",INDEX(TimeSheets!$AI$1:$AI$359,SMALL(IF(Table91641[Job]=$I$3,ROW(Table91641[Job])),ROW(BB54))))</f>
        <v/>
      </c>
    </row>
    <row r="56" spans="1:64" ht="21.95" customHeight="1" x14ac:dyDescent="0.25">
      <c r="A56" s="66"/>
      <c r="B56" s="67"/>
      <c r="C56" s="66"/>
      <c r="D56" s="67"/>
      <c r="E56" s="66"/>
      <c r="F56" s="67"/>
      <c r="G56" s="15"/>
      <c r="H56" s="66"/>
      <c r="I56" s="67"/>
      <c r="J56" s="66"/>
      <c r="K56" s="67"/>
      <c r="L56" s="66"/>
      <c r="M56" s="67"/>
      <c r="N56" s="15"/>
      <c r="O56" s="66"/>
      <c r="P56" s="67"/>
      <c r="Q56" s="66"/>
      <c r="R56" s="67"/>
      <c r="S56" s="66"/>
      <c r="T56" s="67"/>
      <c r="U56" s="15"/>
      <c r="V56" s="66" t="str">
        <f t="shared" si="0"/>
        <v/>
      </c>
      <c r="W56" s="67" t="str">
        <f t="shared" si="1"/>
        <v/>
      </c>
      <c r="X56" s="66" t="str">
        <f t="shared" si="2"/>
        <v/>
      </c>
      <c r="Y56" s="67" t="str">
        <f t="shared" si="3"/>
        <v/>
      </c>
      <c r="Z56" s="66" t="str">
        <f t="shared" si="4"/>
        <v/>
      </c>
      <c r="AA56" s="67" t="str">
        <f t="shared" si="5"/>
        <v/>
      </c>
      <c r="AB56" s="15"/>
      <c r="AC56" s="66" t="str">
        <f t="shared" si="6"/>
        <v/>
      </c>
      <c r="AD56" s="67" t="str">
        <f t="shared" si="20"/>
        <v/>
      </c>
      <c r="AE56" s="66" t="str">
        <f t="shared" si="7"/>
        <v/>
      </c>
      <c r="AF56" s="67" t="str">
        <f t="shared" si="8"/>
        <v/>
      </c>
      <c r="AG56" s="66" t="str">
        <f t="shared" si="9"/>
        <v/>
      </c>
      <c r="AH56" s="67" t="str">
        <f t="shared" si="10"/>
        <v/>
      </c>
      <c r="AI56" s="15"/>
      <c r="AJ56" s="66" t="str">
        <f t="shared" si="21"/>
        <v/>
      </c>
      <c r="AK56" s="67" t="str">
        <f t="shared" si="22"/>
        <v/>
      </c>
      <c r="AL56" s="66" t="str">
        <f t="shared" si="11"/>
        <v/>
      </c>
      <c r="AM56" s="67" t="str">
        <f t="shared" si="12"/>
        <v/>
      </c>
      <c r="AN56" s="66" t="str">
        <f t="shared" si="13"/>
        <v/>
      </c>
      <c r="AO56" s="67" t="str">
        <f t="shared" si="14"/>
        <v/>
      </c>
      <c r="AP56" s="15"/>
      <c r="AQ56" s="66" t="str">
        <f t="shared" si="23"/>
        <v/>
      </c>
      <c r="AR56" s="67" t="str">
        <f t="shared" si="15"/>
        <v/>
      </c>
      <c r="AS56" s="66" t="str">
        <f t="shared" si="16"/>
        <v/>
      </c>
      <c r="AT56" s="67" t="str">
        <f t="shared" si="17"/>
        <v/>
      </c>
      <c r="AU56" s="66" t="str">
        <f t="shared" si="18"/>
        <v/>
      </c>
      <c r="AV56" s="67" t="str">
        <f t="shared" si="19"/>
        <v/>
      </c>
      <c r="AW56" s="15"/>
      <c r="AX56" s="15"/>
      <c r="AY56" s="47"/>
      <c r="AZ56" s="47"/>
      <c r="BA56" s="47"/>
      <c r="BB56" s="47"/>
      <c r="BE56" s="72" t="str">
        <f t="array" ref="BE56">IF(COUNTIF(Table911[Job],$I$3)&lt;ROWS($BE$2:BE56),"",INDEX(TimeSheets!$B$1:$B$359,SMALL(IF(Table911[Job]=$I$3,ROW(Table911[Job])),ROW(BA55))))</f>
        <v/>
      </c>
      <c r="BF56" s="72" t="str">
        <f t="array" ref="BF56">IF(COUNTIF(Table911[Job],$I$3)&lt;ROWS($BD$2:BD56),"",INDEX(TimeSheets!$H$1:$H$359,SMALL(IF(Table911[Job]=$I$3,ROW(Table911[Job])),ROW(BA55))))</f>
        <v/>
      </c>
      <c r="BG56" s="72" t="str">
        <f t="array" ref="BG56">IF(COUNTIF(Table912[Job],$I$3)&lt;ROWS($BG$2:BG56),"",INDEX(TimeSheets!$K$1:$K$359,SMALL(IF(Table912[Job]=$I$3,ROW(Table912[Job])),ROW(BA55))))</f>
        <v/>
      </c>
      <c r="BH56" s="72" t="str">
        <f t="array" ref="BH56">IF(COUNTIF(Table912[Job],$I$3)&lt;ROWS($BH$2:BH56),"",INDEX(TimeSheets!$Q$1:$Q$359,SMALL(IF(Table912[Job]=$I$3,ROW(Table912[Job])),ROW(BA55))))</f>
        <v/>
      </c>
      <c r="BI56" s="73" t="str">
        <f t="array" ref="BI56">IF(COUNTIF(Table914[Job],$I$3)&lt;ROWS($BI$2:BI56),"",INDEX(TimeSheets!$T$1:$T$359,SMALL(IF(Table914[Job]=$I$3,ROW(Table914[Job])),ROW(BA55))))</f>
        <v/>
      </c>
      <c r="BJ56" s="72" t="str">
        <f t="array" ref="BJ56">IF(COUNTIF(Table914[Job],$I$3)&lt;ROWS($BJ$2:BJ56),"",INDEX(TimeSheets!$Z$1:$Z$359,SMALL(IF(Table914[Job]=$I$3,ROW(Table914[Job])),ROW(BA55))))</f>
        <v/>
      </c>
      <c r="BK56" s="72" t="str">
        <f t="array" ref="BK56">IF(COUNTIF(Table91641[Job],$I$3)&lt;ROWS($BK$2:BK56),"",INDEX(TimeSheets!$AC$1:$AC$359,SMALL(IF(Table91641[Job]=$I$3,ROW(Table91641[Job])),ROW(BA55))))</f>
        <v/>
      </c>
      <c r="BL56" s="72" t="str">
        <f t="array" ref="BL56">IF(COUNTIF(Table91641[Job],$I$3)&lt;ROWS($BL$2:BL56),"",INDEX(TimeSheets!$AI$1:$AI$359,SMALL(IF(Table91641[Job]=$I$3,ROW(Table91641[Job])),ROW(BB55))))</f>
        <v/>
      </c>
    </row>
    <row r="57" spans="1:64" ht="21.95" customHeight="1" x14ac:dyDescent="0.25">
      <c r="A57" s="66"/>
      <c r="B57" s="67"/>
      <c r="C57" s="66"/>
      <c r="D57" s="67"/>
      <c r="E57" s="66"/>
      <c r="F57" s="67"/>
      <c r="G57" s="15"/>
      <c r="H57" s="66"/>
      <c r="I57" s="67"/>
      <c r="J57" s="66"/>
      <c r="K57" s="67"/>
      <c r="L57" s="66"/>
      <c r="M57" s="67"/>
      <c r="N57" s="15"/>
      <c r="O57" s="66"/>
      <c r="P57" s="67"/>
      <c r="Q57" s="66"/>
      <c r="R57" s="67"/>
      <c r="S57" s="66"/>
      <c r="T57" s="67"/>
      <c r="U57" s="15"/>
      <c r="V57" s="66" t="str">
        <f t="shared" si="0"/>
        <v/>
      </c>
      <c r="W57" s="67" t="str">
        <f t="shared" si="1"/>
        <v/>
      </c>
      <c r="X57" s="66" t="str">
        <f t="shared" si="2"/>
        <v/>
      </c>
      <c r="Y57" s="67" t="str">
        <f t="shared" si="3"/>
        <v/>
      </c>
      <c r="Z57" s="66" t="str">
        <f t="shared" si="4"/>
        <v/>
      </c>
      <c r="AA57" s="67" t="str">
        <f t="shared" si="5"/>
        <v/>
      </c>
      <c r="AB57" s="15"/>
      <c r="AC57" s="66" t="str">
        <f t="shared" si="6"/>
        <v/>
      </c>
      <c r="AD57" s="67" t="str">
        <f t="shared" si="20"/>
        <v/>
      </c>
      <c r="AE57" s="66" t="str">
        <f t="shared" si="7"/>
        <v/>
      </c>
      <c r="AF57" s="67" t="str">
        <f t="shared" si="8"/>
        <v/>
      </c>
      <c r="AG57" s="66" t="str">
        <f t="shared" si="9"/>
        <v/>
      </c>
      <c r="AH57" s="67" t="str">
        <f t="shared" si="10"/>
        <v/>
      </c>
      <c r="AI57" s="15"/>
      <c r="AJ57" s="66" t="str">
        <f t="shared" si="21"/>
        <v/>
      </c>
      <c r="AK57" s="67" t="str">
        <f t="shared" si="22"/>
        <v/>
      </c>
      <c r="AL57" s="66" t="str">
        <f t="shared" si="11"/>
        <v/>
      </c>
      <c r="AM57" s="67" t="str">
        <f t="shared" si="12"/>
        <v/>
      </c>
      <c r="AN57" s="66" t="str">
        <f t="shared" si="13"/>
        <v/>
      </c>
      <c r="AO57" s="67" t="str">
        <f t="shared" si="14"/>
        <v/>
      </c>
      <c r="AP57" s="15"/>
      <c r="AQ57" s="66" t="str">
        <f t="shared" si="23"/>
        <v/>
      </c>
      <c r="AR57" s="67" t="str">
        <f t="shared" si="15"/>
        <v/>
      </c>
      <c r="AS57" s="66" t="str">
        <f t="shared" si="16"/>
        <v/>
      </c>
      <c r="AT57" s="67" t="str">
        <f t="shared" si="17"/>
        <v/>
      </c>
      <c r="AU57" s="66" t="str">
        <f t="shared" si="18"/>
        <v/>
      </c>
      <c r="AV57" s="67" t="str">
        <f t="shared" si="19"/>
        <v/>
      </c>
      <c r="AW57" s="15"/>
      <c r="AX57" s="15"/>
      <c r="AY57" s="47"/>
      <c r="AZ57" s="47"/>
      <c r="BA57" s="47"/>
      <c r="BB57" s="47"/>
      <c r="BE57" s="72" t="str">
        <f t="array" ref="BE57">IF(COUNTIF(Table911[Job],$I$3)&lt;ROWS($BE$2:BE57),"",INDEX(TimeSheets!$B$1:$B$359,SMALL(IF(Table911[Job]=$I$3,ROW(Table911[Job])),ROW(BA56))))</f>
        <v/>
      </c>
      <c r="BF57" s="72" t="str">
        <f t="array" ref="BF57">IF(COUNTIF(Table911[Job],$I$3)&lt;ROWS($BD$2:BD57),"",INDEX(TimeSheets!$H$1:$H$359,SMALL(IF(Table911[Job]=$I$3,ROW(Table911[Job])),ROW(BA56))))</f>
        <v/>
      </c>
      <c r="BG57" s="72" t="str">
        <f t="array" ref="BG57">IF(COUNTIF(Table912[Job],$I$3)&lt;ROWS($BG$2:BG57),"",INDEX(TimeSheets!$K$1:$K$359,SMALL(IF(Table912[Job]=$I$3,ROW(Table912[Job])),ROW(BA56))))</f>
        <v/>
      </c>
      <c r="BH57" s="72" t="str">
        <f t="array" ref="BH57">IF(COUNTIF(Table912[Job],$I$3)&lt;ROWS($BH$2:BH57),"",INDEX(TimeSheets!$Q$1:$Q$359,SMALL(IF(Table912[Job]=$I$3,ROW(Table912[Job])),ROW(BA56))))</f>
        <v/>
      </c>
      <c r="BI57" s="73" t="str">
        <f t="array" ref="BI57">IF(COUNTIF(Table914[Job],$I$3)&lt;ROWS($BI$2:BI57),"",INDEX(TimeSheets!$T$1:$T$359,SMALL(IF(Table914[Job]=$I$3,ROW(Table914[Job])),ROW(BA56))))</f>
        <v/>
      </c>
      <c r="BJ57" s="72" t="str">
        <f t="array" ref="BJ57">IF(COUNTIF(Table914[Job],$I$3)&lt;ROWS($BJ$2:BJ57),"",INDEX(TimeSheets!$Z$1:$Z$359,SMALL(IF(Table914[Job]=$I$3,ROW(Table914[Job])),ROW(BA56))))</f>
        <v/>
      </c>
      <c r="BK57" s="72" t="str">
        <f t="array" ref="BK57">IF(COUNTIF(Table91641[Job],$I$3)&lt;ROWS($BK$2:BK57),"",INDEX(TimeSheets!$AC$1:$AC$359,SMALL(IF(Table91641[Job]=$I$3,ROW(Table91641[Job])),ROW(BA56))))</f>
        <v/>
      </c>
      <c r="BL57" s="72" t="str">
        <f t="array" ref="BL57">IF(COUNTIF(Table91641[Job],$I$3)&lt;ROWS($BL$2:BL57),"",INDEX(TimeSheets!$AI$1:$AI$359,SMALL(IF(Table91641[Job]=$I$3,ROW(Table91641[Job])),ROW(BB56))))</f>
        <v/>
      </c>
    </row>
    <row r="58" spans="1:64" ht="21.95" customHeight="1" x14ac:dyDescent="0.25">
      <c r="A58" s="66"/>
      <c r="B58" s="67"/>
      <c r="C58" s="66"/>
      <c r="D58" s="67"/>
      <c r="E58" s="66"/>
      <c r="F58" s="67"/>
      <c r="G58" s="15"/>
      <c r="H58" s="66"/>
      <c r="I58" s="67"/>
      <c r="J58" s="66"/>
      <c r="K58" s="67"/>
      <c r="L58" s="66"/>
      <c r="M58" s="67"/>
      <c r="N58" s="15"/>
      <c r="O58" s="66"/>
      <c r="P58" s="67"/>
      <c r="Q58" s="66"/>
      <c r="R58" s="67"/>
      <c r="S58" s="66"/>
      <c r="T58" s="67"/>
      <c r="U58" s="15"/>
      <c r="V58" s="66" t="str">
        <f t="shared" si="0"/>
        <v/>
      </c>
      <c r="W58" s="67" t="str">
        <f t="shared" si="1"/>
        <v/>
      </c>
      <c r="X58" s="66" t="str">
        <f t="shared" si="2"/>
        <v/>
      </c>
      <c r="Y58" s="67" t="str">
        <f t="shared" si="3"/>
        <v/>
      </c>
      <c r="Z58" s="66" t="str">
        <f t="shared" si="4"/>
        <v/>
      </c>
      <c r="AA58" s="67" t="str">
        <f t="shared" si="5"/>
        <v/>
      </c>
      <c r="AB58" s="15"/>
      <c r="AC58" s="66" t="str">
        <f t="shared" si="6"/>
        <v/>
      </c>
      <c r="AD58" s="67" t="str">
        <f t="shared" si="20"/>
        <v/>
      </c>
      <c r="AE58" s="66" t="str">
        <f t="shared" si="7"/>
        <v/>
      </c>
      <c r="AF58" s="67" t="str">
        <f t="shared" si="8"/>
        <v/>
      </c>
      <c r="AG58" s="66" t="str">
        <f t="shared" si="9"/>
        <v/>
      </c>
      <c r="AH58" s="67" t="str">
        <f t="shared" si="10"/>
        <v/>
      </c>
      <c r="AI58" s="15"/>
      <c r="AJ58" s="66" t="str">
        <f t="shared" si="21"/>
        <v/>
      </c>
      <c r="AK58" s="67" t="str">
        <f t="shared" si="22"/>
        <v/>
      </c>
      <c r="AL58" s="66" t="str">
        <f t="shared" si="11"/>
        <v/>
      </c>
      <c r="AM58" s="67" t="str">
        <f t="shared" si="12"/>
        <v/>
      </c>
      <c r="AN58" s="66" t="str">
        <f t="shared" si="13"/>
        <v/>
      </c>
      <c r="AO58" s="67" t="str">
        <f t="shared" si="14"/>
        <v/>
      </c>
      <c r="AP58" s="15"/>
      <c r="AQ58" s="66" t="str">
        <f t="shared" si="23"/>
        <v/>
      </c>
      <c r="AR58" s="67" t="str">
        <f t="shared" si="15"/>
        <v/>
      </c>
      <c r="AS58" s="66" t="str">
        <f t="shared" si="16"/>
        <v/>
      </c>
      <c r="AT58" s="67" t="str">
        <f t="shared" si="17"/>
        <v/>
      </c>
      <c r="AU58" s="66" t="str">
        <f t="shared" si="18"/>
        <v/>
      </c>
      <c r="AV58" s="67" t="str">
        <f t="shared" si="19"/>
        <v/>
      </c>
      <c r="AW58" s="15"/>
      <c r="AX58" s="15"/>
      <c r="AY58" s="47"/>
      <c r="AZ58" s="47"/>
      <c r="BA58" s="47"/>
      <c r="BB58" s="47"/>
      <c r="BE58" s="72" t="str">
        <f t="array" ref="BE58">IF(COUNTIF(Table911[Job],$I$3)&lt;ROWS($BE$2:BE58),"",INDEX(TimeSheets!$B$1:$B$359,SMALL(IF(Table911[Job]=$I$3,ROW(Table911[Job])),ROW(BA57))))</f>
        <v/>
      </c>
      <c r="BF58" s="72" t="str">
        <f t="array" ref="BF58">IF(COUNTIF(Table911[Job],$I$3)&lt;ROWS($BD$2:BD58),"",INDEX(TimeSheets!$H$1:$H$359,SMALL(IF(Table911[Job]=$I$3,ROW(Table911[Job])),ROW(BA57))))</f>
        <v/>
      </c>
      <c r="BG58" s="72" t="str">
        <f t="array" ref="BG58">IF(COUNTIF(Table912[Job],$I$3)&lt;ROWS($BG$2:BG58),"",INDEX(TimeSheets!$K$1:$K$359,SMALL(IF(Table912[Job]=$I$3,ROW(Table912[Job])),ROW(BA57))))</f>
        <v/>
      </c>
      <c r="BH58" s="72" t="str">
        <f t="array" ref="BH58">IF(COUNTIF(Table912[Job],$I$3)&lt;ROWS($BH$2:BH58),"",INDEX(TimeSheets!$Q$1:$Q$359,SMALL(IF(Table912[Job]=$I$3,ROW(Table912[Job])),ROW(BA57))))</f>
        <v/>
      </c>
      <c r="BI58" s="73" t="str">
        <f t="array" ref="BI58">IF(COUNTIF(Table914[Job],$I$3)&lt;ROWS($BI$2:BI58),"",INDEX(TimeSheets!$T$1:$T$359,SMALL(IF(Table914[Job]=$I$3,ROW(Table914[Job])),ROW(BA57))))</f>
        <v/>
      </c>
      <c r="BJ58" s="72" t="str">
        <f t="array" ref="BJ58">IF(COUNTIF(Table914[Job],$I$3)&lt;ROWS($BJ$2:BJ58),"",INDEX(TimeSheets!$Z$1:$Z$359,SMALL(IF(Table914[Job]=$I$3,ROW(Table914[Job])),ROW(BA57))))</f>
        <v/>
      </c>
      <c r="BK58" s="72" t="str">
        <f t="array" ref="BK58">IF(COUNTIF(Table91641[Job],$I$3)&lt;ROWS($BK$2:BK58),"",INDEX(TimeSheets!$AC$1:$AC$359,SMALL(IF(Table91641[Job]=$I$3,ROW(Table91641[Job])),ROW(BA57))))</f>
        <v/>
      </c>
      <c r="BL58" s="72" t="str">
        <f t="array" ref="BL58">IF(COUNTIF(Table91641[Job],$I$3)&lt;ROWS($BL$2:BL58),"",INDEX(TimeSheets!$AI$1:$AI$359,SMALL(IF(Table91641[Job]=$I$3,ROW(Table91641[Job])),ROW(BB57))))</f>
        <v/>
      </c>
    </row>
    <row r="59" spans="1:64" ht="21.95" customHeight="1" x14ac:dyDescent="0.25">
      <c r="A59" s="66"/>
      <c r="B59" s="67"/>
      <c r="C59" s="66"/>
      <c r="D59" s="67"/>
      <c r="E59" s="66"/>
      <c r="F59" s="67"/>
      <c r="G59" s="15"/>
      <c r="H59" s="66"/>
      <c r="I59" s="67"/>
      <c r="J59" s="66"/>
      <c r="K59" s="67"/>
      <c r="L59" s="66"/>
      <c r="M59" s="67"/>
      <c r="N59" s="15"/>
      <c r="O59" s="66"/>
      <c r="P59" s="67"/>
      <c r="Q59" s="66"/>
      <c r="R59" s="67"/>
      <c r="S59" s="66"/>
      <c r="T59" s="67"/>
      <c r="U59" s="15"/>
      <c r="V59" s="66" t="str">
        <f t="shared" si="0"/>
        <v/>
      </c>
      <c r="W59" s="67" t="str">
        <f t="shared" si="1"/>
        <v/>
      </c>
      <c r="X59" s="66" t="str">
        <f t="shared" si="2"/>
        <v/>
      </c>
      <c r="Y59" s="67" t="str">
        <f t="shared" si="3"/>
        <v/>
      </c>
      <c r="Z59" s="66" t="str">
        <f t="shared" si="4"/>
        <v/>
      </c>
      <c r="AA59" s="67" t="str">
        <f t="shared" si="5"/>
        <v/>
      </c>
      <c r="AB59" s="15"/>
      <c r="AC59" s="66" t="str">
        <f t="shared" si="6"/>
        <v/>
      </c>
      <c r="AD59" s="67" t="str">
        <f t="shared" si="20"/>
        <v/>
      </c>
      <c r="AE59" s="66" t="str">
        <f t="shared" si="7"/>
        <v/>
      </c>
      <c r="AF59" s="67" t="str">
        <f t="shared" si="8"/>
        <v/>
      </c>
      <c r="AG59" s="66" t="str">
        <f t="shared" si="9"/>
        <v/>
      </c>
      <c r="AH59" s="67" t="str">
        <f t="shared" si="10"/>
        <v/>
      </c>
      <c r="AI59" s="15"/>
      <c r="AJ59" s="66" t="str">
        <f t="shared" si="21"/>
        <v/>
      </c>
      <c r="AK59" s="67" t="str">
        <f t="shared" si="22"/>
        <v/>
      </c>
      <c r="AL59" s="66" t="str">
        <f t="shared" si="11"/>
        <v/>
      </c>
      <c r="AM59" s="67" t="str">
        <f t="shared" si="12"/>
        <v/>
      </c>
      <c r="AN59" s="66" t="str">
        <f t="shared" si="13"/>
        <v/>
      </c>
      <c r="AO59" s="67" t="str">
        <f t="shared" si="14"/>
        <v/>
      </c>
      <c r="AP59" s="15"/>
      <c r="AQ59" s="66" t="str">
        <f t="shared" si="23"/>
        <v/>
      </c>
      <c r="AR59" s="67" t="str">
        <f t="shared" si="15"/>
        <v/>
      </c>
      <c r="AS59" s="66" t="str">
        <f t="shared" si="16"/>
        <v/>
      </c>
      <c r="AT59" s="67" t="str">
        <f t="shared" si="17"/>
        <v/>
      </c>
      <c r="AU59" s="66" t="str">
        <f t="shared" si="18"/>
        <v/>
      </c>
      <c r="AV59" s="67" t="str">
        <f t="shared" si="19"/>
        <v/>
      </c>
      <c r="AW59" s="15"/>
      <c r="AX59" s="15"/>
      <c r="AY59" s="47"/>
      <c r="AZ59" s="47"/>
      <c r="BA59" s="47"/>
      <c r="BB59" s="47"/>
      <c r="BE59" s="72" t="str">
        <f t="array" ref="BE59">IF(COUNTIF(Table911[Job],$I$3)&lt;ROWS($BE$2:BE59),"",INDEX(TimeSheets!$B$1:$B$359,SMALL(IF(Table911[Job]=$I$3,ROW(Table911[Job])),ROW(BA58))))</f>
        <v/>
      </c>
      <c r="BF59" s="72" t="str">
        <f t="array" ref="BF59">IF(COUNTIF(Table911[Job],$I$3)&lt;ROWS($BD$2:BD59),"",INDEX(TimeSheets!$H$1:$H$359,SMALL(IF(Table911[Job]=$I$3,ROW(Table911[Job])),ROW(BA58))))</f>
        <v/>
      </c>
      <c r="BG59" s="72" t="str">
        <f t="array" ref="BG59">IF(COUNTIF(Table912[Job],$I$3)&lt;ROWS($BG$2:BG59),"",INDEX(TimeSheets!$K$1:$K$359,SMALL(IF(Table912[Job]=$I$3,ROW(Table912[Job])),ROW(BA58))))</f>
        <v/>
      </c>
      <c r="BH59" s="72" t="str">
        <f t="array" ref="BH59">IF(COUNTIF(Table912[Job],$I$3)&lt;ROWS($BH$2:BH59),"",INDEX(TimeSheets!$Q$1:$Q$359,SMALL(IF(Table912[Job]=$I$3,ROW(Table912[Job])),ROW(BA58))))</f>
        <v/>
      </c>
      <c r="BI59" s="73" t="str">
        <f t="array" ref="BI59">IF(COUNTIF(Table914[Job],$I$3)&lt;ROWS($BI$2:BI59),"",INDEX(TimeSheets!$T$1:$T$359,SMALL(IF(Table914[Job]=$I$3,ROW(Table914[Job])),ROW(BA58))))</f>
        <v/>
      </c>
      <c r="BJ59" s="72" t="str">
        <f t="array" ref="BJ59">IF(COUNTIF(Table914[Job],$I$3)&lt;ROWS($BJ$2:BJ59),"",INDEX(TimeSheets!$Z$1:$Z$359,SMALL(IF(Table914[Job]=$I$3,ROW(Table914[Job])),ROW(BA58))))</f>
        <v/>
      </c>
      <c r="BK59" s="72" t="str">
        <f t="array" ref="BK59">IF(COUNTIF(Table91641[Job],$I$3)&lt;ROWS($BK$2:BK59),"",INDEX(TimeSheets!$AC$1:$AC$359,SMALL(IF(Table91641[Job]=$I$3,ROW(Table91641[Job])),ROW(BA58))))</f>
        <v/>
      </c>
      <c r="BL59" s="72" t="str">
        <f t="array" ref="BL59">IF(COUNTIF(Table91641[Job],$I$3)&lt;ROWS($BL$2:BL59),"",INDEX(TimeSheets!$AI$1:$AI$359,SMALL(IF(Table91641[Job]=$I$3,ROW(Table91641[Job])),ROW(BB58))))</f>
        <v/>
      </c>
    </row>
    <row r="60" spans="1:64" x14ac:dyDescent="0.25">
      <c r="AX60" s="47"/>
      <c r="AY60" s="47"/>
      <c r="AZ60" s="47"/>
      <c r="BA60" s="47"/>
      <c r="BB60" s="47"/>
      <c r="BE60" s="72" t="str">
        <f t="array" ref="BE60">IF(COUNTIF(Table911[Job],$I$3)&lt;ROWS($BE$2:BE60),"",INDEX(TimeSheets!$B$1:$B$359,SMALL(IF(Table911[Job]=$I$3,ROW(Table911[Job])),ROW(BA59))))</f>
        <v/>
      </c>
      <c r="BF60" s="72" t="str">
        <f t="array" ref="BF60">IF(COUNTIF(Table911[Job],$I$3)&lt;ROWS($BD$2:BD60),"",INDEX(TimeSheets!$H$1:$H$359,SMALL(IF(Table911[Job]=$I$3,ROW(Table911[Job])),ROW(BA59))))</f>
        <v/>
      </c>
      <c r="BG60" s="72" t="str">
        <f t="array" ref="BG60">IF(COUNTIF(Table912[Job],$I$3)&lt;ROWS($BG$2:BG60),"",INDEX(TimeSheets!$K$1:$K$359,SMALL(IF(Table912[Job]=$I$3,ROW(Table912[Job])),ROW(BA59))))</f>
        <v/>
      </c>
      <c r="BH60" s="72" t="str">
        <f t="array" ref="BH60">IF(COUNTIF(Table912[Job],$I$3)&lt;ROWS($BH$2:BH60),"",INDEX(TimeSheets!$Q$1:$Q$359,SMALL(IF(Table912[Job]=$I$3,ROW(Table912[Job])),ROW(BA59))))</f>
        <v/>
      </c>
      <c r="BI60" s="73" t="str">
        <f t="array" ref="BI60">IF(COUNTIF(Table914[Job],$I$3)&lt;ROWS($BI$2:BI60),"",INDEX(TimeSheets!$T$1:$T$359,SMALL(IF(Table914[Job]=$I$3,ROW(Table914[Job])),ROW(BA59))))</f>
        <v/>
      </c>
      <c r="BJ60" s="72" t="str">
        <f t="array" ref="BJ60">IF(COUNTIF(Table914[Job],$I$3)&lt;ROWS($BJ$2:BJ60),"",INDEX(TimeSheets!$Z$1:$Z$359,SMALL(IF(Table914[Job]=$I$3,ROW(Table914[Job])),ROW(BA59))))</f>
        <v/>
      </c>
      <c r="BK60" s="72" t="str">
        <f t="array" ref="BK60">IF(COUNTIF(Table91641[Job],$I$3)&lt;ROWS($BK$2:BK60),"",INDEX(TimeSheets!$AC$1:$AC$359,SMALL(IF(Table91641[Job]=$I$3,ROW(Table91641[Job])),ROW(BA59))))</f>
        <v/>
      </c>
      <c r="BL60" s="72" t="str">
        <f t="array" ref="BL60">IF(COUNTIF(Table91641[Job],$I$3)&lt;ROWS($BL$2:BL60),"",INDEX(TimeSheets!$AI$1:$AI$359,SMALL(IF(Table91641[Job]=$I$3,ROW(Table91641[Job])),ROW(BB59))))</f>
        <v/>
      </c>
    </row>
    <row r="61" spans="1:64" x14ac:dyDescent="0.25">
      <c r="AX61" s="47"/>
      <c r="AY61" s="47"/>
      <c r="AZ61" s="47"/>
      <c r="BA61" s="47"/>
      <c r="BB61" s="47"/>
      <c r="BE61" s="72" t="str">
        <f t="array" ref="BE61">IF(COUNTIF(Table911[Job],$I$3)&lt;ROWS($BE$2:BE61),"",INDEX(TimeSheets!$B$1:$B$359,SMALL(IF(Table911[Job]=$I$3,ROW(Table911[Job])),ROW(BA60))))</f>
        <v/>
      </c>
      <c r="BF61" s="72" t="str">
        <f t="array" ref="BF61">IF(COUNTIF(Table911[Job],$I$3)&lt;ROWS($BD$2:BD61),"",INDEX(TimeSheets!$H$1:$H$359,SMALL(IF(Table911[Job]=$I$3,ROW(Table911[Job])),ROW(BA60))))</f>
        <v/>
      </c>
      <c r="BG61" s="72" t="str">
        <f t="array" ref="BG61">IF(COUNTIF(Table912[Job],$I$3)&lt;ROWS($BG$2:BG61),"",INDEX(TimeSheets!$K$1:$K$359,SMALL(IF(Table912[Job]=$I$3,ROW(Table912[Job])),ROW(BA60))))</f>
        <v/>
      </c>
      <c r="BH61" s="72" t="str">
        <f t="array" ref="BH61">IF(COUNTIF(Table912[Job],$I$3)&lt;ROWS($BH$2:BH61),"",INDEX(TimeSheets!$Q$1:$Q$359,SMALL(IF(Table912[Job]=$I$3,ROW(Table912[Job])),ROW(BA60))))</f>
        <v/>
      </c>
      <c r="BI61" s="73" t="str">
        <f t="array" ref="BI61">IF(COUNTIF(Table914[Job],$I$3)&lt;ROWS($BI$2:BI61),"",INDEX(TimeSheets!$T$1:$T$359,SMALL(IF(Table914[Job]=$I$3,ROW(Table914[Job])),ROW(BA60))))</f>
        <v/>
      </c>
      <c r="BJ61" s="72" t="str">
        <f t="array" ref="BJ61">IF(COUNTIF(Table914[Job],$I$3)&lt;ROWS($BJ$2:BJ61),"",INDEX(TimeSheets!$Z$1:$Z$359,SMALL(IF(Table914[Job]=$I$3,ROW(Table914[Job])),ROW(BA60))))</f>
        <v/>
      </c>
      <c r="BK61" s="72" t="str">
        <f t="array" ref="BK61">IF(COUNTIF(Table91641[Job],$I$3)&lt;ROWS($BK$2:BK61),"",INDEX(TimeSheets!$AC$1:$AC$359,SMALL(IF(Table91641[Job]=$I$3,ROW(Table91641[Job])),ROW(BA60))))</f>
        <v/>
      </c>
      <c r="BL61" s="72" t="str">
        <f t="array" ref="BL61">IF(COUNTIF(Table91641[Job],$I$3)&lt;ROWS($BL$2:BL61),"",INDEX(TimeSheets!$AI$1:$AI$359,SMALL(IF(Table91641[Job]=$I$3,ROW(Table91641[Job])),ROW(BB60))))</f>
        <v/>
      </c>
    </row>
    <row r="62" spans="1:64" x14ac:dyDescent="0.25">
      <c r="AX62" s="47"/>
      <c r="AY62" s="47"/>
      <c r="AZ62" s="47"/>
      <c r="BA62" s="47"/>
      <c r="BB62" s="47"/>
      <c r="BE62" s="72" t="str">
        <f t="array" ref="BE62">IF(COUNTIF(Table911[Job],$I$3)&lt;ROWS($BE$2:BE62),"",INDEX(TimeSheets!$B$1:$B$359,SMALL(IF(Table911[Job]=$I$3,ROW(Table911[Job])),ROW(BA61))))</f>
        <v/>
      </c>
      <c r="BF62" s="72" t="str">
        <f t="array" ref="BF62">IF(COUNTIF(Table911[Job],$I$3)&lt;ROWS($BD$2:BD62),"",INDEX(TimeSheets!$H$1:$H$359,SMALL(IF(Table911[Job]=$I$3,ROW(Table911[Job])),ROW(BA61))))</f>
        <v/>
      </c>
      <c r="BG62" s="72" t="str">
        <f t="array" ref="BG62">IF(COUNTIF(Table912[Job],$I$3)&lt;ROWS($BG$2:BG62),"",INDEX(TimeSheets!$K$1:$K$359,SMALL(IF(Table912[Job]=$I$3,ROW(Table912[Job])),ROW(BA61))))</f>
        <v/>
      </c>
      <c r="BH62" s="72" t="str">
        <f t="array" ref="BH62">IF(COUNTIF(Table912[Job],$I$3)&lt;ROWS($BH$2:BH62),"",INDEX(TimeSheets!$Q$1:$Q$359,SMALL(IF(Table912[Job]=$I$3,ROW(Table912[Job])),ROW(BA61))))</f>
        <v/>
      </c>
      <c r="BI62" s="73" t="str">
        <f t="array" ref="BI62">IF(COUNTIF(Table914[Job],$I$3)&lt;ROWS($BI$2:BI62),"",INDEX(TimeSheets!$T$1:$T$359,SMALL(IF(Table914[Job]=$I$3,ROW(Table914[Job])),ROW(BA61))))</f>
        <v/>
      </c>
      <c r="BJ62" s="72" t="str">
        <f t="array" ref="BJ62">IF(COUNTIF(Table914[Job],$I$3)&lt;ROWS($BJ$2:BJ62),"",INDEX(TimeSheets!$Z$1:$Z$359,SMALL(IF(Table914[Job]=$I$3,ROW(Table914[Job])),ROW(BA61))))</f>
        <v/>
      </c>
      <c r="BK62" s="72" t="str">
        <f t="array" ref="BK62">IF(COUNTIF(Table91641[Job],$I$3)&lt;ROWS($BK$2:BK62),"",INDEX(TimeSheets!$AC$1:$AC$359,SMALL(IF(Table91641[Job]=$I$3,ROW(Table91641[Job])),ROW(BA61))))</f>
        <v/>
      </c>
      <c r="BL62" s="72" t="str">
        <f t="array" ref="BL62">IF(COUNTIF(Table91641[Job],$I$3)&lt;ROWS($BL$2:BL62),"",INDEX(TimeSheets!$AI$1:$AI$359,SMALL(IF(Table91641[Job]=$I$3,ROW(Table91641[Job])),ROW(BB61))))</f>
        <v/>
      </c>
    </row>
    <row r="63" spans="1:64" x14ac:dyDescent="0.25">
      <c r="AX63" s="47"/>
      <c r="AY63" s="47"/>
      <c r="AZ63" s="47"/>
      <c r="BA63" s="47"/>
      <c r="BB63" s="47"/>
      <c r="BE63" s="72" t="str">
        <f t="array" ref="BE63">IF(COUNTIF(Table911[Job],$I$3)&lt;ROWS($BE$2:BE63),"",INDEX(TimeSheets!$B$1:$B$359,SMALL(IF(Table911[Job]=$I$3,ROW(Table911[Job])),ROW(BA62))))</f>
        <v/>
      </c>
      <c r="BF63" s="72" t="str">
        <f t="array" ref="BF63">IF(COUNTIF(Table911[Job],$I$3)&lt;ROWS($BD$2:BD63),"",INDEX(TimeSheets!$H$1:$H$359,SMALL(IF(Table911[Job]=$I$3,ROW(Table911[Job])),ROW(BA62))))</f>
        <v/>
      </c>
      <c r="BG63" s="72" t="str">
        <f t="array" ref="BG63">IF(COUNTIF(Table912[Job],$I$3)&lt;ROWS($BG$2:BG63),"",INDEX(TimeSheets!$K$1:$K$359,SMALL(IF(Table912[Job]=$I$3,ROW(Table912[Job])),ROW(BA62))))</f>
        <v/>
      </c>
      <c r="BH63" s="72" t="str">
        <f t="array" ref="BH63">IF(COUNTIF(Table912[Job],$I$3)&lt;ROWS($BH$2:BH63),"",INDEX(TimeSheets!$Q$1:$Q$359,SMALL(IF(Table912[Job]=$I$3,ROW(Table912[Job])),ROW(BA62))))</f>
        <v/>
      </c>
      <c r="BI63" s="73" t="str">
        <f t="array" ref="BI63">IF(COUNTIF(Table914[Job],$I$3)&lt;ROWS($BI$2:BI63),"",INDEX(TimeSheets!$T$1:$T$359,SMALL(IF(Table914[Job]=$I$3,ROW(Table914[Job])),ROW(BA62))))</f>
        <v/>
      </c>
      <c r="BJ63" s="72" t="str">
        <f t="array" ref="BJ63">IF(COUNTIF(Table914[Job],$I$3)&lt;ROWS($BJ$2:BJ63),"",INDEX(TimeSheets!$Z$1:$Z$359,SMALL(IF(Table914[Job]=$I$3,ROW(Table914[Job])),ROW(BA62))))</f>
        <v/>
      </c>
      <c r="BK63" s="72" t="str">
        <f t="array" ref="BK63">IF(COUNTIF(Table91641[Job],$I$3)&lt;ROWS($BK$2:BK63),"",INDEX(TimeSheets!$AC$1:$AC$359,SMALL(IF(Table91641[Job]=$I$3,ROW(Table91641[Job])),ROW(BA62))))</f>
        <v/>
      </c>
      <c r="BL63" s="72" t="str">
        <f t="array" ref="BL63">IF(COUNTIF(Table91641[Job],$I$3)&lt;ROWS($BL$2:BL63),"",INDEX(TimeSheets!$AI$1:$AI$359,SMALL(IF(Table91641[Job]=$I$3,ROW(Table91641[Job])),ROW(BB62))))</f>
        <v/>
      </c>
    </row>
    <row r="64" spans="1:64" x14ac:dyDescent="0.25">
      <c r="AX64" s="47"/>
      <c r="AY64" s="47"/>
      <c r="AZ64" s="47"/>
      <c r="BA64" s="47"/>
      <c r="BB64" s="47"/>
      <c r="BE64" s="72" t="str">
        <f t="array" ref="BE64">IF(COUNTIF(Table911[Job],$I$3)&lt;ROWS($BE$2:BE64),"",INDEX(TimeSheets!$B$1:$B$359,SMALL(IF(Table911[Job]=$I$3,ROW(Table911[Job])),ROW(BA63))))</f>
        <v/>
      </c>
      <c r="BF64" s="72" t="str">
        <f t="array" ref="BF64">IF(COUNTIF(Table911[Job],$I$3)&lt;ROWS($BD$2:BD64),"",INDEX(TimeSheets!$H$1:$H$359,SMALL(IF(Table911[Job]=$I$3,ROW(Table911[Job])),ROW(BA63))))</f>
        <v/>
      </c>
      <c r="BG64" s="72" t="str">
        <f t="array" ref="BG64">IF(COUNTIF(Table912[Job],$I$3)&lt;ROWS($BG$2:BG64),"",INDEX(TimeSheets!$K$1:$K$359,SMALL(IF(Table912[Job]=$I$3,ROW(Table912[Job])),ROW(BA63))))</f>
        <v/>
      </c>
      <c r="BH64" s="72" t="str">
        <f t="array" ref="BH64">IF(COUNTIF(Table912[Job],$I$3)&lt;ROWS($BH$2:BH64),"",INDEX(TimeSheets!$Q$1:$Q$359,SMALL(IF(Table912[Job]=$I$3,ROW(Table912[Job])),ROW(BA63))))</f>
        <v/>
      </c>
      <c r="BI64" s="73" t="str">
        <f t="array" ref="BI64">IF(COUNTIF(Table914[Job],$I$3)&lt;ROWS($BI$2:BI64),"",INDEX(TimeSheets!$T$1:$T$359,SMALL(IF(Table914[Job]=$I$3,ROW(Table914[Job])),ROW(BA63))))</f>
        <v/>
      </c>
      <c r="BJ64" s="72" t="str">
        <f t="array" ref="BJ64">IF(COUNTIF(Table914[Job],$I$3)&lt;ROWS($BJ$2:BJ64),"",INDEX(TimeSheets!$Z$1:$Z$359,SMALL(IF(Table914[Job]=$I$3,ROW(Table914[Job])),ROW(BA63))))</f>
        <v/>
      </c>
      <c r="BK64" s="72" t="str">
        <f t="array" ref="BK64">IF(COUNTIF(Table91641[Job],$I$3)&lt;ROWS($BK$2:BK64),"",INDEX(TimeSheets!$AC$1:$AC$359,SMALL(IF(Table91641[Job]=$I$3,ROW(Table91641[Job])),ROW(BA63))))</f>
        <v/>
      </c>
      <c r="BL64" s="72" t="str">
        <f t="array" ref="BL64">IF(COUNTIF(Table91641[Job],$I$3)&lt;ROWS($BL$2:BL64),"",INDEX(TimeSheets!$AI$1:$AI$359,SMALL(IF(Table91641[Job]=$I$3,ROW(Table91641[Job])),ROW(BB63))))</f>
        <v/>
      </c>
    </row>
    <row r="65" spans="50:64" x14ac:dyDescent="0.25">
      <c r="AX65" s="47"/>
      <c r="AY65" s="47"/>
      <c r="AZ65" s="47"/>
      <c r="BA65" s="47"/>
      <c r="BB65" s="47"/>
      <c r="BE65" s="72" t="str">
        <f t="array" ref="BE65">IF(COUNTIF(Table911[Job],$I$3)&lt;ROWS($BE$2:BE65),"",INDEX(TimeSheets!$B$1:$B$359,SMALL(IF(Table911[Job]=$I$3,ROW(Table911[Job])),ROW(BA64))))</f>
        <v/>
      </c>
      <c r="BF65" s="72" t="str">
        <f t="array" ref="BF65">IF(COUNTIF(Table911[Job],$I$3)&lt;ROWS($BD$2:BD65),"",INDEX(TimeSheets!$H$1:$H$359,SMALL(IF(Table911[Job]=$I$3,ROW(Table911[Job])),ROW(BA64))))</f>
        <v/>
      </c>
      <c r="BG65" s="72" t="str">
        <f t="array" ref="BG65">IF(COUNTIF(Table912[Job],$I$3)&lt;ROWS($BG$2:BG65),"",INDEX(TimeSheets!$K$1:$K$359,SMALL(IF(Table912[Job]=$I$3,ROW(Table912[Job])),ROW(BA64))))</f>
        <v/>
      </c>
      <c r="BH65" s="72" t="str">
        <f t="array" ref="BH65">IF(COUNTIF(Table912[Job],$I$3)&lt;ROWS($BH$2:BH65),"",INDEX(TimeSheets!$Q$1:$Q$359,SMALL(IF(Table912[Job]=$I$3,ROW(Table912[Job])),ROW(BA64))))</f>
        <v/>
      </c>
      <c r="BI65" s="73" t="str">
        <f t="array" ref="BI65">IF(COUNTIF(Table914[Job],$I$3)&lt;ROWS($BI$2:BI65),"",INDEX(TimeSheets!$T$1:$T$359,SMALL(IF(Table914[Job]=$I$3,ROW(Table914[Job])),ROW(BA64))))</f>
        <v/>
      </c>
      <c r="BJ65" s="72" t="str">
        <f t="array" ref="BJ65">IF(COUNTIF(Table914[Job],$I$3)&lt;ROWS($BJ$2:BJ65),"",INDEX(TimeSheets!$Z$1:$Z$359,SMALL(IF(Table914[Job]=$I$3,ROW(Table914[Job])),ROW(BA64))))</f>
        <v/>
      </c>
      <c r="BK65" s="72" t="str">
        <f t="array" ref="BK65">IF(COUNTIF(Table91641[Job],$I$3)&lt;ROWS($BK$2:BK65),"",INDEX(TimeSheets!$AC$1:$AC$359,SMALL(IF(Table91641[Job]=$I$3,ROW(Table91641[Job])),ROW(BA64))))</f>
        <v/>
      </c>
      <c r="BL65" s="72" t="str">
        <f t="array" ref="BL65">IF(COUNTIF(Table91641[Job],$I$3)&lt;ROWS($BL$2:BL65),"",INDEX(TimeSheets!$AI$1:$AI$359,SMALL(IF(Table91641[Job]=$I$3,ROW(Table91641[Job])),ROW(BB64))))</f>
        <v/>
      </c>
    </row>
    <row r="66" spans="50:64" x14ac:dyDescent="0.25">
      <c r="AX66" s="47"/>
      <c r="AY66" s="47"/>
      <c r="AZ66" s="47"/>
      <c r="BA66" s="47"/>
      <c r="BB66" s="47"/>
      <c r="BE66" s="72" t="str">
        <f t="array" ref="BE66">IF(COUNTIF(Table911[Job],$I$3)&lt;ROWS($BE$2:BE66),"",INDEX(TimeSheets!$B$1:$B$359,SMALL(IF(Table911[Job]=$I$3,ROW(Table911[Job])),ROW(BA65))))</f>
        <v/>
      </c>
      <c r="BF66" s="72" t="str">
        <f t="array" ref="BF66">IF(COUNTIF(Table911[Job],$I$3)&lt;ROWS($BD$2:BD66),"",INDEX(TimeSheets!$H$1:$H$359,SMALL(IF(Table911[Job]=$I$3,ROW(Table911[Job])),ROW(BA65))))</f>
        <v/>
      </c>
      <c r="BG66" s="72" t="str">
        <f t="array" ref="BG66">IF(COUNTIF(Table912[Job],$I$3)&lt;ROWS($BG$2:BG66),"",INDEX(TimeSheets!$K$1:$K$359,SMALL(IF(Table912[Job]=$I$3,ROW(Table912[Job])),ROW(BA65))))</f>
        <v/>
      </c>
      <c r="BH66" s="72" t="str">
        <f t="array" ref="BH66">IF(COUNTIF(Table912[Job],$I$3)&lt;ROWS($BH$2:BH66),"",INDEX(TimeSheets!$Q$1:$Q$359,SMALL(IF(Table912[Job]=$I$3,ROW(Table912[Job])),ROW(BA65))))</f>
        <v/>
      </c>
      <c r="BI66" s="73" t="str">
        <f t="array" ref="BI66">IF(COUNTIF(Table914[Job],$I$3)&lt;ROWS($BI$2:BI66),"",INDEX(TimeSheets!$T$1:$T$359,SMALL(IF(Table914[Job]=$I$3,ROW(Table914[Job])),ROW(BA65))))</f>
        <v/>
      </c>
      <c r="BJ66" s="72" t="str">
        <f t="array" ref="BJ66">IF(COUNTIF(Table914[Job],$I$3)&lt;ROWS($BJ$2:BJ66),"",INDEX(TimeSheets!$Z$1:$Z$359,SMALL(IF(Table914[Job]=$I$3,ROW(Table914[Job])),ROW(BA65))))</f>
        <v/>
      </c>
      <c r="BK66" s="72" t="str">
        <f t="array" ref="BK66">IF(COUNTIF(Table91641[Job],$I$3)&lt;ROWS($BK$2:BK66),"",INDEX(TimeSheets!$AC$1:$AC$359,SMALL(IF(Table91641[Job]=$I$3,ROW(Table91641[Job])),ROW(BA65))))</f>
        <v/>
      </c>
      <c r="BL66" s="72" t="str">
        <f t="array" ref="BL66">IF(COUNTIF(Table91641[Job],$I$3)&lt;ROWS($BL$2:BL66),"",INDEX(TimeSheets!$AI$1:$AI$359,SMALL(IF(Table91641[Job]=$I$3,ROW(Table91641[Job])),ROW(BB65))))</f>
        <v/>
      </c>
    </row>
    <row r="67" spans="50:64" x14ac:dyDescent="0.25">
      <c r="AX67" s="47"/>
      <c r="AY67" s="47"/>
      <c r="AZ67" s="47"/>
      <c r="BA67" s="47"/>
      <c r="BB67" s="47"/>
      <c r="BE67" s="72" t="str">
        <f t="array" ref="BE67">IF(COUNTIF(Table911[Job],$I$3)&lt;ROWS($BE$2:BE67),"",INDEX(TimeSheets!$B$1:$B$359,SMALL(IF(Table911[Job]=$I$3,ROW(Table911[Job])),ROW(BA66))))</f>
        <v/>
      </c>
      <c r="BF67" s="72" t="str">
        <f t="array" ref="BF67">IF(COUNTIF(Table911[Job],$I$3)&lt;ROWS($BD$2:BD67),"",INDEX(TimeSheets!$H$1:$H$359,SMALL(IF(Table911[Job]=$I$3,ROW(Table911[Job])),ROW(BA66))))</f>
        <v/>
      </c>
      <c r="BG67" s="72" t="str">
        <f t="array" ref="BG67">IF(COUNTIF(Table912[Job],$I$3)&lt;ROWS($BG$2:BG67),"",INDEX(TimeSheets!$K$1:$K$359,SMALL(IF(Table912[Job]=$I$3,ROW(Table912[Job])),ROW(BA66))))</f>
        <v/>
      </c>
      <c r="BH67" s="72" t="str">
        <f t="array" ref="BH67">IF(COUNTIF(Table912[Job],$I$3)&lt;ROWS($BH$2:BH67),"",INDEX(TimeSheets!$Q$1:$Q$359,SMALL(IF(Table912[Job]=$I$3,ROW(Table912[Job])),ROW(BA66))))</f>
        <v/>
      </c>
      <c r="BI67" s="73" t="str">
        <f t="array" ref="BI67">IF(COUNTIF(Table914[Job],$I$3)&lt;ROWS($BI$2:BI67),"",INDEX(TimeSheets!$T$1:$T$359,SMALL(IF(Table914[Job]=$I$3,ROW(Table914[Job])),ROW(BA66))))</f>
        <v/>
      </c>
      <c r="BJ67" s="72" t="str">
        <f t="array" ref="BJ67">IF(COUNTIF(Table914[Job],$I$3)&lt;ROWS($BJ$2:BJ67),"",INDEX(TimeSheets!$Z$1:$Z$359,SMALL(IF(Table914[Job]=$I$3,ROW(Table914[Job])),ROW(BA66))))</f>
        <v/>
      </c>
      <c r="BK67" s="72" t="str">
        <f t="array" ref="BK67">IF(COUNTIF(Table91641[Job],$I$3)&lt;ROWS($BK$2:BK67),"",INDEX(TimeSheets!$AC$1:$AC$359,SMALL(IF(Table91641[Job]=$I$3,ROW(Table91641[Job])),ROW(BA66))))</f>
        <v/>
      </c>
      <c r="BL67" s="72" t="str">
        <f t="array" ref="BL67">IF(COUNTIF(Table91641[Job],$I$3)&lt;ROWS($BL$2:BL67),"",INDEX(TimeSheets!$AI$1:$AI$359,SMALL(IF(Table91641[Job]=$I$3,ROW(Table91641[Job])),ROW(BB66))))</f>
        <v/>
      </c>
    </row>
    <row r="68" spans="50:64" x14ac:dyDescent="0.25">
      <c r="AX68" s="47"/>
      <c r="AY68" s="47"/>
      <c r="AZ68" s="47"/>
      <c r="BA68" s="47"/>
      <c r="BB68" s="47"/>
      <c r="BE68" s="72" t="str">
        <f t="array" ref="BE68">IF(COUNTIF(Table911[Job],$I$3)&lt;ROWS($BE$2:BE68),"",INDEX(TimeSheets!$B$1:$B$359,SMALL(IF(Table911[Job]=$I$3,ROW(Table911[Job])),ROW(BA67))))</f>
        <v/>
      </c>
      <c r="BF68" s="72" t="str">
        <f t="array" ref="BF68">IF(COUNTIF(Table911[Job],$I$3)&lt;ROWS($BD$2:BD68),"",INDEX(TimeSheets!$H$1:$H$359,SMALL(IF(Table911[Job]=$I$3,ROW(Table911[Job])),ROW(BA67))))</f>
        <v/>
      </c>
      <c r="BG68" s="72" t="str">
        <f t="array" ref="BG68">IF(COUNTIF(Table912[Job],$I$3)&lt;ROWS($BG$2:BG68),"",INDEX(TimeSheets!$K$1:$K$359,SMALL(IF(Table912[Job]=$I$3,ROW(Table912[Job])),ROW(BA67))))</f>
        <v/>
      </c>
      <c r="BH68" s="72" t="str">
        <f t="array" ref="BH68">IF(COUNTIF(Table912[Job],$I$3)&lt;ROWS($BH$2:BH68),"",INDEX(TimeSheets!$Q$1:$Q$359,SMALL(IF(Table912[Job]=$I$3,ROW(Table912[Job])),ROW(BA67))))</f>
        <v/>
      </c>
      <c r="BI68" s="73" t="str">
        <f t="array" ref="BI68">IF(COUNTIF(Table914[Job],$I$3)&lt;ROWS($BI$2:BI68),"",INDEX(TimeSheets!$T$1:$T$359,SMALL(IF(Table914[Job]=$I$3,ROW(Table914[Job])),ROW(BA67))))</f>
        <v/>
      </c>
      <c r="BJ68" s="72" t="str">
        <f t="array" ref="BJ68">IF(COUNTIF(Table914[Job],$I$3)&lt;ROWS($BJ$2:BJ68),"",INDEX(TimeSheets!$Z$1:$Z$359,SMALL(IF(Table914[Job]=$I$3,ROW(Table914[Job])),ROW(BA67))))</f>
        <v/>
      </c>
      <c r="BK68" s="72" t="str">
        <f t="array" ref="BK68">IF(COUNTIF(Table91641[Job],$I$3)&lt;ROWS($BK$2:BK68),"",INDEX(TimeSheets!$AC$1:$AC$359,SMALL(IF(Table91641[Job]=$I$3,ROW(Table91641[Job])),ROW(BA67))))</f>
        <v/>
      </c>
      <c r="BL68" s="72" t="str">
        <f t="array" ref="BL68">IF(COUNTIF(Table91641[Job],$I$3)&lt;ROWS($BL$2:BL68),"",INDEX(TimeSheets!$AI$1:$AI$359,SMALL(IF(Table91641[Job]=$I$3,ROW(Table91641[Job])),ROW(BB67))))</f>
        <v/>
      </c>
    </row>
    <row r="69" spans="50:64" x14ac:dyDescent="0.25">
      <c r="AX69" s="47"/>
      <c r="AY69" s="47"/>
      <c r="AZ69" s="47"/>
      <c r="BA69" s="47"/>
      <c r="BB69" s="47"/>
      <c r="BE69" s="72" t="str">
        <f t="array" ref="BE69">IF(COUNTIF(Table911[Job],$I$3)&lt;ROWS($BE$2:BE69),"",INDEX(TimeSheets!$B$1:$B$359,SMALL(IF(Table911[Job]=$I$3,ROW(Table911[Job])),ROW(BA68))))</f>
        <v/>
      </c>
      <c r="BF69" s="72" t="str">
        <f t="array" ref="BF69">IF(COUNTIF(Table911[Job],$I$3)&lt;ROWS($BD$2:BD69),"",INDEX(TimeSheets!$H$1:$H$359,SMALL(IF(Table911[Job]=$I$3,ROW(Table911[Job])),ROW(BA68))))</f>
        <v/>
      </c>
      <c r="BG69" s="72" t="str">
        <f t="array" ref="BG69">IF(COUNTIF(Table912[Job],$I$3)&lt;ROWS($BG$2:BG69),"",INDEX(TimeSheets!$K$1:$K$359,SMALL(IF(Table912[Job]=$I$3,ROW(Table912[Job])),ROW(BA68))))</f>
        <v/>
      </c>
      <c r="BH69" s="72" t="str">
        <f t="array" ref="BH69">IF(COUNTIF(Table912[Job],$I$3)&lt;ROWS($BH$2:BH69),"",INDEX(TimeSheets!$Q$1:$Q$359,SMALL(IF(Table912[Job]=$I$3,ROW(Table912[Job])),ROW(BA68))))</f>
        <v/>
      </c>
      <c r="BI69" s="73" t="str">
        <f t="array" ref="BI69">IF(COUNTIF(Table914[Job],$I$3)&lt;ROWS($BI$2:BI69),"",INDEX(TimeSheets!$T$1:$T$359,SMALL(IF(Table914[Job]=$I$3,ROW(Table914[Job])),ROW(BA68))))</f>
        <v/>
      </c>
      <c r="BJ69" s="72" t="str">
        <f t="array" ref="BJ69">IF(COUNTIF(Table914[Job],$I$3)&lt;ROWS($BJ$2:BJ69),"",INDEX(TimeSheets!$Z$1:$Z$359,SMALL(IF(Table914[Job]=$I$3,ROW(Table914[Job])),ROW(BA68))))</f>
        <v/>
      </c>
      <c r="BK69" s="72" t="str">
        <f t="array" ref="BK69">IF(COUNTIF(Table91641[Job],$I$3)&lt;ROWS($BK$2:BK69),"",INDEX(TimeSheets!$AC$1:$AC$359,SMALL(IF(Table91641[Job]=$I$3,ROW(Table91641[Job])),ROW(BA68))))</f>
        <v/>
      </c>
      <c r="BL69" s="72" t="str">
        <f t="array" ref="BL69">IF(COUNTIF(Table91641[Job],$I$3)&lt;ROWS($BL$2:BL69),"",INDEX(TimeSheets!$AI$1:$AI$359,SMALL(IF(Table91641[Job]=$I$3,ROW(Table91641[Job])),ROW(BB68))))</f>
        <v/>
      </c>
    </row>
    <row r="70" spans="50:64" x14ac:dyDescent="0.25">
      <c r="AX70" s="47"/>
      <c r="AY70" s="47"/>
      <c r="AZ70" s="47"/>
      <c r="BA70" s="47"/>
      <c r="BB70" s="47"/>
      <c r="BE70" s="72" t="str">
        <f t="array" ref="BE70">IF(COUNTIF(Table911[Job],$I$3)&lt;ROWS($BE$2:BE70),"",INDEX(TimeSheets!$B$1:$B$359,SMALL(IF(Table911[Job]=$I$3,ROW(Table911[Job])),ROW(BA69))))</f>
        <v/>
      </c>
      <c r="BF70" s="72" t="str">
        <f t="array" ref="BF70">IF(COUNTIF(Table911[Job],$I$3)&lt;ROWS($BD$2:BD70),"",INDEX(TimeSheets!$H$1:$H$359,SMALL(IF(Table911[Job]=$I$3,ROW(Table911[Job])),ROW(BA69))))</f>
        <v/>
      </c>
      <c r="BG70" s="72" t="str">
        <f t="array" ref="BG70">IF(COUNTIF(Table912[Job],$I$3)&lt;ROWS($BG$2:BG70),"",INDEX(TimeSheets!$K$1:$K$359,SMALL(IF(Table912[Job]=$I$3,ROW(Table912[Job])),ROW(BA69))))</f>
        <v/>
      </c>
      <c r="BH70" s="72" t="str">
        <f t="array" ref="BH70">IF(COUNTIF(Table912[Job],$I$3)&lt;ROWS($BH$2:BH70),"",INDEX(TimeSheets!$Q$1:$Q$359,SMALL(IF(Table912[Job]=$I$3,ROW(Table912[Job])),ROW(BA69))))</f>
        <v/>
      </c>
      <c r="BI70" s="73" t="str">
        <f t="array" ref="BI70">IF(COUNTIF(Table914[Job],$I$3)&lt;ROWS($BI$2:BI70),"",INDEX(TimeSheets!$T$1:$T$359,SMALL(IF(Table914[Job]=$I$3,ROW(Table914[Job])),ROW(BA69))))</f>
        <v/>
      </c>
      <c r="BJ70" s="72" t="str">
        <f t="array" ref="BJ70">IF(COUNTIF(Table914[Job],$I$3)&lt;ROWS($BJ$2:BJ70),"",INDEX(TimeSheets!$Z$1:$Z$359,SMALL(IF(Table914[Job]=$I$3,ROW(Table914[Job])),ROW(BA69))))</f>
        <v/>
      </c>
      <c r="BK70" s="72" t="str">
        <f t="array" ref="BK70">IF(COUNTIF(Table91641[Job],$I$3)&lt;ROWS($BK$2:BK70),"",INDEX(TimeSheets!$AC$1:$AC$359,SMALL(IF(Table91641[Job]=$I$3,ROW(Table91641[Job])),ROW(BA69))))</f>
        <v/>
      </c>
      <c r="BL70" s="72" t="str">
        <f t="array" ref="BL70">IF(COUNTIF(Table91641[Job],$I$3)&lt;ROWS($BL$2:BL70),"",INDEX(TimeSheets!$AI$1:$AI$359,SMALL(IF(Table91641[Job]=$I$3,ROW(Table91641[Job])),ROW(BB69))))</f>
        <v/>
      </c>
    </row>
    <row r="71" spans="50:64" x14ac:dyDescent="0.25">
      <c r="AX71" s="47"/>
      <c r="AY71" s="47"/>
      <c r="AZ71" s="47"/>
      <c r="BA71" s="47"/>
      <c r="BB71" s="47"/>
      <c r="BE71" s="72" t="str">
        <f t="array" ref="BE71">IF(COUNTIF(Table911[Job],$I$3)&lt;ROWS($BE$2:BE71),"",INDEX(TimeSheets!$B$1:$B$359,SMALL(IF(Table911[Job]=$I$3,ROW(Table911[Job])),ROW(BA70))))</f>
        <v/>
      </c>
      <c r="BF71" s="72" t="str">
        <f t="array" ref="BF71">IF(COUNTIF(Table911[Job],$I$3)&lt;ROWS($BD$2:BD71),"",INDEX(TimeSheets!$H$1:$H$359,SMALL(IF(Table911[Job]=$I$3,ROW(Table911[Job])),ROW(BA70))))</f>
        <v/>
      </c>
      <c r="BG71" s="72" t="str">
        <f t="array" ref="BG71">IF(COUNTIF(Table912[Job],$I$3)&lt;ROWS($BG$2:BG71),"",INDEX(TimeSheets!$K$1:$K$359,SMALL(IF(Table912[Job]=$I$3,ROW(Table912[Job])),ROW(BA70))))</f>
        <v/>
      </c>
      <c r="BH71" s="72" t="str">
        <f t="array" ref="BH71">IF(COUNTIF(Table912[Job],$I$3)&lt;ROWS($BH$2:BH71),"",INDEX(TimeSheets!$Q$1:$Q$359,SMALL(IF(Table912[Job]=$I$3,ROW(Table912[Job])),ROW(BA70))))</f>
        <v/>
      </c>
      <c r="BI71" s="73" t="str">
        <f t="array" ref="BI71">IF(COUNTIF(Table914[Job],$I$3)&lt;ROWS($BI$2:BI71),"",INDEX(TimeSheets!$T$1:$T$359,SMALL(IF(Table914[Job]=$I$3,ROW(Table914[Job])),ROW(BA70))))</f>
        <v/>
      </c>
      <c r="BJ71" s="72" t="str">
        <f t="array" ref="BJ71">IF(COUNTIF(Table914[Job],$I$3)&lt;ROWS($BJ$2:BJ71),"",INDEX(TimeSheets!$Z$1:$Z$359,SMALL(IF(Table914[Job]=$I$3,ROW(Table914[Job])),ROW(BA70))))</f>
        <v/>
      </c>
      <c r="BK71" s="72" t="str">
        <f t="array" ref="BK71">IF(COUNTIF(Table91641[Job],$I$3)&lt;ROWS($BK$2:BK71),"",INDEX(TimeSheets!$AC$1:$AC$359,SMALL(IF(Table91641[Job]=$I$3,ROW(Table91641[Job])),ROW(BA70))))</f>
        <v/>
      </c>
      <c r="BL71" s="72" t="str">
        <f t="array" ref="BL71">IF(COUNTIF(Table91641[Job],$I$3)&lt;ROWS($BL$2:BL71),"",INDEX(TimeSheets!$AI$1:$AI$359,SMALL(IF(Table91641[Job]=$I$3,ROW(Table91641[Job])),ROW(BB70))))</f>
        <v/>
      </c>
    </row>
    <row r="72" spans="50:64" x14ac:dyDescent="0.25">
      <c r="AX72" s="47"/>
      <c r="AY72" s="47"/>
      <c r="AZ72" s="47"/>
      <c r="BA72" s="47"/>
      <c r="BB72" s="47"/>
      <c r="BE72" s="72" t="str">
        <f t="array" ref="BE72">IF(COUNTIF(Table911[Job],$I$3)&lt;ROWS($BE$2:BE72),"",INDEX(TimeSheets!$B$1:$B$359,SMALL(IF(Table911[Job]=$I$3,ROW(Table911[Job])),ROW(BA71))))</f>
        <v/>
      </c>
      <c r="BF72" s="72" t="str">
        <f t="array" ref="BF72">IF(COUNTIF(Table911[Job],$I$3)&lt;ROWS($BD$2:BD72),"",INDEX(TimeSheets!$H$1:$H$359,SMALL(IF(Table911[Job]=$I$3,ROW(Table911[Job])),ROW(BA71))))</f>
        <v/>
      </c>
      <c r="BG72" s="72" t="str">
        <f t="array" ref="BG72">IF(COUNTIF(Table912[Job],$I$3)&lt;ROWS($BG$2:BG72),"",INDEX(TimeSheets!$K$1:$K$359,SMALL(IF(Table912[Job]=$I$3,ROW(Table912[Job])),ROW(BA71))))</f>
        <v/>
      </c>
      <c r="BH72" s="72" t="str">
        <f t="array" ref="BH72">IF(COUNTIF(Table912[Job],$I$3)&lt;ROWS($BH$2:BH72),"",INDEX(TimeSheets!$Q$1:$Q$359,SMALL(IF(Table912[Job]=$I$3,ROW(Table912[Job])),ROW(BA71))))</f>
        <v/>
      </c>
      <c r="BI72" s="73" t="str">
        <f t="array" ref="BI72">IF(COUNTIF(Table914[Job],$I$3)&lt;ROWS($BI$2:BI72),"",INDEX(TimeSheets!$T$1:$T$359,SMALL(IF(Table914[Job]=$I$3,ROW(Table914[Job])),ROW(BA71))))</f>
        <v/>
      </c>
      <c r="BJ72" s="72" t="str">
        <f t="array" ref="BJ72">IF(COUNTIF(Table914[Job],$I$3)&lt;ROWS($BJ$2:BJ72),"",INDEX(TimeSheets!$Z$1:$Z$359,SMALL(IF(Table914[Job]=$I$3,ROW(Table914[Job])),ROW(BA71))))</f>
        <v/>
      </c>
      <c r="BK72" s="72" t="str">
        <f t="array" ref="BK72">IF(COUNTIF(Table91641[Job],$I$3)&lt;ROWS($BK$2:BK72),"",INDEX(TimeSheets!$AC$1:$AC$359,SMALL(IF(Table91641[Job]=$I$3,ROW(Table91641[Job])),ROW(BA71))))</f>
        <v/>
      </c>
      <c r="BL72" s="72" t="str">
        <f t="array" ref="BL72">IF(COUNTIF(Table91641[Job],$I$3)&lt;ROWS($BL$2:BL72),"",INDEX(TimeSheets!$AI$1:$AI$359,SMALL(IF(Table91641[Job]=$I$3,ROW(Table91641[Job])),ROW(BB71))))</f>
        <v/>
      </c>
    </row>
    <row r="73" spans="50:64" x14ac:dyDescent="0.25">
      <c r="AX73" s="47"/>
      <c r="AY73" s="47"/>
      <c r="AZ73" s="47"/>
      <c r="BA73" s="47"/>
      <c r="BB73" s="47"/>
      <c r="BE73" s="72" t="str">
        <f t="array" ref="BE73">IF(COUNTIF(Table911[Job],$I$3)&lt;ROWS($BE$2:BE73),"",INDEX(TimeSheets!$B$1:$B$359,SMALL(IF(Table911[Job]=$I$3,ROW(Table911[Job])),ROW(BA72))))</f>
        <v/>
      </c>
      <c r="BF73" s="72" t="str">
        <f t="array" ref="BF73">IF(COUNTIF(Table911[Job],$I$3)&lt;ROWS($BD$2:BD73),"",INDEX(TimeSheets!$H$1:$H$359,SMALL(IF(Table911[Job]=$I$3,ROW(Table911[Job])),ROW(BA72))))</f>
        <v/>
      </c>
      <c r="BG73" s="72" t="str">
        <f t="array" ref="BG73">IF(COUNTIF(Table912[Job],$I$3)&lt;ROWS($BG$2:BG73),"",INDEX(TimeSheets!$K$1:$K$359,SMALL(IF(Table912[Job]=$I$3,ROW(Table912[Job])),ROW(BA72))))</f>
        <v/>
      </c>
      <c r="BH73" s="72" t="str">
        <f t="array" ref="BH73">IF(COUNTIF(Table912[Job],$I$3)&lt;ROWS($BH$2:BH73),"",INDEX(TimeSheets!$Q$1:$Q$359,SMALL(IF(Table912[Job]=$I$3,ROW(Table912[Job])),ROW(BA72))))</f>
        <v/>
      </c>
      <c r="BI73" s="73" t="str">
        <f t="array" ref="BI73">IF(COUNTIF(Table914[Job],$I$3)&lt;ROWS($BI$2:BI73),"",INDEX(TimeSheets!$T$1:$T$359,SMALL(IF(Table914[Job]=$I$3,ROW(Table914[Job])),ROW(BA72))))</f>
        <v/>
      </c>
      <c r="BJ73" s="72" t="str">
        <f t="array" ref="BJ73">IF(COUNTIF(Table914[Job],$I$3)&lt;ROWS($BJ$2:BJ73),"",INDEX(TimeSheets!$Z$1:$Z$359,SMALL(IF(Table914[Job]=$I$3,ROW(Table914[Job])),ROW(BA72))))</f>
        <v/>
      </c>
      <c r="BK73" s="72" t="str">
        <f t="array" ref="BK73">IF(COUNTIF(Table91641[Job],$I$3)&lt;ROWS($BK$2:BK73),"",INDEX(TimeSheets!$AC$1:$AC$359,SMALL(IF(Table91641[Job]=$I$3,ROW(Table91641[Job])),ROW(BA72))))</f>
        <v/>
      </c>
      <c r="BL73" s="72" t="str">
        <f t="array" ref="BL73">IF(COUNTIF(Table91641[Job],$I$3)&lt;ROWS($BL$2:BL73),"",INDEX(TimeSheets!$AI$1:$AI$359,SMALL(IF(Table91641[Job]=$I$3,ROW(Table91641[Job])),ROW(BB72))))</f>
        <v/>
      </c>
    </row>
    <row r="74" spans="50:64" x14ac:dyDescent="0.25">
      <c r="AX74" s="47"/>
      <c r="AY74" s="47"/>
      <c r="AZ74" s="47"/>
      <c r="BA74" s="47"/>
      <c r="BB74" s="47"/>
      <c r="BE74" s="72" t="str">
        <f t="array" ref="BE74">IF(COUNTIF(Table911[Job],$I$3)&lt;ROWS($BE$2:BE74),"",INDEX(TimeSheets!$B$1:$B$359,SMALL(IF(Table911[Job]=$I$3,ROW(Table911[Job])),ROW(BA73))))</f>
        <v/>
      </c>
      <c r="BF74" s="72" t="str">
        <f t="array" ref="BF74">IF(COUNTIF(Table911[Job],$I$3)&lt;ROWS($BD$2:BD74),"",INDEX(TimeSheets!$H$1:$H$359,SMALL(IF(Table911[Job]=$I$3,ROW(Table911[Job])),ROW(BA73))))</f>
        <v/>
      </c>
      <c r="BG74" s="72" t="str">
        <f t="array" ref="BG74">IF(COUNTIF(Table912[Job],$I$3)&lt;ROWS($BG$2:BG74),"",INDEX(TimeSheets!$K$1:$K$359,SMALL(IF(Table912[Job]=$I$3,ROW(Table912[Job])),ROW(BA73))))</f>
        <v/>
      </c>
      <c r="BH74" s="72" t="str">
        <f t="array" ref="BH74">IF(COUNTIF(Table912[Job],$I$3)&lt;ROWS($BH$2:BH74),"",INDEX(TimeSheets!$Q$1:$Q$359,SMALL(IF(Table912[Job]=$I$3,ROW(Table912[Job])),ROW(BA73))))</f>
        <v/>
      </c>
      <c r="BI74" s="73" t="str">
        <f t="array" ref="BI74">IF(COUNTIF(Table914[Job],$I$3)&lt;ROWS($BI$2:BI74),"",INDEX(TimeSheets!$T$1:$T$359,SMALL(IF(Table914[Job]=$I$3,ROW(Table914[Job])),ROW(BA73))))</f>
        <v/>
      </c>
      <c r="BJ74" s="72" t="str">
        <f t="array" ref="BJ74">IF(COUNTIF(Table914[Job],$I$3)&lt;ROWS($BJ$2:BJ74),"",INDEX(TimeSheets!$Z$1:$Z$359,SMALL(IF(Table914[Job]=$I$3,ROW(Table914[Job])),ROW(BA73))))</f>
        <v/>
      </c>
      <c r="BK74" s="72" t="str">
        <f t="array" ref="BK74">IF(COUNTIF(Table91641[Job],$I$3)&lt;ROWS($BK$2:BK74),"",INDEX(TimeSheets!$AC$1:$AC$359,SMALL(IF(Table91641[Job]=$I$3,ROW(Table91641[Job])),ROW(BA73))))</f>
        <v/>
      </c>
      <c r="BL74" s="72" t="str">
        <f t="array" ref="BL74">IF(COUNTIF(Table91641[Job],$I$3)&lt;ROWS($BL$2:BL74),"",INDEX(TimeSheets!$AI$1:$AI$359,SMALL(IF(Table91641[Job]=$I$3,ROW(Table91641[Job])),ROW(BB73))))</f>
        <v/>
      </c>
    </row>
    <row r="75" spans="50:64" x14ac:dyDescent="0.25">
      <c r="AX75" s="47"/>
      <c r="AY75" s="47"/>
      <c r="AZ75" s="47"/>
      <c r="BA75" s="47"/>
      <c r="BB75" s="47"/>
      <c r="BE75" s="72" t="str">
        <f t="array" ref="BE75">IF(COUNTIF(Table911[Job],$I$3)&lt;ROWS($BE$2:BE75),"",INDEX(TimeSheets!$B$1:$B$359,SMALL(IF(Table911[Job]=$I$3,ROW(Table911[Job])),ROW(BA74))))</f>
        <v/>
      </c>
      <c r="BF75" s="72" t="str">
        <f t="array" ref="BF75">IF(COUNTIF(Table911[Job],$I$3)&lt;ROWS($BD$2:BD75),"",INDEX(TimeSheets!$H$1:$H$359,SMALL(IF(Table911[Job]=$I$3,ROW(Table911[Job])),ROW(BA74))))</f>
        <v/>
      </c>
      <c r="BG75" s="72" t="str">
        <f t="array" ref="BG75">IF(COUNTIF(Table912[Job],$I$3)&lt;ROWS($BG$2:BG75),"",INDEX(TimeSheets!$K$1:$K$359,SMALL(IF(Table912[Job]=$I$3,ROW(Table912[Job])),ROW(BA74))))</f>
        <v/>
      </c>
      <c r="BH75" s="72" t="str">
        <f t="array" ref="BH75">IF(COUNTIF(Table912[Job],$I$3)&lt;ROWS($BH$2:BH75),"",INDEX(TimeSheets!$Q$1:$Q$359,SMALL(IF(Table912[Job]=$I$3,ROW(Table912[Job])),ROW(BA74))))</f>
        <v/>
      </c>
      <c r="BI75" s="73" t="str">
        <f t="array" ref="BI75">IF(COUNTIF(Table914[Job],$I$3)&lt;ROWS($BI$2:BI75),"",INDEX(TimeSheets!$T$1:$T$359,SMALL(IF(Table914[Job]=$I$3,ROW(Table914[Job])),ROW(BA74))))</f>
        <v/>
      </c>
      <c r="BJ75" s="72" t="str">
        <f t="array" ref="BJ75">IF(COUNTIF(Table914[Job],$I$3)&lt;ROWS($BJ$2:BJ75),"",INDEX(TimeSheets!$Z$1:$Z$359,SMALL(IF(Table914[Job]=$I$3,ROW(Table914[Job])),ROW(BA74))))</f>
        <v/>
      </c>
      <c r="BK75" s="72" t="str">
        <f t="array" ref="BK75">IF(COUNTIF(Table91641[Job],$I$3)&lt;ROWS($BK$2:BK75),"",INDEX(TimeSheets!$AC$1:$AC$359,SMALL(IF(Table91641[Job]=$I$3,ROW(Table91641[Job])),ROW(BA74))))</f>
        <v/>
      </c>
      <c r="BL75" s="72" t="str">
        <f t="array" ref="BL75">IF(COUNTIF(Table91641[Job],$I$3)&lt;ROWS($BL$2:BL75),"",INDEX(TimeSheets!$AI$1:$AI$359,SMALL(IF(Table91641[Job]=$I$3,ROW(Table91641[Job])),ROW(BB74))))</f>
        <v/>
      </c>
    </row>
    <row r="76" spans="50:64" x14ac:dyDescent="0.25">
      <c r="AX76" s="47"/>
      <c r="AY76" s="47"/>
      <c r="AZ76" s="47"/>
      <c r="BA76" s="47"/>
      <c r="BB76" s="47"/>
      <c r="BE76" s="72" t="str">
        <f t="array" ref="BE76">IF(COUNTIF(Table911[Job],$I$3)&lt;ROWS($BE$2:BE76),"",INDEX(TimeSheets!$B$1:$B$359,SMALL(IF(Table911[Job]=$I$3,ROW(Table911[Job])),ROW(BA75))))</f>
        <v/>
      </c>
      <c r="BF76" s="72" t="str">
        <f t="array" ref="BF76">IF(COUNTIF(Table911[Job],$I$3)&lt;ROWS($BD$2:BD76),"",INDEX(TimeSheets!$H$1:$H$359,SMALL(IF(Table911[Job]=$I$3,ROW(Table911[Job])),ROW(BA75))))</f>
        <v/>
      </c>
      <c r="BG76" s="72" t="str">
        <f t="array" ref="BG76">IF(COUNTIF(Table912[Job],$I$3)&lt;ROWS($BG$2:BG76),"",INDEX(TimeSheets!$K$1:$K$359,SMALL(IF(Table912[Job]=$I$3,ROW(Table912[Job])),ROW(BA75))))</f>
        <v/>
      </c>
      <c r="BH76" s="72" t="str">
        <f t="array" ref="BH76">IF(COUNTIF(Table912[Job],$I$3)&lt;ROWS($BH$2:BH76),"",INDEX(TimeSheets!$Q$1:$Q$359,SMALL(IF(Table912[Job]=$I$3,ROW(Table912[Job])),ROW(BA75))))</f>
        <v/>
      </c>
      <c r="BI76" s="73" t="str">
        <f t="array" ref="BI76">IF(COUNTIF(Table914[Job],$I$3)&lt;ROWS($BI$2:BI76),"",INDEX(TimeSheets!$T$1:$T$359,SMALL(IF(Table914[Job]=$I$3,ROW(Table914[Job])),ROW(BA75))))</f>
        <v/>
      </c>
      <c r="BJ76" s="72" t="str">
        <f t="array" ref="BJ76">IF(COUNTIF(Table914[Job],$I$3)&lt;ROWS($BJ$2:BJ76),"",INDEX(TimeSheets!$Z$1:$Z$359,SMALL(IF(Table914[Job]=$I$3,ROW(Table914[Job])),ROW(BA75))))</f>
        <v/>
      </c>
      <c r="BK76" s="72" t="str">
        <f t="array" ref="BK76">IF(COUNTIF(Table91641[Job],$I$3)&lt;ROWS($BK$2:BK76),"",INDEX(TimeSheets!$AC$1:$AC$359,SMALL(IF(Table91641[Job]=$I$3,ROW(Table91641[Job])),ROW(BA75))))</f>
        <v/>
      </c>
      <c r="BL76" s="72" t="str">
        <f t="array" ref="BL76">IF(COUNTIF(Table91641[Job],$I$3)&lt;ROWS($BL$2:BL76),"",INDEX(TimeSheets!$AI$1:$AI$359,SMALL(IF(Table91641[Job]=$I$3,ROW(Table91641[Job])),ROW(BB75))))</f>
        <v/>
      </c>
    </row>
    <row r="77" spans="50:64" x14ac:dyDescent="0.25">
      <c r="AX77" s="47"/>
      <c r="AY77" s="47"/>
      <c r="AZ77" s="47"/>
      <c r="BA77" s="47"/>
      <c r="BB77" s="47"/>
      <c r="BE77" s="72" t="str">
        <f t="array" ref="BE77">IF(COUNTIF(Table911[Job],$I$3)&lt;ROWS($BE$2:BE77),"",INDEX(TimeSheets!$B$1:$B$359,SMALL(IF(Table911[Job]=$I$3,ROW(Table911[Job])),ROW(BA76))))</f>
        <v/>
      </c>
      <c r="BF77" s="72" t="str">
        <f t="array" ref="BF77">IF(COUNTIF(Table911[Job],$I$3)&lt;ROWS($BD$2:BD77),"",INDEX(TimeSheets!$H$1:$H$359,SMALL(IF(Table911[Job]=$I$3,ROW(Table911[Job])),ROW(BA76))))</f>
        <v/>
      </c>
      <c r="BG77" s="72" t="str">
        <f t="array" ref="BG77">IF(COUNTIF(Table912[Job],$I$3)&lt;ROWS($BG$2:BG77),"",INDEX(TimeSheets!$K$1:$K$359,SMALL(IF(Table912[Job]=$I$3,ROW(Table912[Job])),ROW(BA76))))</f>
        <v/>
      </c>
      <c r="BH77" s="72" t="str">
        <f t="array" ref="BH77">IF(COUNTIF(Table912[Job],$I$3)&lt;ROWS($BH$2:BH77),"",INDEX(TimeSheets!$Q$1:$Q$359,SMALL(IF(Table912[Job]=$I$3,ROW(Table912[Job])),ROW(BA76))))</f>
        <v/>
      </c>
      <c r="BI77" s="73" t="str">
        <f t="array" ref="BI77">IF(COUNTIF(Table914[Job],$I$3)&lt;ROWS($BI$2:BI77),"",INDEX(TimeSheets!$T$1:$T$359,SMALL(IF(Table914[Job]=$I$3,ROW(Table914[Job])),ROW(BA76))))</f>
        <v/>
      </c>
      <c r="BJ77" s="72" t="str">
        <f t="array" ref="BJ77">IF(COUNTIF(Table914[Job],$I$3)&lt;ROWS($BJ$2:BJ77),"",INDEX(TimeSheets!$Z$1:$Z$359,SMALL(IF(Table914[Job]=$I$3,ROW(Table914[Job])),ROW(BA76))))</f>
        <v/>
      </c>
      <c r="BK77" s="72" t="str">
        <f t="array" ref="BK77">IF(COUNTIF(Table91641[Job],$I$3)&lt;ROWS($BK$2:BK77),"",INDEX(TimeSheets!$AC$1:$AC$359,SMALL(IF(Table91641[Job]=$I$3,ROW(Table91641[Job])),ROW(BA76))))</f>
        <v/>
      </c>
      <c r="BL77" s="72" t="str">
        <f t="array" ref="BL77">IF(COUNTIF(Table91641[Job],$I$3)&lt;ROWS($BL$2:BL77),"",INDEX(TimeSheets!$AI$1:$AI$359,SMALL(IF(Table91641[Job]=$I$3,ROW(Table91641[Job])),ROW(BB76))))</f>
        <v/>
      </c>
    </row>
    <row r="78" spans="50:64" x14ac:dyDescent="0.25">
      <c r="AX78" s="47"/>
      <c r="AY78" s="47"/>
      <c r="AZ78" s="47"/>
      <c r="BA78" s="47"/>
      <c r="BB78" s="47"/>
      <c r="BE78" s="72" t="str">
        <f t="array" ref="BE78">IF(COUNTIF(Table911[Job],$I$3)&lt;ROWS($BE$2:BE78),"",INDEX(TimeSheets!$B$1:$B$359,SMALL(IF(Table911[Job]=$I$3,ROW(Table911[Job])),ROW(BA77))))</f>
        <v/>
      </c>
      <c r="BF78" s="72" t="str">
        <f t="array" ref="BF78">IF(COUNTIF(Table911[Job],$I$3)&lt;ROWS($BD$2:BD78),"",INDEX(TimeSheets!$H$1:$H$359,SMALL(IF(Table911[Job]=$I$3,ROW(Table911[Job])),ROW(BA77))))</f>
        <v/>
      </c>
      <c r="BG78" s="72" t="str">
        <f t="array" ref="BG78">IF(COUNTIF(Table912[Job],$I$3)&lt;ROWS($BG$2:BG78),"",INDEX(TimeSheets!$K$1:$K$359,SMALL(IF(Table912[Job]=$I$3,ROW(Table912[Job])),ROW(BA77))))</f>
        <v/>
      </c>
      <c r="BH78" s="72" t="str">
        <f t="array" ref="BH78">IF(COUNTIF(Table912[Job],$I$3)&lt;ROWS($BH$2:BH78),"",INDEX(TimeSheets!$Q$1:$Q$359,SMALL(IF(Table912[Job]=$I$3,ROW(Table912[Job])),ROW(BA77))))</f>
        <v/>
      </c>
      <c r="BI78" s="73" t="str">
        <f t="array" ref="BI78">IF(COUNTIF(Table914[Job],$I$3)&lt;ROWS($BI$2:BI78),"",INDEX(TimeSheets!$T$1:$T$359,SMALL(IF(Table914[Job]=$I$3,ROW(Table914[Job])),ROW(BA77))))</f>
        <v/>
      </c>
      <c r="BJ78" s="72" t="str">
        <f t="array" ref="BJ78">IF(COUNTIF(Table914[Job],$I$3)&lt;ROWS($BJ$2:BJ78),"",INDEX(TimeSheets!$Z$1:$Z$359,SMALL(IF(Table914[Job]=$I$3,ROW(Table914[Job])),ROW(BA77))))</f>
        <v/>
      </c>
      <c r="BK78" s="72" t="str">
        <f t="array" ref="BK78">IF(COUNTIF(Table91641[Job],$I$3)&lt;ROWS($BK$2:BK78),"",INDEX(TimeSheets!$AC$1:$AC$359,SMALL(IF(Table91641[Job]=$I$3,ROW(Table91641[Job])),ROW(BA77))))</f>
        <v/>
      </c>
      <c r="BL78" s="72" t="str">
        <f t="array" ref="BL78">IF(COUNTIF(Table91641[Job],$I$3)&lt;ROWS($BL$2:BL78),"",INDEX(TimeSheets!$AI$1:$AI$359,SMALL(IF(Table91641[Job]=$I$3,ROW(Table91641[Job])),ROW(BB77))))</f>
        <v/>
      </c>
    </row>
    <row r="79" spans="50:64" x14ac:dyDescent="0.25">
      <c r="AX79" s="47"/>
      <c r="AY79" s="47"/>
      <c r="AZ79" s="47"/>
      <c r="BA79" s="47"/>
      <c r="BB79" s="47"/>
      <c r="BE79" s="72" t="str">
        <f t="array" ref="BE79">IF(COUNTIF(Table911[Job],$I$3)&lt;ROWS($BE$2:BE79),"",INDEX(TimeSheets!$B$1:$B$359,SMALL(IF(Table911[Job]=$I$3,ROW(Table911[Job])),ROW(BA78))))</f>
        <v/>
      </c>
      <c r="BF79" s="72" t="str">
        <f t="array" ref="BF79">IF(COUNTIF(Table911[Job],$I$3)&lt;ROWS($BD$2:BD79),"",INDEX(TimeSheets!$H$1:$H$359,SMALL(IF(Table911[Job]=$I$3,ROW(Table911[Job])),ROW(BA78))))</f>
        <v/>
      </c>
      <c r="BG79" s="72" t="str">
        <f t="array" ref="BG79">IF(COUNTIF(Table912[Job],$I$3)&lt;ROWS($BG$2:BG79),"",INDEX(TimeSheets!$K$1:$K$359,SMALL(IF(Table912[Job]=$I$3,ROW(Table912[Job])),ROW(BA78))))</f>
        <v/>
      </c>
      <c r="BH79" s="72" t="str">
        <f t="array" ref="BH79">IF(COUNTIF(Table912[Job],$I$3)&lt;ROWS($BH$2:BH79),"",INDEX(TimeSheets!$Q$1:$Q$359,SMALL(IF(Table912[Job]=$I$3,ROW(Table912[Job])),ROW(BA78))))</f>
        <v/>
      </c>
      <c r="BI79" s="73" t="str">
        <f t="array" ref="BI79">IF(COUNTIF(Table914[Job],$I$3)&lt;ROWS($BI$2:BI79),"",INDEX(TimeSheets!$T$1:$T$359,SMALL(IF(Table914[Job]=$I$3,ROW(Table914[Job])),ROW(BA78))))</f>
        <v/>
      </c>
      <c r="BJ79" s="72" t="str">
        <f t="array" ref="BJ79">IF(COUNTIF(Table914[Job],$I$3)&lt;ROWS($BJ$2:BJ79),"",INDEX(TimeSheets!$Z$1:$Z$359,SMALL(IF(Table914[Job]=$I$3,ROW(Table914[Job])),ROW(BA78))))</f>
        <v/>
      </c>
      <c r="BK79" s="72" t="str">
        <f t="array" ref="BK79">IF(COUNTIF(Table91641[Job],$I$3)&lt;ROWS($BK$2:BK79),"",INDEX(TimeSheets!$AC$1:$AC$359,SMALL(IF(Table91641[Job]=$I$3,ROW(Table91641[Job])),ROW(BA78))))</f>
        <v/>
      </c>
      <c r="BL79" s="72" t="str">
        <f t="array" ref="BL79">IF(COUNTIF(Table91641[Job],$I$3)&lt;ROWS($BL$2:BL79),"",INDEX(TimeSheets!$AI$1:$AI$359,SMALL(IF(Table91641[Job]=$I$3,ROW(Table91641[Job])),ROW(BB78))))</f>
        <v/>
      </c>
    </row>
    <row r="80" spans="50:64" x14ac:dyDescent="0.25">
      <c r="AX80" s="47"/>
      <c r="AY80" s="47"/>
      <c r="AZ80" s="47"/>
      <c r="BA80" s="47"/>
      <c r="BB80" s="47"/>
      <c r="BE80" s="72" t="str">
        <f t="array" ref="BE80">IF(COUNTIF(Table911[Job],$I$3)&lt;ROWS($BE$2:BE80),"",INDEX(TimeSheets!$B$1:$B$359,SMALL(IF(Table911[Job]=$I$3,ROW(Table911[Job])),ROW(BA79))))</f>
        <v/>
      </c>
      <c r="BF80" s="72" t="str">
        <f t="array" ref="BF80">IF(COUNTIF(Table911[Job],$I$3)&lt;ROWS($BD$2:BD80),"",INDEX(TimeSheets!$H$1:$H$359,SMALL(IF(Table911[Job]=$I$3,ROW(Table911[Job])),ROW(BA79))))</f>
        <v/>
      </c>
      <c r="BG80" s="72" t="str">
        <f t="array" ref="BG80">IF(COUNTIF(Table912[Job],$I$3)&lt;ROWS($BG$2:BG80),"",INDEX(TimeSheets!$K$1:$K$359,SMALL(IF(Table912[Job]=$I$3,ROW(Table912[Job])),ROW(BA79))))</f>
        <v/>
      </c>
      <c r="BH80" s="72" t="str">
        <f t="array" ref="BH80">IF(COUNTIF(Table912[Job],$I$3)&lt;ROWS($BH$2:BH80),"",INDEX(TimeSheets!$Q$1:$Q$359,SMALL(IF(Table912[Job]=$I$3,ROW(Table912[Job])),ROW(BA79))))</f>
        <v/>
      </c>
      <c r="BI80" s="73" t="str">
        <f t="array" ref="BI80">IF(COUNTIF(Table914[Job],$I$3)&lt;ROWS($BI$2:BI80),"",INDEX(TimeSheets!$T$1:$T$359,SMALL(IF(Table914[Job]=$I$3,ROW(Table914[Job])),ROW(BA79))))</f>
        <v/>
      </c>
      <c r="BJ80" s="72" t="str">
        <f t="array" ref="BJ80">IF(COUNTIF(Table914[Job],$I$3)&lt;ROWS($BJ$2:BJ80),"",INDEX(TimeSheets!$Z$1:$Z$359,SMALL(IF(Table914[Job]=$I$3,ROW(Table914[Job])),ROW(BA79))))</f>
        <v/>
      </c>
      <c r="BK80" s="72" t="str">
        <f t="array" ref="BK80">IF(COUNTIF(Table91641[Job],$I$3)&lt;ROWS($BK$2:BK80),"",INDEX(TimeSheets!$AC$1:$AC$359,SMALL(IF(Table91641[Job]=$I$3,ROW(Table91641[Job])),ROW(BA79))))</f>
        <v/>
      </c>
      <c r="BL80" s="72" t="str">
        <f t="array" ref="BL80">IF(COUNTIF(Table91641[Job],$I$3)&lt;ROWS($BL$2:BL80),"",INDEX(TimeSheets!$AI$1:$AI$359,SMALL(IF(Table91641[Job]=$I$3,ROW(Table91641[Job])),ROW(BB79))))</f>
        <v/>
      </c>
    </row>
    <row r="81" spans="50:64" x14ac:dyDescent="0.25">
      <c r="AX81" s="47"/>
      <c r="AY81" s="47"/>
      <c r="AZ81" s="47"/>
      <c r="BA81" s="47"/>
      <c r="BB81" s="47"/>
      <c r="BE81" s="72" t="str">
        <f t="array" ref="BE81">IF(COUNTIF(Table911[Job],$I$3)&lt;ROWS($BE$2:BE81),"",INDEX(TimeSheets!$B$1:$B$359,SMALL(IF(Table911[Job]=$I$3,ROW(Table911[Job])),ROW(BA80))))</f>
        <v/>
      </c>
      <c r="BF81" s="72" t="str">
        <f t="array" ref="BF81">IF(COUNTIF(Table911[Job],$I$3)&lt;ROWS($BD$2:BD81),"",INDEX(TimeSheets!$H$1:$H$359,SMALL(IF(Table911[Job]=$I$3,ROW(Table911[Job])),ROW(BA80))))</f>
        <v/>
      </c>
      <c r="BG81" s="72" t="str">
        <f t="array" ref="BG81">IF(COUNTIF(Table912[Job],$I$3)&lt;ROWS($BG$2:BG81),"",INDEX(TimeSheets!$K$1:$K$359,SMALL(IF(Table912[Job]=$I$3,ROW(Table912[Job])),ROW(BA80))))</f>
        <v/>
      </c>
      <c r="BH81" s="72" t="str">
        <f t="array" ref="BH81">IF(COUNTIF(Table912[Job],$I$3)&lt;ROWS($BH$2:BH81),"",INDEX(TimeSheets!$Q$1:$Q$359,SMALL(IF(Table912[Job]=$I$3,ROW(Table912[Job])),ROW(BA80))))</f>
        <v/>
      </c>
      <c r="BI81" s="73" t="str">
        <f t="array" ref="BI81">IF(COUNTIF(Table914[Job],$I$3)&lt;ROWS($BI$2:BI81),"",INDEX(TimeSheets!$T$1:$T$359,SMALL(IF(Table914[Job]=$I$3,ROW(Table914[Job])),ROW(BA80))))</f>
        <v/>
      </c>
      <c r="BJ81" s="72" t="str">
        <f t="array" ref="BJ81">IF(COUNTIF(Table914[Job],$I$3)&lt;ROWS($BJ$2:BJ81),"",INDEX(TimeSheets!$Z$1:$Z$359,SMALL(IF(Table914[Job]=$I$3,ROW(Table914[Job])),ROW(BA80))))</f>
        <v/>
      </c>
      <c r="BK81" s="72" t="str">
        <f t="array" ref="BK81">IF(COUNTIF(Table91641[Job],$I$3)&lt;ROWS($BK$2:BK81),"",INDEX(TimeSheets!$AC$1:$AC$359,SMALL(IF(Table91641[Job]=$I$3,ROW(Table91641[Job])),ROW(BA80))))</f>
        <v/>
      </c>
      <c r="BL81" s="72" t="str">
        <f t="array" ref="BL81">IF(COUNTIF(Table91641[Job],$I$3)&lt;ROWS($BL$2:BL81),"",INDEX(TimeSheets!$AI$1:$AI$359,SMALL(IF(Table91641[Job]=$I$3,ROW(Table91641[Job])),ROW(BB80))))</f>
        <v/>
      </c>
    </row>
    <row r="82" spans="50:64" x14ac:dyDescent="0.25">
      <c r="AX82" s="47"/>
      <c r="AY82" s="47"/>
      <c r="AZ82" s="47"/>
      <c r="BA82" s="47"/>
      <c r="BB82" s="47"/>
      <c r="BE82" s="72" t="str">
        <f t="array" ref="BE82">IF(COUNTIF(Table911[Job],$I$3)&lt;ROWS($BE$2:BE82),"",INDEX(TimeSheets!$B$1:$B$359,SMALL(IF(Table911[Job]=$I$3,ROW(Table911[Job])),ROW(BA81))))</f>
        <v/>
      </c>
      <c r="BF82" s="72" t="str">
        <f t="array" ref="BF82">IF(COUNTIF(Table911[Job],$I$3)&lt;ROWS($BD$2:BD82),"",INDEX(TimeSheets!$H$1:$H$359,SMALL(IF(Table911[Job]=$I$3,ROW(Table911[Job])),ROW(BA81))))</f>
        <v/>
      </c>
      <c r="BG82" s="72" t="str">
        <f t="array" ref="BG82">IF(COUNTIF(Table912[Job],$I$3)&lt;ROWS($BG$2:BG82),"",INDEX(TimeSheets!$K$1:$K$359,SMALL(IF(Table912[Job]=$I$3,ROW(Table912[Job])),ROW(BA81))))</f>
        <v/>
      </c>
      <c r="BH82" s="72" t="str">
        <f t="array" ref="BH82">IF(COUNTIF(Table912[Job],$I$3)&lt;ROWS($BH$2:BH82),"",INDEX(TimeSheets!$Q$1:$Q$359,SMALL(IF(Table912[Job]=$I$3,ROW(Table912[Job])),ROW(BA81))))</f>
        <v/>
      </c>
      <c r="BI82" s="73" t="str">
        <f t="array" ref="BI82">IF(COUNTIF(Table914[Job],$I$3)&lt;ROWS($BI$2:BI82),"",INDEX(TimeSheets!$T$1:$T$359,SMALL(IF(Table914[Job]=$I$3,ROW(Table914[Job])),ROW(BA81))))</f>
        <v/>
      </c>
      <c r="BJ82" s="72" t="str">
        <f t="array" ref="BJ82">IF(COUNTIF(Table914[Job],$I$3)&lt;ROWS($BJ$2:BJ82),"",INDEX(TimeSheets!$Z$1:$Z$359,SMALL(IF(Table914[Job]=$I$3,ROW(Table914[Job])),ROW(BA81))))</f>
        <v/>
      </c>
      <c r="BK82" s="72" t="str">
        <f t="array" ref="BK82">IF(COUNTIF(Table91641[Job],$I$3)&lt;ROWS($BK$2:BK82),"",INDEX(TimeSheets!$AC$1:$AC$359,SMALL(IF(Table91641[Job]=$I$3,ROW(Table91641[Job])),ROW(BA81))))</f>
        <v/>
      </c>
      <c r="BL82" s="72" t="str">
        <f t="array" ref="BL82">IF(COUNTIF(Table91641[Job],$I$3)&lt;ROWS($BL$2:BL82),"",INDEX(TimeSheets!$AI$1:$AI$359,SMALL(IF(Table91641[Job]=$I$3,ROW(Table91641[Job])),ROW(BB81))))</f>
        <v/>
      </c>
    </row>
    <row r="83" spans="50:64" x14ac:dyDescent="0.25">
      <c r="AX83" s="47"/>
      <c r="AY83" s="47"/>
      <c r="AZ83" s="47"/>
      <c r="BA83" s="47"/>
      <c r="BB83" s="47"/>
      <c r="BE83" s="72" t="str">
        <f t="array" ref="BE83">IF(COUNTIF(Table911[Job],$I$3)&lt;ROWS($BE$2:BE83),"",INDEX(TimeSheets!$B$1:$B$359,SMALL(IF(Table911[Job]=$I$3,ROW(Table911[Job])),ROW(BA82))))</f>
        <v/>
      </c>
      <c r="BF83" s="72" t="str">
        <f t="array" ref="BF83">IF(COUNTIF(Table911[Job],$I$3)&lt;ROWS($BD$2:BD83),"",INDEX(TimeSheets!$H$1:$H$359,SMALL(IF(Table911[Job]=$I$3,ROW(Table911[Job])),ROW(BA82))))</f>
        <v/>
      </c>
      <c r="BG83" s="72" t="str">
        <f t="array" ref="BG83">IF(COUNTIF(Table912[Job],$I$3)&lt;ROWS($BG$2:BG83),"",INDEX(TimeSheets!$K$1:$K$359,SMALL(IF(Table912[Job]=$I$3,ROW(Table912[Job])),ROW(BA82))))</f>
        <v/>
      </c>
      <c r="BH83" s="72" t="str">
        <f t="array" ref="BH83">IF(COUNTIF(Table912[Job],$I$3)&lt;ROWS($BH$2:BH83),"",INDEX(TimeSheets!$Q$1:$Q$359,SMALL(IF(Table912[Job]=$I$3,ROW(Table912[Job])),ROW(BA82))))</f>
        <v/>
      </c>
      <c r="BI83" s="73" t="str">
        <f t="array" ref="BI83">IF(COUNTIF(Table914[Job],$I$3)&lt;ROWS($BI$2:BI83),"",INDEX(TimeSheets!$T$1:$T$359,SMALL(IF(Table914[Job]=$I$3,ROW(Table914[Job])),ROW(BA82))))</f>
        <v/>
      </c>
      <c r="BJ83" s="72" t="str">
        <f t="array" ref="BJ83">IF(COUNTIF(Table914[Job],$I$3)&lt;ROWS($BJ$2:BJ83),"",INDEX(TimeSheets!$Z$1:$Z$359,SMALL(IF(Table914[Job]=$I$3,ROW(Table914[Job])),ROW(BA82))))</f>
        <v/>
      </c>
      <c r="BK83" s="72" t="str">
        <f t="array" ref="BK83">IF(COUNTIF(Table91641[Job],$I$3)&lt;ROWS($BK$2:BK83),"",INDEX(TimeSheets!$AC$1:$AC$359,SMALL(IF(Table91641[Job]=$I$3,ROW(Table91641[Job])),ROW(BA82))))</f>
        <v/>
      </c>
      <c r="BL83" s="72" t="str">
        <f t="array" ref="BL83">IF(COUNTIF(Table91641[Job],$I$3)&lt;ROWS($BL$2:BL83),"",INDEX(TimeSheets!$AI$1:$AI$359,SMALL(IF(Table91641[Job]=$I$3,ROW(Table91641[Job])),ROW(BB82))))</f>
        <v/>
      </c>
    </row>
    <row r="84" spans="50:64" x14ac:dyDescent="0.25">
      <c r="AX84" s="47"/>
      <c r="AY84" s="47"/>
      <c r="AZ84" s="47"/>
      <c r="BA84" s="47"/>
      <c r="BB84" s="47"/>
      <c r="BE84" s="72" t="str">
        <f t="array" ref="BE84">IF(COUNTIF(Table911[Job],$I$3)&lt;ROWS($BE$2:BE84),"",INDEX(TimeSheets!$B$1:$B$359,SMALL(IF(Table911[Job]=$I$3,ROW(Table911[Job])),ROW(BA83))))</f>
        <v/>
      </c>
      <c r="BF84" s="72" t="str">
        <f t="array" ref="BF84">IF(COUNTIF(Table911[Job],$I$3)&lt;ROWS($BD$2:BD84),"",INDEX(TimeSheets!$H$1:$H$359,SMALL(IF(Table911[Job]=$I$3,ROW(Table911[Job])),ROW(BA83))))</f>
        <v/>
      </c>
      <c r="BG84" s="72" t="str">
        <f t="array" ref="BG84">IF(COUNTIF(Table912[Job],$I$3)&lt;ROWS($BG$2:BG84),"",INDEX(TimeSheets!$K$1:$K$359,SMALL(IF(Table912[Job]=$I$3,ROW(Table912[Job])),ROW(BA83))))</f>
        <v/>
      </c>
      <c r="BH84" s="72" t="str">
        <f t="array" ref="BH84">IF(COUNTIF(Table912[Job],$I$3)&lt;ROWS($BH$2:BH84),"",INDEX(TimeSheets!$Q$1:$Q$359,SMALL(IF(Table912[Job]=$I$3,ROW(Table912[Job])),ROW(BA83))))</f>
        <v/>
      </c>
      <c r="BI84" s="73" t="str">
        <f t="array" ref="BI84">IF(COUNTIF(Table914[Job],$I$3)&lt;ROWS($BI$2:BI84),"",INDEX(TimeSheets!$T$1:$T$359,SMALL(IF(Table914[Job]=$I$3,ROW(Table914[Job])),ROW(BA83))))</f>
        <v/>
      </c>
      <c r="BJ84" s="72" t="str">
        <f t="array" ref="BJ84">IF(COUNTIF(Table914[Job],$I$3)&lt;ROWS($BJ$2:BJ84),"",INDEX(TimeSheets!$Z$1:$Z$359,SMALL(IF(Table914[Job]=$I$3,ROW(Table914[Job])),ROW(BA83))))</f>
        <v/>
      </c>
      <c r="BK84" s="72" t="str">
        <f t="array" ref="BK84">IF(COUNTIF(Table91641[Job],$I$3)&lt;ROWS($BK$2:BK84),"",INDEX(TimeSheets!$AC$1:$AC$359,SMALL(IF(Table91641[Job]=$I$3,ROW(Table91641[Job])),ROW(BA83))))</f>
        <v/>
      </c>
      <c r="BL84" s="72" t="str">
        <f t="array" ref="BL84">IF(COUNTIF(Table91641[Job],$I$3)&lt;ROWS($BL$2:BL84),"",INDEX(TimeSheets!$AI$1:$AI$359,SMALL(IF(Table91641[Job]=$I$3,ROW(Table91641[Job])),ROW(BB83))))</f>
        <v/>
      </c>
    </row>
    <row r="85" spans="50:64" x14ac:dyDescent="0.25">
      <c r="AX85" s="47"/>
      <c r="AY85" s="47"/>
      <c r="AZ85" s="47"/>
      <c r="BA85" s="47"/>
      <c r="BB85" s="47"/>
      <c r="BE85" s="72" t="str">
        <f t="array" ref="BE85">IF(COUNTIF(Table911[Job],$I$3)&lt;ROWS($BE$2:BE85),"",INDEX(TimeSheets!$B$1:$B$359,SMALL(IF(Table911[Job]=$I$3,ROW(Table911[Job])),ROW(BA84))))</f>
        <v/>
      </c>
      <c r="BF85" s="72" t="str">
        <f t="array" ref="BF85">IF(COUNTIF(Table911[Job],$I$3)&lt;ROWS($BD$2:BD85),"",INDEX(TimeSheets!$H$1:$H$359,SMALL(IF(Table911[Job]=$I$3,ROW(Table911[Job])),ROW(BA84))))</f>
        <v/>
      </c>
      <c r="BG85" s="72" t="str">
        <f t="array" ref="BG85">IF(COUNTIF(Table912[Job],$I$3)&lt;ROWS($BG$2:BG85),"",INDEX(TimeSheets!$K$1:$K$359,SMALL(IF(Table912[Job]=$I$3,ROW(Table912[Job])),ROW(BA84))))</f>
        <v/>
      </c>
      <c r="BH85" s="72" t="str">
        <f t="array" ref="BH85">IF(COUNTIF(Table912[Job],$I$3)&lt;ROWS($BH$2:BH85),"",INDEX(TimeSheets!$Q$1:$Q$359,SMALL(IF(Table912[Job]=$I$3,ROW(Table912[Job])),ROW(BA84))))</f>
        <v/>
      </c>
      <c r="BI85" s="73" t="str">
        <f t="array" ref="BI85">IF(COUNTIF(Table914[Job],$I$3)&lt;ROWS($BI$2:BI85),"",INDEX(TimeSheets!$T$1:$T$359,SMALL(IF(Table914[Job]=$I$3,ROW(Table914[Job])),ROW(BA84))))</f>
        <v/>
      </c>
      <c r="BJ85" s="72" t="str">
        <f t="array" ref="BJ85">IF(COUNTIF(Table914[Job],$I$3)&lt;ROWS($BJ$2:BJ85),"",INDEX(TimeSheets!$Z$1:$Z$359,SMALL(IF(Table914[Job]=$I$3,ROW(Table914[Job])),ROW(BA84))))</f>
        <v/>
      </c>
      <c r="BK85" s="72" t="str">
        <f t="array" ref="BK85">IF(COUNTIF(Table91641[Job],$I$3)&lt;ROWS($BK$2:BK85),"",INDEX(TimeSheets!$AC$1:$AC$359,SMALL(IF(Table91641[Job]=$I$3,ROW(Table91641[Job])),ROW(BA84))))</f>
        <v/>
      </c>
      <c r="BL85" s="72" t="str">
        <f t="array" ref="BL85">IF(COUNTIF(Table91641[Job],$I$3)&lt;ROWS($BL$2:BL85),"",INDEX(TimeSheets!$AI$1:$AI$359,SMALL(IF(Table91641[Job]=$I$3,ROW(Table91641[Job])),ROW(BB84))))</f>
        <v/>
      </c>
    </row>
    <row r="86" spans="50:64" x14ac:dyDescent="0.25">
      <c r="AX86" s="47"/>
      <c r="AY86" s="47"/>
      <c r="AZ86" s="47"/>
      <c r="BA86" s="47"/>
      <c r="BB86" s="47"/>
      <c r="BE86" s="72" t="str">
        <f t="array" ref="BE86">IF(COUNTIF(Table911[Job],$I$3)&lt;ROWS($BE$2:BE86),"",INDEX(TimeSheets!$B$1:$B$359,SMALL(IF(Table911[Job]=$I$3,ROW(Table911[Job])),ROW(BA85))))</f>
        <v/>
      </c>
      <c r="BF86" s="72" t="str">
        <f t="array" ref="BF86">IF(COUNTIF(Table911[Job],$I$3)&lt;ROWS($BD$2:BD86),"",INDEX(TimeSheets!$H$1:$H$359,SMALL(IF(Table911[Job]=$I$3,ROW(Table911[Job])),ROW(BA85))))</f>
        <v/>
      </c>
      <c r="BG86" s="72" t="str">
        <f t="array" ref="BG86">IF(COUNTIF(Table912[Job],$I$3)&lt;ROWS($BG$2:BG86),"",INDEX(TimeSheets!$K$1:$K$359,SMALL(IF(Table912[Job]=$I$3,ROW(Table912[Job])),ROW(BA85))))</f>
        <v/>
      </c>
      <c r="BH86" s="72" t="str">
        <f t="array" ref="BH86">IF(COUNTIF(Table912[Job],$I$3)&lt;ROWS($BH$2:BH86),"",INDEX(TimeSheets!$Q$1:$Q$359,SMALL(IF(Table912[Job]=$I$3,ROW(Table912[Job])),ROW(BA85))))</f>
        <v/>
      </c>
      <c r="BI86" s="73" t="str">
        <f t="array" ref="BI86">IF(COUNTIF(Table914[Job],$I$3)&lt;ROWS($BI$2:BI86),"",INDEX(TimeSheets!$T$1:$T$359,SMALL(IF(Table914[Job]=$I$3,ROW(Table914[Job])),ROW(BA85))))</f>
        <v/>
      </c>
      <c r="BJ86" s="72" t="str">
        <f t="array" ref="BJ86">IF(COUNTIF(Table914[Job],$I$3)&lt;ROWS($BJ$2:BJ86),"",INDEX(TimeSheets!$Z$1:$Z$359,SMALL(IF(Table914[Job]=$I$3,ROW(Table914[Job])),ROW(BA85))))</f>
        <v/>
      </c>
      <c r="BK86" s="72" t="str">
        <f t="array" ref="BK86">IF(COUNTIF(Table91641[Job],$I$3)&lt;ROWS($BK$2:BK86),"",INDEX(TimeSheets!$AC$1:$AC$359,SMALL(IF(Table91641[Job]=$I$3,ROW(Table91641[Job])),ROW(BA85))))</f>
        <v/>
      </c>
      <c r="BL86" s="72" t="str">
        <f t="array" ref="BL86">IF(COUNTIF(Table91641[Job],$I$3)&lt;ROWS($BL$2:BL86),"",INDEX(TimeSheets!$AI$1:$AI$359,SMALL(IF(Table91641[Job]=$I$3,ROW(Table91641[Job])),ROW(BB85))))</f>
        <v/>
      </c>
    </row>
    <row r="87" spans="50:64" x14ac:dyDescent="0.25">
      <c r="AX87" s="47"/>
      <c r="AY87" s="47"/>
      <c r="AZ87" s="47"/>
      <c r="BA87" s="47"/>
      <c r="BB87" s="47"/>
      <c r="BE87" s="72" t="str">
        <f t="array" ref="BE87">IF(COUNTIF(Table911[Job],$I$3)&lt;ROWS($BE$2:BE87),"",INDEX(TimeSheets!$B$1:$B$359,SMALL(IF(Table911[Job]=$I$3,ROW(Table911[Job])),ROW(BA86))))</f>
        <v/>
      </c>
      <c r="BF87" s="72" t="str">
        <f t="array" ref="BF87">IF(COUNTIF(Table911[Job],$I$3)&lt;ROWS($BD$2:BD87),"",INDEX(TimeSheets!$H$1:$H$359,SMALL(IF(Table911[Job]=$I$3,ROW(Table911[Job])),ROW(BA86))))</f>
        <v/>
      </c>
      <c r="BG87" s="72" t="str">
        <f t="array" ref="BG87">IF(COUNTIF(Table912[Job],$I$3)&lt;ROWS($BG$2:BG87),"",INDEX(TimeSheets!$K$1:$K$359,SMALL(IF(Table912[Job]=$I$3,ROW(Table912[Job])),ROW(BA86))))</f>
        <v/>
      </c>
      <c r="BH87" s="72" t="str">
        <f t="array" ref="BH87">IF(COUNTIF(Table912[Job],$I$3)&lt;ROWS($BH$2:BH87),"",INDEX(TimeSheets!$Q$1:$Q$359,SMALL(IF(Table912[Job]=$I$3,ROW(Table912[Job])),ROW(BA86))))</f>
        <v/>
      </c>
      <c r="BI87" s="73" t="str">
        <f t="array" ref="BI87">IF(COUNTIF(Table914[Job],$I$3)&lt;ROWS($BI$2:BI87),"",INDEX(TimeSheets!$T$1:$T$359,SMALL(IF(Table914[Job]=$I$3,ROW(Table914[Job])),ROW(BA86))))</f>
        <v/>
      </c>
      <c r="BJ87" s="72" t="str">
        <f t="array" ref="BJ87">IF(COUNTIF(Table914[Job],$I$3)&lt;ROWS($BJ$2:BJ87),"",INDEX(TimeSheets!$Z$1:$Z$359,SMALL(IF(Table914[Job]=$I$3,ROW(Table914[Job])),ROW(BA86))))</f>
        <v/>
      </c>
      <c r="BK87" s="72" t="str">
        <f t="array" ref="BK87">IF(COUNTIF(Table91641[Job],$I$3)&lt;ROWS($BK$2:BK87),"",INDEX(TimeSheets!$AC$1:$AC$359,SMALL(IF(Table91641[Job]=$I$3,ROW(Table91641[Job])),ROW(BA86))))</f>
        <v/>
      </c>
      <c r="BL87" s="72" t="str">
        <f t="array" ref="BL87">IF(COUNTIF(Table91641[Job],$I$3)&lt;ROWS($BL$2:BL87),"",INDEX(TimeSheets!$AI$1:$AI$359,SMALL(IF(Table91641[Job]=$I$3,ROW(Table91641[Job])),ROW(BB86))))</f>
        <v/>
      </c>
    </row>
    <row r="88" spans="50:64" x14ac:dyDescent="0.25">
      <c r="AX88" s="47"/>
      <c r="AY88" s="47"/>
      <c r="AZ88" s="47"/>
      <c r="BA88" s="47"/>
      <c r="BB88" s="47"/>
      <c r="BE88" s="72" t="str">
        <f t="array" ref="BE88">IF(COUNTIF(Table911[Job],$I$3)&lt;ROWS($BE$2:BE88),"",INDEX(TimeSheets!$B$1:$B$359,SMALL(IF(Table911[Job]=$I$3,ROW(Table911[Job])),ROW(BA87))))</f>
        <v/>
      </c>
      <c r="BF88" s="72" t="str">
        <f t="array" ref="BF88">IF(COUNTIF(Table911[Job],$I$3)&lt;ROWS($BD$2:BD88),"",INDEX(TimeSheets!$H$1:$H$359,SMALL(IF(Table911[Job]=$I$3,ROW(Table911[Job])),ROW(BA87))))</f>
        <v/>
      </c>
      <c r="BG88" s="72" t="str">
        <f t="array" ref="BG88">IF(COUNTIF(Table912[Job],$I$3)&lt;ROWS($BG$2:BG88),"",INDEX(TimeSheets!$K$1:$K$359,SMALL(IF(Table912[Job]=$I$3,ROW(Table912[Job])),ROW(BA87))))</f>
        <v/>
      </c>
      <c r="BH88" s="72" t="str">
        <f t="array" ref="BH88">IF(COUNTIF(Table912[Job],$I$3)&lt;ROWS($BH$2:BH88),"",INDEX(TimeSheets!$Q$1:$Q$359,SMALL(IF(Table912[Job]=$I$3,ROW(Table912[Job])),ROW(BA87))))</f>
        <v/>
      </c>
      <c r="BI88" s="73" t="str">
        <f t="array" ref="BI88">IF(COUNTIF(Table914[Job],$I$3)&lt;ROWS($BI$2:BI88),"",INDEX(TimeSheets!$T$1:$T$359,SMALL(IF(Table914[Job]=$I$3,ROW(Table914[Job])),ROW(BA87))))</f>
        <v/>
      </c>
      <c r="BJ88" s="72" t="str">
        <f t="array" ref="BJ88">IF(COUNTIF(Table914[Job],$I$3)&lt;ROWS($BJ$2:BJ88),"",INDEX(TimeSheets!$Z$1:$Z$359,SMALL(IF(Table914[Job]=$I$3,ROW(Table914[Job])),ROW(BA87))))</f>
        <v/>
      </c>
      <c r="BK88" s="72" t="str">
        <f t="array" ref="BK88">IF(COUNTIF(Table91641[Job],$I$3)&lt;ROWS($BK$2:BK88),"",INDEX(TimeSheets!$AC$1:$AC$359,SMALL(IF(Table91641[Job]=$I$3,ROW(Table91641[Job])),ROW(BA87))))</f>
        <v/>
      </c>
      <c r="BL88" s="72" t="str">
        <f t="array" ref="BL88">IF(COUNTIF(Table91641[Job],$I$3)&lt;ROWS($BL$2:BL88),"",INDEX(TimeSheets!$AI$1:$AI$359,SMALL(IF(Table91641[Job]=$I$3,ROW(Table91641[Job])),ROW(BB87))))</f>
        <v/>
      </c>
    </row>
    <row r="89" spans="50:64" x14ac:dyDescent="0.25">
      <c r="AX89" s="47"/>
      <c r="AY89" s="47"/>
      <c r="AZ89" s="47"/>
      <c r="BA89" s="47"/>
      <c r="BB89" s="47"/>
      <c r="BE89" s="72" t="str">
        <f t="array" ref="BE89">IF(COUNTIF(Table911[Job],$I$3)&lt;ROWS($BE$2:BE89),"",INDEX(TimeSheets!$B$1:$B$359,SMALL(IF(Table911[Job]=$I$3,ROW(Table911[Job])),ROW(BA88))))</f>
        <v/>
      </c>
      <c r="BF89" s="72" t="str">
        <f t="array" ref="BF89">IF(COUNTIF(Table911[Job],$I$3)&lt;ROWS($BD$2:BD89),"",INDEX(TimeSheets!$H$1:$H$359,SMALL(IF(Table911[Job]=$I$3,ROW(Table911[Job])),ROW(BA88))))</f>
        <v/>
      </c>
      <c r="BG89" s="72" t="str">
        <f t="array" ref="BG89">IF(COUNTIF(Table912[Job],$I$3)&lt;ROWS($BG$2:BG89),"",INDEX(TimeSheets!$K$1:$K$359,SMALL(IF(Table912[Job]=$I$3,ROW(Table912[Job])),ROW(BA88))))</f>
        <v/>
      </c>
      <c r="BH89" s="72" t="str">
        <f t="array" ref="BH89">IF(COUNTIF(Table912[Job],$I$3)&lt;ROWS($BH$2:BH89),"",INDEX(TimeSheets!$Q$1:$Q$359,SMALL(IF(Table912[Job]=$I$3,ROW(Table912[Job])),ROW(BA88))))</f>
        <v/>
      </c>
      <c r="BI89" s="73" t="str">
        <f t="array" ref="BI89">IF(COUNTIF(Table914[Job],$I$3)&lt;ROWS($BI$2:BI89),"",INDEX(TimeSheets!$T$1:$T$359,SMALL(IF(Table914[Job]=$I$3,ROW(Table914[Job])),ROW(BA88))))</f>
        <v/>
      </c>
      <c r="BJ89" s="72" t="str">
        <f t="array" ref="BJ89">IF(COUNTIF(Table914[Job],$I$3)&lt;ROWS($BJ$2:BJ89),"",INDEX(TimeSheets!$Z$1:$Z$359,SMALL(IF(Table914[Job]=$I$3,ROW(Table914[Job])),ROW(BA88))))</f>
        <v/>
      </c>
      <c r="BK89" s="72" t="str">
        <f t="array" ref="BK89">IF(COUNTIF(Table91641[Job],$I$3)&lt;ROWS($BK$2:BK89),"",INDEX(TimeSheets!$AC$1:$AC$359,SMALL(IF(Table91641[Job]=$I$3,ROW(Table91641[Job])),ROW(BA88))))</f>
        <v/>
      </c>
      <c r="BL89" s="72" t="str">
        <f t="array" ref="BL89">IF(COUNTIF(Table91641[Job],$I$3)&lt;ROWS($BL$2:BL89),"",INDEX(TimeSheets!$AI$1:$AI$359,SMALL(IF(Table91641[Job]=$I$3,ROW(Table91641[Job])),ROW(BB88))))</f>
        <v/>
      </c>
    </row>
    <row r="90" spans="50:64" x14ac:dyDescent="0.25">
      <c r="AX90" s="47"/>
      <c r="AY90" s="47"/>
      <c r="AZ90" s="47"/>
      <c r="BA90" s="47"/>
      <c r="BB90" s="47"/>
      <c r="BE90" s="72" t="str">
        <f t="array" ref="BE90">IF(COUNTIF(Table911[Job],$I$3)&lt;ROWS($BE$2:BE90),"",INDEX(TimeSheets!$B$1:$B$359,SMALL(IF(Table911[Job]=$I$3,ROW(Table911[Job])),ROW(BA89))))</f>
        <v/>
      </c>
      <c r="BF90" s="72" t="str">
        <f t="array" ref="BF90">IF(COUNTIF(Table911[Job],$I$3)&lt;ROWS($BD$2:BD90),"",INDEX(TimeSheets!$H$1:$H$359,SMALL(IF(Table911[Job]=$I$3,ROW(Table911[Job])),ROW(BA89))))</f>
        <v/>
      </c>
      <c r="BG90" s="72" t="str">
        <f t="array" ref="BG90">IF(COUNTIF(Table912[Job],$I$3)&lt;ROWS($BG$2:BG90),"",INDEX(TimeSheets!$K$1:$K$359,SMALL(IF(Table912[Job]=$I$3,ROW(Table912[Job])),ROW(BA89))))</f>
        <v/>
      </c>
      <c r="BH90" s="72" t="str">
        <f t="array" ref="BH90">IF(COUNTIF(Table912[Job],$I$3)&lt;ROWS($BH$2:BH90),"",INDEX(TimeSheets!$Q$1:$Q$359,SMALL(IF(Table912[Job]=$I$3,ROW(Table912[Job])),ROW(BA89))))</f>
        <v/>
      </c>
      <c r="BI90" s="73" t="str">
        <f t="array" ref="BI90">IF(COUNTIF(Table914[Job],$I$3)&lt;ROWS($BI$2:BI90),"",INDEX(TimeSheets!$T$1:$T$359,SMALL(IF(Table914[Job]=$I$3,ROW(Table914[Job])),ROW(BA89))))</f>
        <v/>
      </c>
      <c r="BJ90" s="72" t="str">
        <f t="array" ref="BJ90">IF(COUNTIF(Table914[Job],$I$3)&lt;ROWS($BJ$2:BJ90),"",INDEX(TimeSheets!$Z$1:$Z$359,SMALL(IF(Table914[Job]=$I$3,ROW(Table914[Job])),ROW(BA89))))</f>
        <v/>
      </c>
      <c r="BK90" s="72" t="str">
        <f t="array" ref="BK90">IF(COUNTIF(Table91641[Job],$I$3)&lt;ROWS($BK$2:BK90),"",INDEX(TimeSheets!$AC$1:$AC$359,SMALL(IF(Table91641[Job]=$I$3,ROW(Table91641[Job])),ROW(BA89))))</f>
        <v/>
      </c>
      <c r="BL90" s="72" t="str">
        <f t="array" ref="BL90">IF(COUNTIF(Table91641[Job],$I$3)&lt;ROWS($BL$2:BL90),"",INDEX(TimeSheets!$AI$1:$AI$359,SMALL(IF(Table91641[Job]=$I$3,ROW(Table91641[Job])),ROW(BB89))))</f>
        <v/>
      </c>
    </row>
    <row r="91" spans="50:64" x14ac:dyDescent="0.25">
      <c r="AX91" s="47"/>
      <c r="AY91" s="47"/>
      <c r="AZ91" s="47"/>
      <c r="BA91" s="47"/>
      <c r="BB91" s="47"/>
      <c r="BE91" s="72" t="str">
        <f t="array" ref="BE91">IF(COUNTIF(Table911[Job],$I$3)&lt;ROWS($BE$2:BE91),"",INDEX(TimeSheets!$B$1:$B$359,SMALL(IF(Table911[Job]=$I$3,ROW(Table911[Job])),ROW(BA90))))</f>
        <v/>
      </c>
      <c r="BF91" s="72" t="str">
        <f t="array" ref="BF91">IF(COUNTIF(Table911[Job],$I$3)&lt;ROWS($BD$2:BD91),"",INDEX(TimeSheets!$H$1:$H$359,SMALL(IF(Table911[Job]=$I$3,ROW(Table911[Job])),ROW(BA90))))</f>
        <v/>
      </c>
      <c r="BG91" s="72" t="str">
        <f t="array" ref="BG91">IF(COUNTIF(Table912[Job],$I$3)&lt;ROWS($BG$2:BG91),"",INDEX(TimeSheets!$K$1:$K$359,SMALL(IF(Table912[Job]=$I$3,ROW(Table912[Job])),ROW(BA90))))</f>
        <v/>
      </c>
      <c r="BH91" s="72" t="str">
        <f t="array" ref="BH91">IF(COUNTIF(Table912[Job],$I$3)&lt;ROWS($BH$2:BH91),"",INDEX(TimeSheets!$Q$1:$Q$359,SMALL(IF(Table912[Job]=$I$3,ROW(Table912[Job])),ROW(BA90))))</f>
        <v/>
      </c>
      <c r="BI91" s="73" t="str">
        <f t="array" ref="BI91">IF(COUNTIF(Table914[Job],$I$3)&lt;ROWS($BI$2:BI91),"",INDEX(TimeSheets!$T$1:$T$359,SMALL(IF(Table914[Job]=$I$3,ROW(Table914[Job])),ROW(BA90))))</f>
        <v/>
      </c>
      <c r="BJ91" s="72" t="str">
        <f t="array" ref="BJ91">IF(COUNTIF(Table914[Job],$I$3)&lt;ROWS($BJ$2:BJ91),"",INDEX(TimeSheets!$Z$1:$Z$359,SMALL(IF(Table914[Job]=$I$3,ROW(Table914[Job])),ROW(BA90))))</f>
        <v/>
      </c>
      <c r="BK91" s="72" t="str">
        <f t="array" ref="BK91">IF(COUNTIF(Table91641[Job],$I$3)&lt;ROWS($BK$2:BK91),"",INDEX(TimeSheets!$AC$1:$AC$359,SMALL(IF(Table91641[Job]=$I$3,ROW(Table91641[Job])),ROW(BA90))))</f>
        <v/>
      </c>
      <c r="BL91" s="72" t="str">
        <f t="array" ref="BL91">IF(COUNTIF(Table91641[Job],$I$3)&lt;ROWS($BL$2:BL91),"",INDEX(TimeSheets!$AI$1:$AI$359,SMALL(IF(Table91641[Job]=$I$3,ROW(Table91641[Job])),ROW(BB90))))</f>
        <v/>
      </c>
    </row>
    <row r="92" spans="50:64" x14ac:dyDescent="0.25">
      <c r="AX92" s="47"/>
      <c r="AY92" s="47"/>
      <c r="AZ92" s="47"/>
      <c r="BA92" s="47"/>
      <c r="BB92" s="47"/>
      <c r="BE92" s="72" t="str">
        <f t="array" ref="BE92">IF(COUNTIF(Table911[Job],$I$3)&lt;ROWS($BE$2:BE92),"",INDEX(TimeSheets!$B$1:$B$359,SMALL(IF(Table911[Job]=$I$3,ROW(Table911[Job])),ROW(BA91))))</f>
        <v/>
      </c>
      <c r="BF92" s="72" t="str">
        <f t="array" ref="BF92">IF(COUNTIF(Table911[Job],$I$3)&lt;ROWS($BD$2:BD92),"",INDEX(TimeSheets!$H$1:$H$359,SMALL(IF(Table911[Job]=$I$3,ROW(Table911[Job])),ROW(BA91))))</f>
        <v/>
      </c>
      <c r="BG92" s="72" t="str">
        <f t="array" ref="BG92">IF(COUNTIF(Table912[Job],$I$3)&lt;ROWS($BG$2:BG92),"",INDEX(TimeSheets!$K$1:$K$359,SMALL(IF(Table912[Job]=$I$3,ROW(Table912[Job])),ROW(BA91))))</f>
        <v/>
      </c>
      <c r="BH92" s="72" t="str">
        <f t="array" ref="BH92">IF(COUNTIF(Table912[Job],$I$3)&lt;ROWS($BH$2:BH92),"",INDEX(TimeSheets!$Q$1:$Q$359,SMALL(IF(Table912[Job]=$I$3,ROW(Table912[Job])),ROW(BA91))))</f>
        <v/>
      </c>
      <c r="BI92" s="73" t="str">
        <f t="array" ref="BI92">IF(COUNTIF(Table914[Job],$I$3)&lt;ROWS($BI$2:BI92),"",INDEX(TimeSheets!$T$1:$T$359,SMALL(IF(Table914[Job]=$I$3,ROW(Table914[Job])),ROW(BA91))))</f>
        <v/>
      </c>
      <c r="BJ92" s="72" t="str">
        <f t="array" ref="BJ92">IF(COUNTIF(Table914[Job],$I$3)&lt;ROWS($BJ$2:BJ92),"",INDEX(TimeSheets!$Z$1:$Z$359,SMALL(IF(Table914[Job]=$I$3,ROW(Table914[Job])),ROW(BA91))))</f>
        <v/>
      </c>
      <c r="BK92" s="72" t="str">
        <f t="array" ref="BK92">IF(COUNTIF(Table91641[Job],$I$3)&lt;ROWS($BK$2:BK92),"",INDEX(TimeSheets!$AC$1:$AC$359,SMALL(IF(Table91641[Job]=$I$3,ROW(Table91641[Job])),ROW(BA91))))</f>
        <v/>
      </c>
      <c r="BL92" s="72" t="str">
        <f t="array" ref="BL92">IF(COUNTIF(Table91641[Job],$I$3)&lt;ROWS($BL$2:BL92),"",INDEX(TimeSheets!$AI$1:$AI$359,SMALL(IF(Table91641[Job]=$I$3,ROW(Table91641[Job])),ROW(BB91))))</f>
        <v/>
      </c>
    </row>
    <row r="93" spans="50:64" x14ac:dyDescent="0.25">
      <c r="AX93" s="47"/>
      <c r="AY93" s="47"/>
      <c r="AZ93" s="47"/>
      <c r="BA93" s="47"/>
      <c r="BB93" s="47"/>
      <c r="BE93" s="72" t="str">
        <f t="array" ref="BE93">IF(COUNTIF(Table911[Job],$I$3)&lt;ROWS($BE$2:BE93),"",INDEX(TimeSheets!$B$1:$B$359,SMALL(IF(Table911[Job]=$I$3,ROW(Table911[Job])),ROW(BA92))))</f>
        <v/>
      </c>
      <c r="BF93" s="72" t="str">
        <f t="array" ref="BF93">IF(COUNTIF(Table911[Job],$I$3)&lt;ROWS($BD$2:BD93),"",INDEX(TimeSheets!$H$1:$H$359,SMALL(IF(Table911[Job]=$I$3,ROW(Table911[Job])),ROW(BA92))))</f>
        <v/>
      </c>
      <c r="BG93" s="72" t="str">
        <f t="array" ref="BG93">IF(COUNTIF(Table912[Job],$I$3)&lt;ROWS($BG$2:BG93),"",INDEX(TimeSheets!$K$1:$K$359,SMALL(IF(Table912[Job]=$I$3,ROW(Table912[Job])),ROW(BA92))))</f>
        <v/>
      </c>
      <c r="BH93" s="72" t="str">
        <f t="array" ref="BH93">IF(COUNTIF(Table912[Job],$I$3)&lt;ROWS($BH$2:BH93),"",INDEX(TimeSheets!$Q$1:$Q$359,SMALL(IF(Table912[Job]=$I$3,ROW(Table912[Job])),ROW(BA92))))</f>
        <v/>
      </c>
      <c r="BI93" s="73" t="str">
        <f t="array" ref="BI93">IF(COUNTIF(Table914[Job],$I$3)&lt;ROWS($BI$2:BI93),"",INDEX(TimeSheets!$T$1:$T$359,SMALL(IF(Table914[Job]=$I$3,ROW(Table914[Job])),ROW(BA92))))</f>
        <v/>
      </c>
      <c r="BJ93" s="72" t="str">
        <f t="array" ref="BJ93">IF(COUNTIF(Table914[Job],$I$3)&lt;ROWS($BJ$2:BJ93),"",INDEX(TimeSheets!$Z$1:$Z$359,SMALL(IF(Table914[Job]=$I$3,ROW(Table914[Job])),ROW(BA92))))</f>
        <v/>
      </c>
      <c r="BK93" s="72" t="str">
        <f t="array" ref="BK93">IF(COUNTIF(Table91641[Job],$I$3)&lt;ROWS($BK$2:BK93),"",INDEX(TimeSheets!$AC$1:$AC$359,SMALL(IF(Table91641[Job]=$I$3,ROW(Table91641[Job])),ROW(BA92))))</f>
        <v/>
      </c>
      <c r="BL93" s="72" t="str">
        <f t="array" ref="BL93">IF(COUNTIF(Table91641[Job],$I$3)&lt;ROWS($BL$2:BL93),"",INDEX(TimeSheets!$AI$1:$AI$359,SMALL(IF(Table91641[Job]=$I$3,ROW(Table91641[Job])),ROW(BB92))))</f>
        <v/>
      </c>
    </row>
    <row r="94" spans="50:64" x14ac:dyDescent="0.25">
      <c r="AX94" s="47"/>
      <c r="AY94" s="47"/>
      <c r="AZ94" s="47"/>
      <c r="BA94" s="47"/>
      <c r="BB94" s="47"/>
      <c r="BE94" s="72" t="str">
        <f t="array" ref="BE94">IF(COUNTIF(Table911[Job],$I$3)&lt;ROWS($BE$2:BE94),"",INDEX(TimeSheets!$B$1:$B$359,SMALL(IF(Table911[Job]=$I$3,ROW(Table911[Job])),ROW(BA93))))</f>
        <v/>
      </c>
      <c r="BF94" s="72" t="str">
        <f t="array" ref="BF94">IF(COUNTIF(Table911[Job],$I$3)&lt;ROWS($BD$2:BD94),"",INDEX(TimeSheets!$H$1:$H$359,SMALL(IF(Table911[Job]=$I$3,ROW(Table911[Job])),ROW(BA93))))</f>
        <v/>
      </c>
      <c r="BG94" s="72" t="str">
        <f t="array" ref="BG94">IF(COUNTIF(Table912[Job],$I$3)&lt;ROWS($BG$2:BG94),"",INDEX(TimeSheets!$K$1:$K$359,SMALL(IF(Table912[Job]=$I$3,ROW(Table912[Job])),ROW(BA93))))</f>
        <v/>
      </c>
      <c r="BH94" s="72" t="str">
        <f t="array" ref="BH94">IF(COUNTIF(Table912[Job],$I$3)&lt;ROWS($BH$2:BH94),"",INDEX(TimeSheets!$Q$1:$Q$359,SMALL(IF(Table912[Job]=$I$3,ROW(Table912[Job])),ROW(BA93))))</f>
        <v/>
      </c>
      <c r="BI94" s="73" t="str">
        <f t="array" ref="BI94">IF(COUNTIF(Table914[Job],$I$3)&lt;ROWS($BI$2:BI94),"",INDEX(TimeSheets!$T$1:$T$359,SMALL(IF(Table914[Job]=$I$3,ROW(Table914[Job])),ROW(BA93))))</f>
        <v/>
      </c>
      <c r="BJ94" s="72" t="str">
        <f t="array" ref="BJ94">IF(COUNTIF(Table914[Job],$I$3)&lt;ROWS($BJ$2:BJ94),"",INDEX(TimeSheets!$Z$1:$Z$359,SMALL(IF(Table914[Job]=$I$3,ROW(Table914[Job])),ROW(BA93))))</f>
        <v/>
      </c>
      <c r="BK94" s="72" t="str">
        <f t="array" ref="BK94">IF(COUNTIF(Table91641[Job],$I$3)&lt;ROWS($BK$2:BK94),"",INDEX(TimeSheets!$AC$1:$AC$359,SMALL(IF(Table91641[Job]=$I$3,ROW(Table91641[Job])),ROW(BA93))))</f>
        <v/>
      </c>
      <c r="BL94" s="72" t="str">
        <f t="array" ref="BL94">IF(COUNTIF(Table91641[Job],$I$3)&lt;ROWS($BL$2:BL94),"",INDEX(TimeSheets!$AI$1:$AI$359,SMALL(IF(Table91641[Job]=$I$3,ROW(Table91641[Job])),ROW(BB93))))</f>
        <v/>
      </c>
    </row>
    <row r="95" spans="50:64" x14ac:dyDescent="0.25">
      <c r="AX95" s="47"/>
      <c r="AY95" s="47"/>
      <c r="AZ95" s="47"/>
      <c r="BA95" s="47"/>
      <c r="BB95" s="47"/>
      <c r="BE95" s="72" t="str">
        <f t="array" ref="BE95">IF(COUNTIF(Table911[Job],$I$3)&lt;ROWS($BE$2:BE95),"",INDEX(TimeSheets!$B$1:$B$359,SMALL(IF(Table911[Job]=$I$3,ROW(Table911[Job])),ROW(BA94))))</f>
        <v/>
      </c>
      <c r="BF95" s="72" t="str">
        <f t="array" ref="BF95">IF(COUNTIF(Table911[Job],$I$3)&lt;ROWS($BD$2:BD95),"",INDEX(TimeSheets!$H$1:$H$359,SMALL(IF(Table911[Job]=$I$3,ROW(Table911[Job])),ROW(BA94))))</f>
        <v/>
      </c>
      <c r="BG95" s="72" t="str">
        <f t="array" ref="BG95">IF(COUNTIF(Table912[Job],$I$3)&lt;ROWS($BG$2:BG95),"",INDEX(TimeSheets!$K$1:$K$359,SMALL(IF(Table912[Job]=$I$3,ROW(Table912[Job])),ROW(BA94))))</f>
        <v/>
      </c>
      <c r="BH95" s="72" t="str">
        <f t="array" ref="BH95">IF(COUNTIF(Table912[Job],$I$3)&lt;ROWS($BH$2:BH95),"",INDEX(TimeSheets!$Q$1:$Q$359,SMALL(IF(Table912[Job]=$I$3,ROW(Table912[Job])),ROW(BA94))))</f>
        <v/>
      </c>
      <c r="BI95" s="73" t="str">
        <f t="array" ref="BI95">IF(COUNTIF(Table914[Job],$I$3)&lt;ROWS($BI$2:BI95),"",INDEX(TimeSheets!$T$1:$T$359,SMALL(IF(Table914[Job]=$I$3,ROW(Table914[Job])),ROW(BA94))))</f>
        <v/>
      </c>
      <c r="BJ95" s="72" t="str">
        <f t="array" ref="BJ95">IF(COUNTIF(Table914[Job],$I$3)&lt;ROWS($BJ$2:BJ95),"",INDEX(TimeSheets!$Z$1:$Z$359,SMALL(IF(Table914[Job]=$I$3,ROW(Table914[Job])),ROW(BA94))))</f>
        <v/>
      </c>
      <c r="BK95" s="72" t="str">
        <f t="array" ref="BK95">IF(COUNTIF(Table91641[Job],$I$3)&lt;ROWS($BK$2:BK95),"",INDEX(TimeSheets!$AC$1:$AC$359,SMALL(IF(Table91641[Job]=$I$3,ROW(Table91641[Job])),ROW(BA94))))</f>
        <v/>
      </c>
      <c r="BL95" s="72" t="str">
        <f t="array" ref="BL95">IF(COUNTIF(Table91641[Job],$I$3)&lt;ROWS($BL$2:BL95),"",INDEX(TimeSheets!$AI$1:$AI$359,SMALL(IF(Table91641[Job]=$I$3,ROW(Table91641[Job])),ROW(BB94))))</f>
        <v/>
      </c>
    </row>
    <row r="96" spans="50:64" x14ac:dyDescent="0.25">
      <c r="AX96" s="47"/>
      <c r="AY96" s="47"/>
      <c r="AZ96" s="47"/>
      <c r="BA96" s="47"/>
      <c r="BB96" s="47"/>
      <c r="BE96" s="72" t="str">
        <f t="array" ref="BE96">IF(COUNTIF(Table911[Job],$I$3)&lt;ROWS($BE$2:BE96),"",INDEX(TimeSheets!$B$1:$B$359,SMALL(IF(Table911[Job]=$I$3,ROW(Table911[Job])),ROW(BA95))))</f>
        <v/>
      </c>
      <c r="BF96" s="72" t="str">
        <f t="array" ref="BF96">IF(COUNTIF(Table911[Job],$I$3)&lt;ROWS($BD$2:BD96),"",INDEX(TimeSheets!$H$1:$H$359,SMALL(IF(Table911[Job]=$I$3,ROW(Table911[Job])),ROW(BA95))))</f>
        <v/>
      </c>
      <c r="BG96" s="72" t="str">
        <f t="array" ref="BG96">IF(COUNTIF(Table912[Job],$I$3)&lt;ROWS($BG$2:BG96),"",INDEX(TimeSheets!$K$1:$K$359,SMALL(IF(Table912[Job]=$I$3,ROW(Table912[Job])),ROW(BA95))))</f>
        <v/>
      </c>
      <c r="BH96" s="72" t="str">
        <f t="array" ref="BH96">IF(COUNTIF(Table912[Job],$I$3)&lt;ROWS($BH$2:BH96),"",INDEX(TimeSheets!$Q$1:$Q$359,SMALL(IF(Table912[Job]=$I$3,ROW(Table912[Job])),ROW(BA95))))</f>
        <v/>
      </c>
      <c r="BI96" s="73" t="str">
        <f t="array" ref="BI96">IF(COUNTIF(Table914[Job],$I$3)&lt;ROWS($BI$2:BI96),"",INDEX(TimeSheets!$T$1:$T$359,SMALL(IF(Table914[Job]=$I$3,ROW(Table914[Job])),ROW(BA95))))</f>
        <v/>
      </c>
      <c r="BJ96" s="72" t="str">
        <f t="array" ref="BJ96">IF(COUNTIF(Table914[Job],$I$3)&lt;ROWS($BJ$2:BJ96),"",INDEX(TimeSheets!$Z$1:$Z$359,SMALL(IF(Table914[Job]=$I$3,ROW(Table914[Job])),ROW(BA95))))</f>
        <v/>
      </c>
      <c r="BK96" s="72" t="str">
        <f t="array" ref="BK96">IF(COUNTIF(Table91641[Job],$I$3)&lt;ROWS($BK$2:BK96),"",INDEX(TimeSheets!$AC$1:$AC$359,SMALL(IF(Table91641[Job]=$I$3,ROW(Table91641[Job])),ROW(BA95))))</f>
        <v/>
      </c>
      <c r="BL96" s="72" t="str">
        <f t="array" ref="BL96">IF(COUNTIF(Table91641[Job],$I$3)&lt;ROWS($BL$2:BL96),"",INDEX(TimeSheets!$AI$1:$AI$359,SMALL(IF(Table91641[Job]=$I$3,ROW(Table91641[Job])),ROW(BB95))))</f>
        <v/>
      </c>
    </row>
    <row r="97" spans="50:64" x14ac:dyDescent="0.25">
      <c r="AX97" s="47"/>
      <c r="AY97" s="47"/>
      <c r="AZ97" s="47"/>
      <c r="BA97" s="47"/>
      <c r="BB97" s="47"/>
      <c r="BE97" s="72" t="str">
        <f t="array" ref="BE97">IF(COUNTIF(Table911[Job],$I$3)&lt;ROWS($BE$2:BE97),"",INDEX(TimeSheets!$B$1:$B$359,SMALL(IF(Table911[Job]=$I$3,ROW(Table911[Job])),ROW(BA96))))</f>
        <v/>
      </c>
      <c r="BF97" s="72" t="str">
        <f t="array" ref="BF97">IF(COUNTIF(Table911[Job],$I$3)&lt;ROWS($BD$2:BD97),"",INDEX(TimeSheets!$H$1:$H$359,SMALL(IF(Table911[Job]=$I$3,ROW(Table911[Job])),ROW(BA96))))</f>
        <v/>
      </c>
      <c r="BG97" s="72" t="str">
        <f t="array" ref="BG97">IF(COUNTIF(Table912[Job],$I$3)&lt;ROWS($BG$2:BG97),"",INDEX(TimeSheets!$K$1:$K$359,SMALL(IF(Table912[Job]=$I$3,ROW(Table912[Job])),ROW(BA96))))</f>
        <v/>
      </c>
      <c r="BH97" s="72" t="str">
        <f t="array" ref="BH97">IF(COUNTIF(Table912[Job],$I$3)&lt;ROWS($BH$2:BH97),"",INDEX(TimeSheets!$Q$1:$Q$359,SMALL(IF(Table912[Job]=$I$3,ROW(Table912[Job])),ROW(BA96))))</f>
        <v/>
      </c>
      <c r="BI97" s="73" t="str">
        <f t="array" ref="BI97">IF(COUNTIF(Table914[Job],$I$3)&lt;ROWS($BI$2:BI97),"",INDEX(TimeSheets!$T$1:$T$359,SMALL(IF(Table914[Job]=$I$3,ROW(Table914[Job])),ROW(BA96))))</f>
        <v/>
      </c>
      <c r="BJ97" s="72" t="str">
        <f t="array" ref="BJ97">IF(COUNTIF(Table914[Job],$I$3)&lt;ROWS($BJ$2:BJ97),"",INDEX(TimeSheets!$Z$1:$Z$359,SMALL(IF(Table914[Job]=$I$3,ROW(Table914[Job])),ROW(BA96))))</f>
        <v/>
      </c>
      <c r="BK97" s="72" t="str">
        <f t="array" ref="BK97">IF(COUNTIF(Table91641[Job],$I$3)&lt;ROWS($BK$2:BK97),"",INDEX(TimeSheets!$AC$1:$AC$359,SMALL(IF(Table91641[Job]=$I$3,ROW(Table91641[Job])),ROW(BA96))))</f>
        <v/>
      </c>
      <c r="BL97" s="72" t="str">
        <f t="array" ref="BL97">IF(COUNTIF(Table91641[Job],$I$3)&lt;ROWS($BL$2:BL97),"",INDEX(TimeSheets!$AI$1:$AI$359,SMALL(IF(Table91641[Job]=$I$3,ROW(Table91641[Job])),ROW(BB96))))</f>
        <v/>
      </c>
    </row>
    <row r="98" spans="50:64" x14ac:dyDescent="0.25">
      <c r="AX98" s="47"/>
      <c r="AY98" s="47"/>
      <c r="AZ98" s="47"/>
      <c r="BA98" s="47"/>
      <c r="BB98" s="47"/>
      <c r="BE98" s="72" t="str">
        <f t="array" ref="BE98">IF(COUNTIF(Table911[Job],$I$3)&lt;ROWS($BE$2:BE98),"",INDEX(TimeSheets!$B$1:$B$359,SMALL(IF(Table911[Job]=$I$3,ROW(Table911[Job])),ROW(BA97))))</f>
        <v/>
      </c>
      <c r="BF98" s="72" t="str">
        <f t="array" ref="BF98">IF(COUNTIF(Table911[Job],$I$3)&lt;ROWS($BD$2:BD98),"",INDEX(TimeSheets!$H$1:$H$359,SMALL(IF(Table911[Job]=$I$3,ROW(Table911[Job])),ROW(BA97))))</f>
        <v/>
      </c>
      <c r="BG98" s="72" t="str">
        <f t="array" ref="BG98">IF(COUNTIF(Table912[Job],$I$3)&lt;ROWS($BG$2:BG98),"",INDEX(TimeSheets!$K$1:$K$359,SMALL(IF(Table912[Job]=$I$3,ROW(Table912[Job])),ROW(BA97))))</f>
        <v/>
      </c>
      <c r="BH98" s="72" t="str">
        <f t="array" ref="BH98">IF(COUNTIF(Table912[Job],$I$3)&lt;ROWS($BH$2:BH98),"",INDEX(TimeSheets!$Q$1:$Q$359,SMALL(IF(Table912[Job]=$I$3,ROW(Table912[Job])),ROW(BA97))))</f>
        <v/>
      </c>
      <c r="BI98" s="73" t="str">
        <f t="array" ref="BI98">IF(COUNTIF(Table914[Job],$I$3)&lt;ROWS($BI$2:BI98),"",INDEX(TimeSheets!$T$1:$T$359,SMALL(IF(Table914[Job]=$I$3,ROW(Table914[Job])),ROW(BA97))))</f>
        <v/>
      </c>
      <c r="BJ98" s="72" t="str">
        <f t="array" ref="BJ98">IF(COUNTIF(Table914[Job],$I$3)&lt;ROWS($BJ$2:BJ98),"",INDEX(TimeSheets!$Z$1:$Z$359,SMALL(IF(Table914[Job]=$I$3,ROW(Table914[Job])),ROW(BA97))))</f>
        <v/>
      </c>
      <c r="BK98" s="72" t="str">
        <f t="array" ref="BK98">IF(COUNTIF(Table91641[Job],$I$3)&lt;ROWS($BK$2:BK98),"",INDEX(TimeSheets!$AC$1:$AC$359,SMALL(IF(Table91641[Job]=$I$3,ROW(Table91641[Job])),ROW(BA97))))</f>
        <v/>
      </c>
      <c r="BL98" s="72" t="str">
        <f t="array" ref="BL98">IF(COUNTIF(Table91641[Job],$I$3)&lt;ROWS($BL$2:BL98),"",INDEX(TimeSheets!$AI$1:$AI$359,SMALL(IF(Table91641[Job]=$I$3,ROW(Table91641[Job])),ROW(BB97))))</f>
        <v/>
      </c>
    </row>
    <row r="99" spans="50:64" x14ac:dyDescent="0.25">
      <c r="AX99" s="47"/>
      <c r="AY99" s="47"/>
      <c r="AZ99" s="47"/>
      <c r="BA99" s="47"/>
      <c r="BB99" s="47"/>
      <c r="BE99" s="72" t="str">
        <f t="array" ref="BE99">IF(COUNTIF(Table911[Job],$I$3)&lt;ROWS($BE$2:BE99),"",INDEX(TimeSheets!$B$1:$B$359,SMALL(IF(Table911[Job]=$I$3,ROW(Table911[Job])),ROW(BA98))))</f>
        <v/>
      </c>
      <c r="BF99" s="72" t="str">
        <f t="array" ref="BF99">IF(COUNTIF(Table911[Job],$I$3)&lt;ROWS($BD$2:BD99),"",INDEX(TimeSheets!$H$1:$H$359,SMALL(IF(Table911[Job]=$I$3,ROW(Table911[Job])),ROW(BA98))))</f>
        <v/>
      </c>
      <c r="BG99" s="72" t="str">
        <f t="array" ref="BG99">IF(COUNTIF(Table912[Job],$I$3)&lt;ROWS($BG$2:BG99),"",INDEX(TimeSheets!$K$1:$K$359,SMALL(IF(Table912[Job]=$I$3,ROW(Table912[Job])),ROW(BA98))))</f>
        <v/>
      </c>
      <c r="BH99" s="72" t="str">
        <f t="array" ref="BH99">IF(COUNTIF(Table912[Job],$I$3)&lt;ROWS($BH$2:BH99),"",INDEX(TimeSheets!$Q$1:$Q$359,SMALL(IF(Table912[Job]=$I$3,ROW(Table912[Job])),ROW(BA98))))</f>
        <v/>
      </c>
      <c r="BI99" s="73" t="str">
        <f t="array" ref="BI99">IF(COUNTIF(Table914[Job],$I$3)&lt;ROWS($BI$2:BI99),"",INDEX(TimeSheets!$T$1:$T$359,SMALL(IF(Table914[Job]=$I$3,ROW(Table914[Job])),ROW(BA98))))</f>
        <v/>
      </c>
      <c r="BJ99" s="72" t="str">
        <f t="array" ref="BJ99">IF(COUNTIF(Table914[Job],$I$3)&lt;ROWS($BJ$2:BJ99),"",INDEX(TimeSheets!$Z$1:$Z$359,SMALL(IF(Table914[Job]=$I$3,ROW(Table914[Job])),ROW(BA98))))</f>
        <v/>
      </c>
      <c r="BK99" s="72" t="str">
        <f t="array" ref="BK99">IF(COUNTIF(Table91641[Job],$I$3)&lt;ROWS($BK$2:BK99),"",INDEX(TimeSheets!$AC$1:$AC$359,SMALL(IF(Table91641[Job]=$I$3,ROW(Table91641[Job])),ROW(BA98))))</f>
        <v/>
      </c>
      <c r="BL99" s="72" t="str">
        <f t="array" ref="BL99">IF(COUNTIF(Table91641[Job],$I$3)&lt;ROWS($BL$2:BL99),"",INDEX(TimeSheets!$AI$1:$AI$359,SMALL(IF(Table91641[Job]=$I$3,ROW(Table91641[Job])),ROW(BB98))))</f>
        <v/>
      </c>
    </row>
    <row r="100" spans="50:64" x14ac:dyDescent="0.25">
      <c r="AX100" s="47"/>
      <c r="AY100" s="47"/>
      <c r="AZ100" s="47"/>
      <c r="BA100" s="47"/>
      <c r="BB100" s="47"/>
      <c r="BE100" s="72" t="str">
        <f t="array" ref="BE100">IF(COUNTIF(Table911[Job],$I$3)&lt;ROWS($BE$2:BE100),"",INDEX(TimeSheets!$B$1:$B$359,SMALL(IF(Table911[Job]=$I$3,ROW(Table911[Job])),ROW(BA99))))</f>
        <v/>
      </c>
      <c r="BF100" s="72" t="str">
        <f t="array" ref="BF100">IF(COUNTIF(Table911[Job],$I$3)&lt;ROWS($BD$2:BD100),"",INDEX(TimeSheets!$H$1:$H$359,SMALL(IF(Table911[Job]=$I$3,ROW(Table911[Job])),ROW(BA99))))</f>
        <v/>
      </c>
      <c r="BG100" s="72" t="str">
        <f t="array" ref="BG100">IF(COUNTIF(Table912[Job],$I$3)&lt;ROWS($BG$2:BG100),"",INDEX(TimeSheets!$K$1:$K$359,SMALL(IF(Table912[Job]=$I$3,ROW(Table912[Job])),ROW(BA99))))</f>
        <v/>
      </c>
      <c r="BH100" s="72" t="str">
        <f t="array" ref="BH100">IF(COUNTIF(Table912[Job],$I$3)&lt;ROWS($BH$2:BH100),"",INDEX(TimeSheets!$Q$1:$Q$359,SMALL(IF(Table912[Job]=$I$3,ROW(Table912[Job])),ROW(BA99))))</f>
        <v/>
      </c>
      <c r="BI100" s="73" t="str">
        <f t="array" ref="BI100">IF(COUNTIF(Table914[Job],$I$3)&lt;ROWS($BI$2:BI100),"",INDEX(TimeSheets!$T$1:$T$359,SMALL(IF(Table914[Job]=$I$3,ROW(Table914[Job])),ROW(BA99))))</f>
        <v/>
      </c>
      <c r="BJ100" s="72" t="str">
        <f t="array" ref="BJ100">IF(COUNTIF(Table914[Job],$I$3)&lt;ROWS($BJ$2:BJ100),"",INDEX(TimeSheets!$Z$1:$Z$359,SMALL(IF(Table914[Job]=$I$3,ROW(Table914[Job])),ROW(BA99))))</f>
        <v/>
      </c>
      <c r="BK100" s="72" t="str">
        <f t="array" ref="BK100">IF(COUNTIF(Table91641[Job],$I$3)&lt;ROWS($BK$2:BK100),"",INDEX(TimeSheets!$AC$1:$AC$359,SMALL(IF(Table91641[Job]=$I$3,ROW(Table91641[Job])),ROW(BA99))))</f>
        <v/>
      </c>
      <c r="BL100" s="72" t="str">
        <f t="array" ref="BL100">IF(COUNTIF(Table91641[Job],$I$3)&lt;ROWS($BL$2:BL100),"",INDEX(TimeSheets!$AI$1:$AI$359,SMALL(IF(Table91641[Job]=$I$3,ROW(Table91641[Job])),ROW(BB99))))</f>
        <v/>
      </c>
    </row>
    <row r="101" spans="50:64" x14ac:dyDescent="0.25">
      <c r="AX101" s="47"/>
      <c r="AY101" s="47"/>
      <c r="AZ101" s="47"/>
      <c r="BA101" s="47"/>
      <c r="BB101" s="47"/>
      <c r="BE101" s="72" t="str">
        <f t="array" ref="BE101">IF(COUNTIF(Table911[Job],$I$3)&lt;ROWS($BE$2:BE101),"",INDEX(TimeSheets!$B$1:$B$359,SMALL(IF(Table911[Job]=$I$3,ROW(Table911[Job])),ROW(BA100))))</f>
        <v/>
      </c>
      <c r="BF101" s="72" t="str">
        <f t="array" ref="BF101">IF(COUNTIF(Table911[Job],$I$3)&lt;ROWS($BD$2:BD101),"",INDEX(TimeSheets!$H$1:$H$359,SMALL(IF(Table911[Job]=$I$3,ROW(Table911[Job])),ROW(BA100))))</f>
        <v/>
      </c>
      <c r="BG101" s="72" t="str">
        <f t="array" ref="BG101">IF(COUNTIF(Table912[Job],$I$3)&lt;ROWS($BG$2:BG101),"",INDEX(TimeSheets!$K$1:$K$359,SMALL(IF(Table912[Job]=$I$3,ROW(Table912[Job])),ROW(BA100))))</f>
        <v/>
      </c>
      <c r="BH101" s="72" t="str">
        <f t="array" ref="BH101">IF(COUNTIF(Table912[Job],$I$3)&lt;ROWS($BH$2:BH101),"",INDEX(TimeSheets!$Q$1:$Q$359,SMALL(IF(Table912[Job]=$I$3,ROW(Table912[Job])),ROW(BA100))))</f>
        <v/>
      </c>
      <c r="BI101" s="73" t="str">
        <f t="array" ref="BI101">IF(COUNTIF(Table914[Job],$I$3)&lt;ROWS($BI$2:BI101),"",INDEX(TimeSheets!$T$1:$T$359,SMALL(IF(Table914[Job]=$I$3,ROW(Table914[Job])),ROW(BA100))))</f>
        <v/>
      </c>
      <c r="BJ101" s="72" t="str">
        <f t="array" ref="BJ101">IF(COUNTIF(Table914[Job],$I$3)&lt;ROWS($BJ$2:BJ101),"",INDEX(TimeSheets!$Z$1:$Z$359,SMALL(IF(Table914[Job]=$I$3,ROW(Table914[Job])),ROW(BA100))))</f>
        <v/>
      </c>
      <c r="BK101" s="72" t="str">
        <f t="array" ref="BK101">IF(COUNTIF(Table91641[Job],$I$3)&lt;ROWS($BK$2:BK101),"",INDEX(TimeSheets!$AC$1:$AC$359,SMALL(IF(Table91641[Job]=$I$3,ROW(Table91641[Job])),ROW(BA100))))</f>
        <v/>
      </c>
      <c r="BL101" s="72" t="str">
        <f t="array" ref="BL101">IF(COUNTIF(Table91641[Job],$I$3)&lt;ROWS($BL$2:BL101),"",INDEX(TimeSheets!$AI$1:$AI$359,SMALL(IF(Table91641[Job]=$I$3,ROW(Table91641[Job])),ROW(BB100))))</f>
        <v/>
      </c>
    </row>
    <row r="102" spans="50:64" x14ac:dyDescent="0.25">
      <c r="AX102" s="47"/>
      <c r="AY102" s="47"/>
      <c r="AZ102" s="47"/>
      <c r="BA102" s="47"/>
      <c r="BB102" s="47"/>
      <c r="BE102" s="72" t="str">
        <f t="array" ref="BE102">IF(COUNTIF(Table911[Job],$I$3)&lt;ROWS($BE$2:BE102),"",INDEX(TimeSheets!$B$1:$B$359,SMALL(IF(Table911[Job]=$I$3,ROW(Table911[Job])),ROW(BA101))))</f>
        <v/>
      </c>
      <c r="BF102" s="72" t="str">
        <f t="array" ref="BF102">IF(COUNTIF(Table911[Job],$I$3)&lt;ROWS($BD$2:BD102),"",INDEX(TimeSheets!$H$1:$H$359,SMALL(IF(Table911[Job]=$I$3,ROW(Table911[Job])),ROW(BA101))))</f>
        <v/>
      </c>
      <c r="BG102" s="72" t="str">
        <f t="array" ref="BG102">IF(COUNTIF(Table912[Job],$I$3)&lt;ROWS($BG$2:BG102),"",INDEX(TimeSheets!$K$1:$K$359,SMALL(IF(Table912[Job]=$I$3,ROW(Table912[Job])),ROW(BA101))))</f>
        <v/>
      </c>
      <c r="BH102" s="72" t="str">
        <f t="array" ref="BH102">IF(COUNTIF(Table912[Job],$I$3)&lt;ROWS($BH$2:BH102),"",INDEX(TimeSheets!$Q$1:$Q$359,SMALL(IF(Table912[Job]=$I$3,ROW(Table912[Job])),ROW(BA101))))</f>
        <v/>
      </c>
      <c r="BI102" s="73" t="str">
        <f t="array" ref="BI102">IF(COUNTIF(Table914[Job],$I$3)&lt;ROWS($BI$2:BI102),"",INDEX(TimeSheets!$T$1:$T$359,SMALL(IF(Table914[Job]=$I$3,ROW(Table914[Job])),ROW(BA101))))</f>
        <v/>
      </c>
      <c r="BJ102" s="72" t="str">
        <f t="array" ref="BJ102">IF(COUNTIF(Table914[Job],$I$3)&lt;ROWS($BJ$2:BJ102),"",INDEX(TimeSheets!$Z$1:$Z$359,SMALL(IF(Table914[Job]=$I$3,ROW(Table914[Job])),ROW(BA101))))</f>
        <v/>
      </c>
      <c r="BK102" s="72" t="str">
        <f t="array" ref="BK102">IF(COUNTIF(Table91641[Job],$I$3)&lt;ROWS($BK$2:BK102),"",INDEX(TimeSheets!$AC$1:$AC$359,SMALL(IF(Table91641[Job]=$I$3,ROW(Table91641[Job])),ROW(BA101))))</f>
        <v/>
      </c>
      <c r="BL102" s="72" t="str">
        <f t="array" ref="BL102">IF(COUNTIF(Table91641[Job],$I$3)&lt;ROWS($BL$2:BL102),"",INDEX(TimeSheets!$AI$1:$AI$359,SMALL(IF(Table91641[Job]=$I$3,ROW(Table91641[Job])),ROW(BB101))))</f>
        <v/>
      </c>
    </row>
    <row r="103" spans="50:64" x14ac:dyDescent="0.25">
      <c r="AX103" s="47"/>
      <c r="AY103" s="47"/>
      <c r="AZ103" s="47"/>
      <c r="BA103" s="47"/>
      <c r="BB103" s="47"/>
      <c r="BE103" s="72" t="str">
        <f t="array" ref="BE103">IF(COUNTIF(Table911[Job],$I$3)&lt;ROWS($BE$2:BE103),"",INDEX(TimeSheets!$B$1:$B$359,SMALL(IF(Table911[Job]=$I$3,ROW(Table911[Job])),ROW(BA102))))</f>
        <v/>
      </c>
      <c r="BF103" s="72" t="str">
        <f t="array" ref="BF103">IF(COUNTIF(Table911[Job],$I$3)&lt;ROWS($BD$2:BD103),"",INDEX(TimeSheets!$H$1:$H$359,SMALL(IF(Table911[Job]=$I$3,ROW(Table911[Job])),ROW(BA102))))</f>
        <v/>
      </c>
      <c r="BG103" s="72" t="str">
        <f t="array" ref="BG103">IF(COUNTIF(Table912[Job],$I$3)&lt;ROWS($BG$2:BG103),"",INDEX(TimeSheets!$K$1:$K$359,SMALL(IF(Table912[Job]=$I$3,ROW(Table912[Job])),ROW(BA102))))</f>
        <v/>
      </c>
      <c r="BH103" s="72" t="str">
        <f t="array" ref="BH103">IF(COUNTIF(Table912[Job],$I$3)&lt;ROWS($BH$2:BH103),"",INDEX(TimeSheets!$Q$1:$Q$359,SMALL(IF(Table912[Job]=$I$3,ROW(Table912[Job])),ROW(BA102))))</f>
        <v/>
      </c>
      <c r="BI103" s="73" t="str">
        <f t="array" ref="BI103">IF(COUNTIF(Table914[Job],$I$3)&lt;ROWS($BI$2:BI103),"",INDEX(TimeSheets!$T$1:$T$359,SMALL(IF(Table914[Job]=$I$3,ROW(Table914[Job])),ROW(BA102))))</f>
        <v/>
      </c>
      <c r="BJ103" s="72" t="str">
        <f t="array" ref="BJ103">IF(COUNTIF(Table914[Job],$I$3)&lt;ROWS($BJ$2:BJ103),"",INDEX(TimeSheets!$Z$1:$Z$359,SMALL(IF(Table914[Job]=$I$3,ROW(Table914[Job])),ROW(BA102))))</f>
        <v/>
      </c>
      <c r="BK103" s="72" t="str">
        <f t="array" ref="BK103">IF(COUNTIF(Table91641[Job],$I$3)&lt;ROWS($BK$2:BK103),"",INDEX(TimeSheets!$AC$1:$AC$359,SMALL(IF(Table91641[Job]=$I$3,ROW(Table91641[Job])),ROW(BA102))))</f>
        <v/>
      </c>
      <c r="BL103" s="72" t="str">
        <f t="array" ref="BL103">IF(COUNTIF(Table91641[Job],$I$3)&lt;ROWS($BL$2:BL103),"",INDEX(TimeSheets!$AI$1:$AI$359,SMALL(IF(Table91641[Job]=$I$3,ROW(Table91641[Job])),ROW(BB102))))</f>
        <v/>
      </c>
    </row>
    <row r="104" spans="50:64" x14ac:dyDescent="0.25">
      <c r="AX104" s="47"/>
      <c r="AY104" s="47"/>
      <c r="AZ104" s="47"/>
      <c r="BA104" s="47"/>
      <c r="BB104" s="47"/>
      <c r="BE104" s="72" t="str">
        <f t="array" ref="BE104">IF(COUNTIF(Table911[Job],$I$3)&lt;ROWS($BE$2:BE104),"",INDEX(TimeSheets!$B$1:$B$359,SMALL(IF(Table911[Job]=$I$3,ROW(Table911[Job])),ROW(BA103))))</f>
        <v/>
      </c>
      <c r="BF104" s="72" t="str">
        <f t="array" ref="BF104">IF(COUNTIF(Table911[Job],$I$3)&lt;ROWS($BD$2:BD104),"",INDEX(TimeSheets!$H$1:$H$359,SMALL(IF(Table911[Job]=$I$3,ROW(Table911[Job])),ROW(BA103))))</f>
        <v/>
      </c>
      <c r="BG104" s="72" t="str">
        <f t="array" ref="BG104">IF(COUNTIF(Table912[Job],$I$3)&lt;ROWS($BG$2:BG104),"",INDEX(TimeSheets!$K$1:$K$359,SMALL(IF(Table912[Job]=$I$3,ROW(Table912[Job])),ROW(BA103))))</f>
        <v/>
      </c>
      <c r="BH104" s="72" t="str">
        <f t="array" ref="BH104">IF(COUNTIF(Table912[Job],$I$3)&lt;ROWS($BH$2:BH104),"",INDEX(TimeSheets!$Q$1:$Q$359,SMALL(IF(Table912[Job]=$I$3,ROW(Table912[Job])),ROW(BA103))))</f>
        <v/>
      </c>
      <c r="BI104" s="73" t="str">
        <f t="array" ref="BI104">IF(COUNTIF(Table914[Job],$I$3)&lt;ROWS($BI$2:BI104),"",INDEX(TimeSheets!$T$1:$T$359,SMALL(IF(Table914[Job]=$I$3,ROW(Table914[Job])),ROW(BA103))))</f>
        <v/>
      </c>
      <c r="BJ104" s="72" t="str">
        <f t="array" ref="BJ104">IF(COUNTIF(Table914[Job],$I$3)&lt;ROWS($BJ$2:BJ104),"",INDEX(TimeSheets!$Z$1:$Z$359,SMALL(IF(Table914[Job]=$I$3,ROW(Table914[Job])),ROW(BA103))))</f>
        <v/>
      </c>
      <c r="BK104" s="72" t="str">
        <f t="array" ref="BK104">IF(COUNTIF(Table91641[Job],$I$3)&lt;ROWS($BK$2:BK104),"",INDEX(TimeSheets!$AC$1:$AC$359,SMALL(IF(Table91641[Job]=$I$3,ROW(Table91641[Job])),ROW(BA103))))</f>
        <v/>
      </c>
      <c r="BL104" s="72" t="str">
        <f t="array" ref="BL104">IF(COUNTIF(Table91641[Job],$I$3)&lt;ROWS($BL$2:BL104),"",INDEX(TimeSheets!$AI$1:$AI$359,SMALL(IF(Table91641[Job]=$I$3,ROW(Table91641[Job])),ROW(BB103))))</f>
        <v/>
      </c>
    </row>
    <row r="105" spans="50:64" x14ac:dyDescent="0.25">
      <c r="AX105" s="47"/>
      <c r="AY105" s="47"/>
      <c r="AZ105" s="47"/>
      <c r="BA105" s="47"/>
      <c r="BB105" s="47"/>
      <c r="BE105" s="72" t="str">
        <f t="array" ref="BE105">IF(COUNTIF(Table911[Job],$I$3)&lt;ROWS($BE$2:BE105),"",INDEX(TimeSheets!$B$1:$B$359,SMALL(IF(Table911[Job]=$I$3,ROW(Table911[Job])),ROW(BA104))))</f>
        <v/>
      </c>
      <c r="BF105" s="72" t="str">
        <f t="array" ref="BF105">IF(COUNTIF(Table911[Job],$I$3)&lt;ROWS($BD$2:BD105),"",INDEX(TimeSheets!$H$1:$H$359,SMALL(IF(Table911[Job]=$I$3,ROW(Table911[Job])),ROW(BA104))))</f>
        <v/>
      </c>
      <c r="BG105" s="72" t="str">
        <f t="array" ref="BG105">IF(COUNTIF(Table912[Job],$I$3)&lt;ROWS($BG$2:BG105),"",INDEX(TimeSheets!$K$1:$K$359,SMALL(IF(Table912[Job]=$I$3,ROW(Table912[Job])),ROW(BA104))))</f>
        <v/>
      </c>
      <c r="BH105" s="72" t="str">
        <f t="array" ref="BH105">IF(COUNTIF(Table912[Job],$I$3)&lt;ROWS($BH$2:BH105),"",INDEX(TimeSheets!$Q$1:$Q$359,SMALL(IF(Table912[Job]=$I$3,ROW(Table912[Job])),ROW(BA104))))</f>
        <v/>
      </c>
      <c r="BI105" s="73" t="str">
        <f t="array" ref="BI105">IF(COUNTIF(Table914[Job],$I$3)&lt;ROWS($BI$2:BI105),"",INDEX(TimeSheets!$T$1:$T$359,SMALL(IF(Table914[Job]=$I$3,ROW(Table914[Job])),ROW(BA104))))</f>
        <v/>
      </c>
      <c r="BJ105" s="72" t="str">
        <f t="array" ref="BJ105">IF(COUNTIF(Table914[Job],$I$3)&lt;ROWS($BJ$2:BJ105),"",INDEX(TimeSheets!$Z$1:$Z$359,SMALL(IF(Table914[Job]=$I$3,ROW(Table914[Job])),ROW(BA104))))</f>
        <v/>
      </c>
      <c r="BK105" s="72" t="str">
        <f t="array" ref="BK105">IF(COUNTIF(Table91641[Job],$I$3)&lt;ROWS($BK$2:BK105),"",INDEX(TimeSheets!$AC$1:$AC$359,SMALL(IF(Table91641[Job]=$I$3,ROW(Table91641[Job])),ROW(BA104))))</f>
        <v/>
      </c>
      <c r="BL105" s="72" t="str">
        <f t="array" ref="BL105">IF(COUNTIF(Table91641[Job],$I$3)&lt;ROWS($BL$2:BL105),"",INDEX(TimeSheets!$AI$1:$AI$359,SMALL(IF(Table91641[Job]=$I$3,ROW(Table91641[Job])),ROW(BB104))))</f>
        <v/>
      </c>
    </row>
    <row r="106" spans="50:64" x14ac:dyDescent="0.25">
      <c r="AX106" s="47"/>
      <c r="AY106" s="47"/>
      <c r="AZ106" s="47"/>
      <c r="BA106" s="47"/>
      <c r="BB106" s="47"/>
      <c r="BE106" s="72" t="str">
        <f t="array" ref="BE106">IF(COUNTIF(Table911[Job],$I$3)&lt;ROWS($BE$2:BE106),"",INDEX(TimeSheets!$B$1:$B$359,SMALL(IF(Table911[Job]=$I$3,ROW(Table911[Job])),ROW(BA105))))</f>
        <v/>
      </c>
      <c r="BF106" s="72" t="str">
        <f t="array" ref="BF106">IF(COUNTIF(Table911[Job],$I$3)&lt;ROWS($BD$2:BD106),"",INDEX(TimeSheets!$H$1:$H$359,SMALL(IF(Table911[Job]=$I$3,ROW(Table911[Job])),ROW(BA105))))</f>
        <v/>
      </c>
      <c r="BG106" s="72" t="str">
        <f t="array" ref="BG106">IF(COUNTIF(Table912[Job],$I$3)&lt;ROWS($BG$2:BG106),"",INDEX(TimeSheets!$K$1:$K$359,SMALL(IF(Table912[Job]=$I$3,ROW(Table912[Job])),ROW(BA105))))</f>
        <v/>
      </c>
      <c r="BH106" s="72" t="str">
        <f t="array" ref="BH106">IF(COUNTIF(Table912[Job],$I$3)&lt;ROWS($BH$2:BH106),"",INDEX(TimeSheets!$Q$1:$Q$359,SMALL(IF(Table912[Job]=$I$3,ROW(Table912[Job])),ROW(BA105))))</f>
        <v/>
      </c>
      <c r="BI106" s="73" t="str">
        <f t="array" ref="BI106">IF(COUNTIF(Table914[Job],$I$3)&lt;ROWS($BI$2:BI106),"",INDEX(TimeSheets!$T$1:$T$359,SMALL(IF(Table914[Job]=$I$3,ROW(Table914[Job])),ROW(BA105))))</f>
        <v/>
      </c>
      <c r="BJ106" s="72" t="str">
        <f t="array" ref="BJ106">IF(COUNTIF(Table914[Job],$I$3)&lt;ROWS($BJ$2:BJ106),"",INDEX(TimeSheets!$Z$1:$Z$359,SMALL(IF(Table914[Job]=$I$3,ROW(Table914[Job])),ROW(BA105))))</f>
        <v/>
      </c>
      <c r="BK106" s="72" t="str">
        <f t="array" ref="BK106">IF(COUNTIF(Table91641[Job],$I$3)&lt;ROWS($BK$2:BK106),"",INDEX(TimeSheets!$AC$1:$AC$359,SMALL(IF(Table91641[Job]=$I$3,ROW(Table91641[Job])),ROW(BA105))))</f>
        <v/>
      </c>
      <c r="BL106" s="72" t="str">
        <f t="array" ref="BL106">IF(COUNTIF(Table91641[Job],$I$3)&lt;ROWS($BL$2:BL106),"",INDEX(TimeSheets!$AI$1:$AI$359,SMALL(IF(Table91641[Job]=$I$3,ROW(Table91641[Job])),ROW(BB105))))</f>
        <v/>
      </c>
    </row>
    <row r="107" spans="50:64" x14ac:dyDescent="0.25">
      <c r="AX107" s="47"/>
      <c r="AY107" s="47"/>
      <c r="AZ107" s="47"/>
      <c r="BA107" s="47"/>
      <c r="BB107" s="47"/>
      <c r="BE107" s="72" t="str">
        <f t="array" ref="BE107">IF(COUNTIF(Table911[Job],$I$3)&lt;ROWS($BE$2:BE107),"",INDEX(TimeSheets!$B$1:$B$359,SMALL(IF(Table911[Job]=$I$3,ROW(Table911[Job])),ROW(BA106))))</f>
        <v/>
      </c>
      <c r="BF107" s="72" t="str">
        <f t="array" ref="BF107">IF(COUNTIF(Table911[Job],$I$3)&lt;ROWS($BD$2:BD107),"",INDEX(TimeSheets!$H$1:$H$359,SMALL(IF(Table911[Job]=$I$3,ROW(Table911[Job])),ROW(BA106))))</f>
        <v/>
      </c>
      <c r="BG107" s="72" t="str">
        <f t="array" ref="BG107">IF(COUNTIF(Table912[Job],$I$3)&lt;ROWS($BG$2:BG107),"",INDEX(TimeSheets!$K$1:$K$359,SMALL(IF(Table912[Job]=$I$3,ROW(Table912[Job])),ROW(BA106))))</f>
        <v/>
      </c>
      <c r="BH107" s="72" t="str">
        <f t="array" ref="BH107">IF(COUNTIF(Table912[Job],$I$3)&lt;ROWS($BH$2:BH107),"",INDEX(TimeSheets!$Q$1:$Q$359,SMALL(IF(Table912[Job]=$I$3,ROW(Table912[Job])),ROW(BA106))))</f>
        <v/>
      </c>
      <c r="BI107" s="73" t="str">
        <f t="array" ref="BI107">IF(COUNTIF(Table914[Job],$I$3)&lt;ROWS($BI$2:BI107),"",INDEX(TimeSheets!$T$1:$T$359,SMALL(IF(Table914[Job]=$I$3,ROW(Table914[Job])),ROW(BA106))))</f>
        <v/>
      </c>
      <c r="BJ107" s="72" t="str">
        <f t="array" ref="BJ107">IF(COUNTIF(Table914[Job],$I$3)&lt;ROWS($BJ$2:BJ107),"",INDEX(TimeSheets!$Z$1:$Z$359,SMALL(IF(Table914[Job]=$I$3,ROW(Table914[Job])),ROW(BA106))))</f>
        <v/>
      </c>
      <c r="BK107" s="72" t="str">
        <f t="array" ref="BK107">IF(COUNTIF(Table91641[Job],$I$3)&lt;ROWS($BK$2:BK107),"",INDEX(TimeSheets!$AC$1:$AC$359,SMALL(IF(Table91641[Job]=$I$3,ROW(Table91641[Job])),ROW(BA106))))</f>
        <v/>
      </c>
      <c r="BL107" s="72" t="str">
        <f t="array" ref="BL107">IF(COUNTIF(Table91641[Job],$I$3)&lt;ROWS($BL$2:BL107),"",INDEX(TimeSheets!$AI$1:$AI$359,SMALL(IF(Table91641[Job]=$I$3,ROW(Table91641[Job])),ROW(BB106))))</f>
        <v/>
      </c>
    </row>
    <row r="108" spans="50:64" x14ac:dyDescent="0.25">
      <c r="AX108" s="47"/>
      <c r="AY108" s="47"/>
      <c r="AZ108" s="47"/>
      <c r="BA108" s="47"/>
      <c r="BB108" s="47"/>
      <c r="BE108" s="72" t="str">
        <f t="array" ref="BE108">IF(COUNTIF(Table911[Job],$I$3)&lt;ROWS($BE$2:BE108),"",INDEX(TimeSheets!$B$1:$B$359,SMALL(IF(Table911[Job]=$I$3,ROW(Table911[Job])),ROW(BA107))))</f>
        <v/>
      </c>
      <c r="BF108" s="72" t="str">
        <f t="array" ref="BF108">IF(COUNTIF(Table911[Job],$I$3)&lt;ROWS($BD$2:BD108),"",INDEX(TimeSheets!$H$1:$H$359,SMALL(IF(Table911[Job]=$I$3,ROW(Table911[Job])),ROW(BA107))))</f>
        <v/>
      </c>
      <c r="BG108" s="72" t="str">
        <f t="array" ref="BG108">IF(COUNTIF(Table912[Job],$I$3)&lt;ROWS($BG$2:BG108),"",INDEX(TimeSheets!$K$1:$K$359,SMALL(IF(Table912[Job]=$I$3,ROW(Table912[Job])),ROW(BA107))))</f>
        <v/>
      </c>
      <c r="BH108" s="72" t="str">
        <f t="array" ref="BH108">IF(COUNTIF(Table912[Job],$I$3)&lt;ROWS($BH$2:BH108),"",INDEX(TimeSheets!$Q$1:$Q$359,SMALL(IF(Table912[Job]=$I$3,ROW(Table912[Job])),ROW(BA107))))</f>
        <v/>
      </c>
      <c r="BI108" s="73" t="str">
        <f t="array" ref="BI108">IF(COUNTIF(Table914[Job],$I$3)&lt;ROWS($BI$2:BI108),"",INDEX(TimeSheets!$T$1:$T$359,SMALL(IF(Table914[Job]=$I$3,ROW(Table914[Job])),ROW(BA107))))</f>
        <v/>
      </c>
      <c r="BJ108" s="72" t="str">
        <f t="array" ref="BJ108">IF(COUNTIF(Table914[Job],$I$3)&lt;ROWS($BJ$2:BJ108),"",INDEX(TimeSheets!$Z$1:$Z$359,SMALL(IF(Table914[Job]=$I$3,ROW(Table914[Job])),ROW(BA107))))</f>
        <v/>
      </c>
      <c r="BK108" s="72" t="str">
        <f t="array" ref="BK108">IF(COUNTIF(Table91641[Job],$I$3)&lt;ROWS($BK$2:BK108),"",INDEX(TimeSheets!$AC$1:$AC$359,SMALL(IF(Table91641[Job]=$I$3,ROW(Table91641[Job])),ROW(BA107))))</f>
        <v/>
      </c>
      <c r="BL108" s="72" t="str">
        <f t="array" ref="BL108">IF(COUNTIF(Table91641[Job],$I$3)&lt;ROWS($BL$2:BL108),"",INDEX(TimeSheets!$AI$1:$AI$359,SMALL(IF(Table91641[Job]=$I$3,ROW(Table91641[Job])),ROW(BB107))))</f>
        <v/>
      </c>
    </row>
    <row r="109" spans="50:64" x14ac:dyDescent="0.25">
      <c r="AX109" s="47"/>
      <c r="AY109" s="47"/>
      <c r="AZ109" s="47"/>
      <c r="BA109" s="47"/>
      <c r="BB109" s="47"/>
      <c r="BE109" s="72" t="str">
        <f t="array" ref="BE109">IF(COUNTIF(Table911[Job],$I$3)&lt;ROWS($BE$2:BE109),"",INDEX(TimeSheets!$B$1:$B$359,SMALL(IF(Table911[Job]=$I$3,ROW(Table911[Job])),ROW(BA108))))</f>
        <v/>
      </c>
      <c r="BF109" s="72" t="str">
        <f t="array" ref="BF109">IF(COUNTIF(Table911[Job],$I$3)&lt;ROWS($BD$2:BD109),"",INDEX(TimeSheets!$H$1:$H$359,SMALL(IF(Table911[Job]=$I$3,ROW(Table911[Job])),ROW(BA108))))</f>
        <v/>
      </c>
      <c r="BG109" s="72" t="str">
        <f t="array" ref="BG109">IF(COUNTIF(Table912[Job],$I$3)&lt;ROWS($BG$2:BG109),"",INDEX(TimeSheets!$K$1:$K$359,SMALL(IF(Table912[Job]=$I$3,ROW(Table912[Job])),ROW(BA108))))</f>
        <v/>
      </c>
      <c r="BH109" s="72" t="str">
        <f t="array" ref="BH109">IF(COUNTIF(Table912[Job],$I$3)&lt;ROWS($BH$2:BH109),"",INDEX(TimeSheets!$Q$1:$Q$359,SMALL(IF(Table912[Job]=$I$3,ROW(Table912[Job])),ROW(BA108))))</f>
        <v/>
      </c>
      <c r="BI109" s="73" t="str">
        <f t="array" ref="BI109">IF(COUNTIF(Table914[Job],$I$3)&lt;ROWS($BI$2:BI109),"",INDEX(TimeSheets!$T$1:$T$359,SMALL(IF(Table914[Job]=$I$3,ROW(Table914[Job])),ROW(BA108))))</f>
        <v/>
      </c>
      <c r="BJ109" s="72" t="str">
        <f t="array" ref="BJ109">IF(COUNTIF(Table914[Job],$I$3)&lt;ROWS($BJ$2:BJ109),"",INDEX(TimeSheets!$Z$1:$Z$359,SMALL(IF(Table914[Job]=$I$3,ROW(Table914[Job])),ROW(BA108))))</f>
        <v/>
      </c>
      <c r="BK109" s="72" t="str">
        <f t="array" ref="BK109">IF(COUNTIF(Table91641[Job],$I$3)&lt;ROWS($BK$2:BK109),"",INDEX(TimeSheets!$AC$1:$AC$359,SMALL(IF(Table91641[Job]=$I$3,ROW(Table91641[Job])),ROW(BA108))))</f>
        <v/>
      </c>
      <c r="BL109" s="72" t="str">
        <f t="array" ref="BL109">IF(COUNTIF(Table91641[Job],$I$3)&lt;ROWS($BL$2:BL109),"",INDEX(TimeSheets!$AI$1:$AI$359,SMALL(IF(Table91641[Job]=$I$3,ROW(Table91641[Job])),ROW(BB108))))</f>
        <v/>
      </c>
    </row>
    <row r="110" spans="50:64" x14ac:dyDescent="0.25">
      <c r="AX110" s="47"/>
      <c r="AY110" s="47"/>
      <c r="AZ110" s="47"/>
      <c r="BA110" s="47"/>
      <c r="BB110" s="47"/>
      <c r="BE110" s="72" t="str">
        <f t="array" ref="BE110">IF(COUNTIF(Table911[Job],$I$3)&lt;ROWS($BE$2:BE110),"",INDEX(TimeSheets!$B$1:$B$359,SMALL(IF(Table911[Job]=$I$3,ROW(Table911[Job])),ROW(BA109))))</f>
        <v/>
      </c>
      <c r="BF110" s="72" t="str">
        <f t="array" ref="BF110">IF(COUNTIF(Table911[Job],$I$3)&lt;ROWS($BD$2:BD110),"",INDEX(TimeSheets!$H$1:$H$359,SMALL(IF(Table911[Job]=$I$3,ROW(Table911[Job])),ROW(BA109))))</f>
        <v/>
      </c>
      <c r="BG110" s="72" t="str">
        <f t="array" ref="BG110">IF(COUNTIF(Table912[Job],$I$3)&lt;ROWS($BG$2:BG110),"",INDEX(TimeSheets!$K$1:$K$359,SMALL(IF(Table912[Job]=$I$3,ROW(Table912[Job])),ROW(BA109))))</f>
        <v/>
      </c>
      <c r="BH110" s="72" t="str">
        <f t="array" ref="BH110">IF(COUNTIF(Table912[Job],$I$3)&lt;ROWS($BH$2:BH110),"",INDEX(TimeSheets!$Q$1:$Q$359,SMALL(IF(Table912[Job]=$I$3,ROW(Table912[Job])),ROW(BA109))))</f>
        <v/>
      </c>
      <c r="BI110" s="73" t="str">
        <f t="array" ref="BI110">IF(COUNTIF(Table914[Job],$I$3)&lt;ROWS($BI$2:BI110),"",INDEX(TimeSheets!$T$1:$T$359,SMALL(IF(Table914[Job]=$I$3,ROW(Table914[Job])),ROW(BA109))))</f>
        <v/>
      </c>
      <c r="BJ110" s="72" t="str">
        <f t="array" ref="BJ110">IF(COUNTIF(Table914[Job],$I$3)&lt;ROWS($BJ$2:BJ110),"",INDEX(TimeSheets!$Z$1:$Z$359,SMALL(IF(Table914[Job]=$I$3,ROW(Table914[Job])),ROW(BA109))))</f>
        <v/>
      </c>
      <c r="BK110" s="72" t="str">
        <f t="array" ref="BK110">IF(COUNTIF(Table91641[Job],$I$3)&lt;ROWS($BK$2:BK110),"",INDEX(TimeSheets!$AC$1:$AC$359,SMALL(IF(Table91641[Job]=$I$3,ROW(Table91641[Job])),ROW(BA109))))</f>
        <v/>
      </c>
      <c r="BL110" s="72" t="str">
        <f t="array" ref="BL110">IF(COUNTIF(Table91641[Job],$I$3)&lt;ROWS($BL$2:BL110),"",INDEX(TimeSheets!$AI$1:$AI$359,SMALL(IF(Table91641[Job]=$I$3,ROW(Table91641[Job])),ROW(BB109))))</f>
        <v/>
      </c>
    </row>
    <row r="111" spans="50:64" x14ac:dyDescent="0.25">
      <c r="AX111" s="47"/>
      <c r="AY111" s="47"/>
      <c r="AZ111" s="47"/>
      <c r="BA111" s="47"/>
      <c r="BB111" s="47"/>
      <c r="BE111" s="72" t="str">
        <f t="array" ref="BE111">IF(COUNTIF(Table911[Job],$I$3)&lt;ROWS($BE$2:BE111),"",INDEX(TimeSheets!$B$1:$B$359,SMALL(IF(Table911[Job]=$I$3,ROW(Table911[Job])),ROW(BA110))))</f>
        <v/>
      </c>
      <c r="BF111" s="72" t="str">
        <f t="array" ref="BF111">IF(COUNTIF(Table911[Job],$I$3)&lt;ROWS($BD$2:BD111),"",INDEX(TimeSheets!$H$1:$H$359,SMALL(IF(Table911[Job]=$I$3,ROW(Table911[Job])),ROW(BA110))))</f>
        <v/>
      </c>
      <c r="BG111" s="72" t="str">
        <f t="array" ref="BG111">IF(COUNTIF(Table912[Job],$I$3)&lt;ROWS($BG$2:BG111),"",INDEX(TimeSheets!$K$1:$K$359,SMALL(IF(Table912[Job]=$I$3,ROW(Table912[Job])),ROW(BA110))))</f>
        <v/>
      </c>
      <c r="BH111" s="72" t="str">
        <f t="array" ref="BH111">IF(COUNTIF(Table912[Job],$I$3)&lt;ROWS($BH$2:BH111),"",INDEX(TimeSheets!$Q$1:$Q$359,SMALL(IF(Table912[Job]=$I$3,ROW(Table912[Job])),ROW(BA110))))</f>
        <v/>
      </c>
      <c r="BI111" s="73" t="str">
        <f t="array" ref="BI111">IF(COUNTIF(Table914[Job],$I$3)&lt;ROWS($BI$2:BI111),"",INDEX(TimeSheets!$T$1:$T$359,SMALL(IF(Table914[Job]=$I$3,ROW(Table914[Job])),ROW(BA110))))</f>
        <v/>
      </c>
      <c r="BJ111" s="72" t="str">
        <f t="array" ref="BJ111">IF(COUNTIF(Table914[Job],$I$3)&lt;ROWS($BJ$2:BJ111),"",INDEX(TimeSheets!$Z$1:$Z$359,SMALL(IF(Table914[Job]=$I$3,ROW(Table914[Job])),ROW(BA110))))</f>
        <v/>
      </c>
      <c r="BK111" s="72" t="str">
        <f t="array" ref="BK111">IF(COUNTIF(Table91641[Job],$I$3)&lt;ROWS($BK$2:BK111),"",INDEX(TimeSheets!$AC$1:$AC$359,SMALL(IF(Table91641[Job]=$I$3,ROW(Table91641[Job])),ROW(BA110))))</f>
        <v/>
      </c>
      <c r="BL111" s="72" t="str">
        <f t="array" ref="BL111">IF(COUNTIF(Table91641[Job],$I$3)&lt;ROWS($BL$2:BL111),"",INDEX(TimeSheets!$AI$1:$AI$359,SMALL(IF(Table91641[Job]=$I$3,ROW(Table91641[Job])),ROW(BB110))))</f>
        <v/>
      </c>
    </row>
    <row r="112" spans="50:64" x14ac:dyDescent="0.25">
      <c r="AX112" s="47"/>
      <c r="AY112" s="47"/>
      <c r="AZ112" s="47"/>
      <c r="BA112" s="47"/>
      <c r="BB112" s="47"/>
      <c r="BE112" s="72" t="str">
        <f t="array" ref="BE112">IF(COUNTIF(Table911[Job],$I$3)&lt;ROWS($BE$2:BE112),"",INDEX(TimeSheets!$B$1:$B$359,SMALL(IF(Table911[Job]=$I$3,ROW(Table911[Job])),ROW(BA111))))</f>
        <v/>
      </c>
      <c r="BF112" s="72" t="str">
        <f t="array" ref="BF112">IF(COUNTIF(Table911[Job],$I$3)&lt;ROWS($BD$2:BD112),"",INDEX(TimeSheets!$H$1:$H$359,SMALL(IF(Table911[Job]=$I$3,ROW(Table911[Job])),ROW(BA111))))</f>
        <v/>
      </c>
      <c r="BG112" s="72" t="str">
        <f t="array" ref="BG112">IF(COUNTIF(Table912[Job],$I$3)&lt;ROWS($BG$2:BG112),"",INDEX(TimeSheets!$K$1:$K$359,SMALL(IF(Table912[Job]=$I$3,ROW(Table912[Job])),ROW(BA111))))</f>
        <v/>
      </c>
      <c r="BH112" s="72" t="str">
        <f t="array" ref="BH112">IF(COUNTIF(Table912[Job],$I$3)&lt;ROWS($BH$2:BH112),"",INDEX(TimeSheets!$Q$1:$Q$359,SMALL(IF(Table912[Job]=$I$3,ROW(Table912[Job])),ROW(BA111))))</f>
        <v/>
      </c>
      <c r="BI112" s="73" t="str">
        <f t="array" ref="BI112">IF(COUNTIF(Table914[Job],$I$3)&lt;ROWS($BI$2:BI112),"",INDEX(TimeSheets!$T$1:$T$359,SMALL(IF(Table914[Job]=$I$3,ROW(Table914[Job])),ROW(BA111))))</f>
        <v/>
      </c>
      <c r="BJ112" s="72" t="str">
        <f t="array" ref="BJ112">IF(COUNTIF(Table914[Job],$I$3)&lt;ROWS($BJ$2:BJ112),"",INDEX(TimeSheets!$Z$1:$Z$359,SMALL(IF(Table914[Job]=$I$3,ROW(Table914[Job])),ROW(BA111))))</f>
        <v/>
      </c>
      <c r="BK112" s="72" t="str">
        <f t="array" ref="BK112">IF(COUNTIF(Table91641[Job],$I$3)&lt;ROWS($BK$2:BK112),"",INDEX(TimeSheets!$AC$1:$AC$359,SMALL(IF(Table91641[Job]=$I$3,ROW(Table91641[Job])),ROW(BA111))))</f>
        <v/>
      </c>
      <c r="BL112" s="72" t="str">
        <f t="array" ref="BL112">IF(COUNTIF(Table91641[Job],$I$3)&lt;ROWS($BL$2:BL112),"",INDEX(TimeSheets!$AI$1:$AI$359,SMALL(IF(Table91641[Job]=$I$3,ROW(Table91641[Job])),ROW(BB111))))</f>
        <v/>
      </c>
    </row>
    <row r="113" spans="50:64" x14ac:dyDescent="0.25">
      <c r="AX113" s="47"/>
      <c r="AY113" s="47"/>
      <c r="AZ113" s="47"/>
      <c r="BA113" s="47"/>
      <c r="BB113" s="47"/>
      <c r="BE113" s="72" t="str">
        <f t="array" ref="BE113">IF(COUNTIF(Table911[Job],$I$3)&lt;ROWS($BE$2:BE113),"",INDEX(TimeSheets!$B$1:$B$359,SMALL(IF(Table911[Job]=$I$3,ROW(Table911[Job])),ROW(BA112))))</f>
        <v/>
      </c>
      <c r="BF113" s="72" t="str">
        <f t="array" ref="BF113">IF(COUNTIF(Table911[Job],$I$3)&lt;ROWS($BD$2:BD113),"",INDEX(TimeSheets!$H$1:$H$359,SMALL(IF(Table911[Job]=$I$3,ROW(Table911[Job])),ROW(BA112))))</f>
        <v/>
      </c>
      <c r="BG113" s="72" t="str">
        <f t="array" ref="BG113">IF(COUNTIF(Table912[Job],$I$3)&lt;ROWS($BG$2:BG113),"",INDEX(TimeSheets!$K$1:$K$359,SMALL(IF(Table912[Job]=$I$3,ROW(Table912[Job])),ROW(BA112))))</f>
        <v/>
      </c>
      <c r="BH113" s="72" t="str">
        <f t="array" ref="BH113">IF(COUNTIF(Table912[Job],$I$3)&lt;ROWS($BH$2:BH113),"",INDEX(TimeSheets!$Q$1:$Q$359,SMALL(IF(Table912[Job]=$I$3,ROW(Table912[Job])),ROW(BA112))))</f>
        <v/>
      </c>
      <c r="BI113" s="73" t="str">
        <f t="array" ref="BI113">IF(COUNTIF(Table914[Job],$I$3)&lt;ROWS($BI$2:BI113),"",INDEX(TimeSheets!$T$1:$T$359,SMALL(IF(Table914[Job]=$I$3,ROW(Table914[Job])),ROW(BA112))))</f>
        <v/>
      </c>
      <c r="BJ113" s="72" t="str">
        <f t="array" ref="BJ113">IF(COUNTIF(Table914[Job],$I$3)&lt;ROWS($BJ$2:BJ113),"",INDEX(TimeSheets!$Z$1:$Z$359,SMALL(IF(Table914[Job]=$I$3,ROW(Table914[Job])),ROW(BA112))))</f>
        <v/>
      </c>
      <c r="BK113" s="72" t="str">
        <f t="array" ref="BK113">IF(COUNTIF(Table91641[Job],$I$3)&lt;ROWS($BK$2:BK113),"",INDEX(TimeSheets!$AC$1:$AC$359,SMALL(IF(Table91641[Job]=$I$3,ROW(Table91641[Job])),ROW(BA112))))</f>
        <v/>
      </c>
      <c r="BL113" s="72" t="str">
        <f t="array" ref="BL113">IF(COUNTIF(Table91641[Job],$I$3)&lt;ROWS($BL$2:BL113),"",INDEX(TimeSheets!$AI$1:$AI$359,SMALL(IF(Table91641[Job]=$I$3,ROW(Table91641[Job])),ROW(BB112))))</f>
        <v/>
      </c>
    </row>
    <row r="114" spans="50:64" x14ac:dyDescent="0.25">
      <c r="AX114" s="47"/>
      <c r="AY114" s="47"/>
      <c r="AZ114" s="47"/>
      <c r="BA114" s="47"/>
      <c r="BB114" s="47"/>
      <c r="BE114" s="72" t="str">
        <f t="array" ref="BE114">IF(COUNTIF(Table911[Job],$I$3)&lt;ROWS($BE$2:BE114),"",INDEX(TimeSheets!$B$1:$B$359,SMALL(IF(Table911[Job]=$I$3,ROW(Table911[Job])),ROW(BA113))))</f>
        <v/>
      </c>
      <c r="BF114" s="72" t="str">
        <f t="array" ref="BF114">IF(COUNTIF(Table911[Job],$I$3)&lt;ROWS($BD$2:BD114),"",INDEX(TimeSheets!$H$1:$H$359,SMALL(IF(Table911[Job]=$I$3,ROW(Table911[Job])),ROW(BA113))))</f>
        <v/>
      </c>
      <c r="BG114" s="72" t="str">
        <f t="array" ref="BG114">IF(COUNTIF(Table912[Job],$I$3)&lt;ROWS($BG$2:BG114),"",INDEX(TimeSheets!$K$1:$K$359,SMALL(IF(Table912[Job]=$I$3,ROW(Table912[Job])),ROW(BA113))))</f>
        <v/>
      </c>
      <c r="BH114" s="72" t="str">
        <f t="array" ref="BH114">IF(COUNTIF(Table912[Job],$I$3)&lt;ROWS($BH$2:BH114),"",INDEX(TimeSheets!$Q$1:$Q$359,SMALL(IF(Table912[Job]=$I$3,ROW(Table912[Job])),ROW(BA113))))</f>
        <v/>
      </c>
      <c r="BI114" s="73" t="str">
        <f t="array" ref="BI114">IF(COUNTIF(Table914[Job],$I$3)&lt;ROWS($BI$2:BI114),"",INDEX(TimeSheets!$T$1:$T$359,SMALL(IF(Table914[Job]=$I$3,ROW(Table914[Job])),ROW(BA113))))</f>
        <v/>
      </c>
      <c r="BJ114" s="72" t="str">
        <f t="array" ref="BJ114">IF(COUNTIF(Table914[Job],$I$3)&lt;ROWS($BJ$2:BJ114),"",INDEX(TimeSheets!$Z$1:$Z$359,SMALL(IF(Table914[Job]=$I$3,ROW(Table914[Job])),ROW(BA113))))</f>
        <v/>
      </c>
      <c r="BK114" s="72" t="str">
        <f t="array" ref="BK114">IF(COUNTIF(Table91641[Job],$I$3)&lt;ROWS($BK$2:BK114),"",INDEX(TimeSheets!$AC$1:$AC$359,SMALL(IF(Table91641[Job]=$I$3,ROW(Table91641[Job])),ROW(BA113))))</f>
        <v/>
      </c>
      <c r="BL114" s="72" t="str">
        <f t="array" ref="BL114">IF(COUNTIF(Table91641[Job],$I$3)&lt;ROWS($BL$2:BL114),"",INDEX(TimeSheets!$AI$1:$AI$359,SMALL(IF(Table91641[Job]=$I$3,ROW(Table91641[Job])),ROW(BB113))))</f>
        <v/>
      </c>
    </row>
    <row r="115" spans="50:64" x14ac:dyDescent="0.25">
      <c r="AX115" s="47"/>
      <c r="AY115" s="47"/>
      <c r="AZ115" s="47"/>
      <c r="BA115" s="47"/>
      <c r="BB115" s="47"/>
      <c r="BE115" s="72" t="str">
        <f t="array" ref="BE115">IF(COUNTIF(Table911[Job],$I$3)&lt;ROWS($BE$2:BE115),"",INDEX(TimeSheets!$B$1:$B$359,SMALL(IF(Table911[Job]=$I$3,ROW(Table911[Job])),ROW(BA114))))</f>
        <v/>
      </c>
      <c r="BF115" s="72" t="str">
        <f t="array" ref="BF115">IF(COUNTIF(Table911[Job],$I$3)&lt;ROWS($BD$2:BD115),"",INDEX(TimeSheets!$H$1:$H$359,SMALL(IF(Table911[Job]=$I$3,ROW(Table911[Job])),ROW(BA114))))</f>
        <v/>
      </c>
      <c r="BG115" s="72" t="str">
        <f t="array" ref="BG115">IF(COUNTIF(Table912[Job],$I$3)&lt;ROWS($BG$2:BG115),"",INDEX(TimeSheets!$K$1:$K$359,SMALL(IF(Table912[Job]=$I$3,ROW(Table912[Job])),ROW(BA114))))</f>
        <v/>
      </c>
      <c r="BH115" s="72" t="str">
        <f t="array" ref="BH115">IF(COUNTIF(Table912[Job],$I$3)&lt;ROWS($BH$2:BH115),"",INDEX(TimeSheets!$Q$1:$Q$359,SMALL(IF(Table912[Job]=$I$3,ROW(Table912[Job])),ROW(BA114))))</f>
        <v/>
      </c>
      <c r="BI115" s="73" t="str">
        <f t="array" ref="BI115">IF(COUNTIF(Table914[Job],$I$3)&lt;ROWS($BI$2:BI115),"",INDEX(TimeSheets!$T$1:$T$359,SMALL(IF(Table914[Job]=$I$3,ROW(Table914[Job])),ROW(BA114))))</f>
        <v/>
      </c>
      <c r="BJ115" s="72" t="str">
        <f t="array" ref="BJ115">IF(COUNTIF(Table914[Job],$I$3)&lt;ROWS($BJ$2:BJ115),"",INDEX(TimeSheets!$Z$1:$Z$359,SMALL(IF(Table914[Job]=$I$3,ROW(Table914[Job])),ROW(BA114))))</f>
        <v/>
      </c>
      <c r="BK115" s="72" t="str">
        <f t="array" ref="BK115">IF(COUNTIF(Table91641[Job],$I$3)&lt;ROWS($BK$2:BK115),"",INDEX(TimeSheets!$AC$1:$AC$359,SMALL(IF(Table91641[Job]=$I$3,ROW(Table91641[Job])),ROW(BA114))))</f>
        <v/>
      </c>
      <c r="BL115" s="72" t="str">
        <f t="array" ref="BL115">IF(COUNTIF(Table91641[Job],$I$3)&lt;ROWS($BL$2:BL115),"",INDEX(TimeSheets!$AI$1:$AI$359,SMALL(IF(Table91641[Job]=$I$3,ROW(Table91641[Job])),ROW(BB114))))</f>
        <v/>
      </c>
    </row>
    <row r="116" spans="50:64" x14ac:dyDescent="0.25">
      <c r="AX116" s="47"/>
      <c r="AY116" s="47"/>
      <c r="AZ116" s="47"/>
      <c r="BA116" s="47"/>
      <c r="BB116" s="47"/>
      <c r="BE116" s="72" t="str">
        <f t="array" ref="BE116">IF(COUNTIF(Table911[Job],$I$3)&lt;ROWS($BE$2:BE116),"",INDEX(TimeSheets!$B$1:$B$359,SMALL(IF(Table911[Job]=$I$3,ROW(Table911[Job])),ROW(BA115))))</f>
        <v/>
      </c>
      <c r="BF116" s="72" t="str">
        <f t="array" ref="BF116">IF(COUNTIF(Table911[Job],$I$3)&lt;ROWS($BD$2:BD116),"",INDEX(TimeSheets!$H$1:$H$359,SMALL(IF(Table911[Job]=$I$3,ROW(Table911[Job])),ROW(BA115))))</f>
        <v/>
      </c>
      <c r="BG116" s="72" t="str">
        <f t="array" ref="BG116">IF(COUNTIF(Table912[Job],$I$3)&lt;ROWS($BG$2:BG116),"",INDEX(TimeSheets!$K$1:$K$359,SMALL(IF(Table912[Job]=$I$3,ROW(Table912[Job])),ROW(BA115))))</f>
        <v/>
      </c>
      <c r="BH116" s="72" t="str">
        <f t="array" ref="BH116">IF(COUNTIF(Table912[Job],$I$3)&lt;ROWS($BH$2:BH116),"",INDEX(TimeSheets!$Q$1:$Q$359,SMALL(IF(Table912[Job]=$I$3,ROW(Table912[Job])),ROW(BA115))))</f>
        <v/>
      </c>
      <c r="BI116" s="73" t="str">
        <f t="array" ref="BI116">IF(COUNTIF(Table914[Job],$I$3)&lt;ROWS($BI$2:BI116),"",INDEX(TimeSheets!$T$1:$T$359,SMALL(IF(Table914[Job]=$I$3,ROW(Table914[Job])),ROW(BA115))))</f>
        <v/>
      </c>
      <c r="BJ116" s="72" t="str">
        <f t="array" ref="BJ116">IF(COUNTIF(Table914[Job],$I$3)&lt;ROWS($BJ$2:BJ116),"",INDEX(TimeSheets!$Z$1:$Z$359,SMALL(IF(Table914[Job]=$I$3,ROW(Table914[Job])),ROW(BA115))))</f>
        <v/>
      </c>
      <c r="BK116" s="72" t="str">
        <f t="array" ref="BK116">IF(COUNTIF(Table91641[Job],$I$3)&lt;ROWS($BK$2:BK116),"",INDEX(TimeSheets!$AC$1:$AC$359,SMALL(IF(Table91641[Job]=$I$3,ROW(Table91641[Job])),ROW(BA115))))</f>
        <v/>
      </c>
      <c r="BL116" s="72" t="str">
        <f t="array" ref="BL116">IF(COUNTIF(Table91641[Job],$I$3)&lt;ROWS($BL$2:BL116),"",INDEX(TimeSheets!$AI$1:$AI$359,SMALL(IF(Table91641[Job]=$I$3,ROW(Table91641[Job])),ROW(BB115))))</f>
        <v/>
      </c>
    </row>
    <row r="117" spans="50:64" x14ac:dyDescent="0.25">
      <c r="AX117" s="47"/>
      <c r="AY117" s="47"/>
      <c r="AZ117" s="47"/>
      <c r="BA117" s="47"/>
      <c r="BB117" s="47"/>
      <c r="BE117" s="72" t="str">
        <f t="array" ref="BE117">IF(COUNTIF(Table911[Job],$I$3)&lt;ROWS($BE$2:BE117),"",INDEX(TimeSheets!$B$1:$B$359,SMALL(IF(Table911[Job]=$I$3,ROW(Table911[Job])),ROW(BA116))))</f>
        <v/>
      </c>
      <c r="BF117" s="72" t="str">
        <f t="array" ref="BF117">IF(COUNTIF(Table911[Job],$I$3)&lt;ROWS($BD$2:BD117),"",INDEX(TimeSheets!$H$1:$H$359,SMALL(IF(Table911[Job]=$I$3,ROW(Table911[Job])),ROW(BA116))))</f>
        <v/>
      </c>
      <c r="BG117" s="72" t="str">
        <f t="array" ref="BG117">IF(COUNTIF(Table912[Job],$I$3)&lt;ROWS($BG$2:BG117),"",INDEX(TimeSheets!$K$1:$K$359,SMALL(IF(Table912[Job]=$I$3,ROW(Table912[Job])),ROW(BA116))))</f>
        <v/>
      </c>
      <c r="BH117" s="72" t="str">
        <f t="array" ref="BH117">IF(COUNTIF(Table912[Job],$I$3)&lt;ROWS($BH$2:BH117),"",INDEX(TimeSheets!$Q$1:$Q$359,SMALL(IF(Table912[Job]=$I$3,ROW(Table912[Job])),ROW(BA116))))</f>
        <v/>
      </c>
      <c r="BI117" s="73" t="str">
        <f t="array" ref="BI117">IF(COUNTIF(Table914[Job],$I$3)&lt;ROWS($BI$2:BI117),"",INDEX(TimeSheets!$T$1:$T$359,SMALL(IF(Table914[Job]=$I$3,ROW(Table914[Job])),ROW(BA116))))</f>
        <v/>
      </c>
      <c r="BJ117" s="72" t="str">
        <f t="array" ref="BJ117">IF(COUNTIF(Table914[Job],$I$3)&lt;ROWS($BJ$2:BJ117),"",INDEX(TimeSheets!$Z$1:$Z$359,SMALL(IF(Table914[Job]=$I$3,ROW(Table914[Job])),ROW(BA116))))</f>
        <v/>
      </c>
      <c r="BK117" s="72" t="str">
        <f t="array" ref="BK117">IF(COUNTIF(Table91641[Job],$I$3)&lt;ROWS($BK$2:BK117),"",INDEX(TimeSheets!$AC$1:$AC$359,SMALL(IF(Table91641[Job]=$I$3,ROW(Table91641[Job])),ROW(BA116))))</f>
        <v/>
      </c>
      <c r="BL117" s="72" t="str">
        <f t="array" ref="BL117">IF(COUNTIF(Table91641[Job],$I$3)&lt;ROWS($BL$2:BL117),"",INDEX(TimeSheets!$AI$1:$AI$359,SMALL(IF(Table91641[Job]=$I$3,ROW(Table91641[Job])),ROW(BB116))))</f>
        <v/>
      </c>
    </row>
    <row r="118" spans="50:64" x14ac:dyDescent="0.25">
      <c r="AX118" s="47"/>
      <c r="AY118" s="47"/>
      <c r="AZ118" s="47"/>
      <c r="BA118" s="47"/>
      <c r="BB118" s="47"/>
      <c r="BE118" s="72" t="str">
        <f t="array" ref="BE118">IF(COUNTIF(Table911[Job],$I$3)&lt;ROWS($BE$2:BE118),"",INDEX(TimeSheets!$B$1:$B$359,SMALL(IF(Table911[Job]=$I$3,ROW(Table911[Job])),ROW(BA117))))</f>
        <v/>
      </c>
      <c r="BF118" s="72" t="str">
        <f t="array" ref="BF118">IF(COUNTIF(Table911[Job],$I$3)&lt;ROWS($BD$2:BD118),"",INDEX(TimeSheets!$H$1:$H$359,SMALL(IF(Table911[Job]=$I$3,ROW(Table911[Job])),ROW(BA117))))</f>
        <v/>
      </c>
      <c r="BG118" s="72" t="str">
        <f t="array" ref="BG118">IF(COUNTIF(Table912[Job],$I$3)&lt;ROWS($BG$2:BG118),"",INDEX(TimeSheets!$K$1:$K$359,SMALL(IF(Table912[Job]=$I$3,ROW(Table912[Job])),ROW(BA117))))</f>
        <v/>
      </c>
      <c r="BH118" s="72" t="str">
        <f t="array" ref="BH118">IF(COUNTIF(Table912[Job],$I$3)&lt;ROWS($BH$2:BH118),"",INDEX(TimeSheets!$Q$1:$Q$359,SMALL(IF(Table912[Job]=$I$3,ROW(Table912[Job])),ROW(BA117))))</f>
        <v/>
      </c>
      <c r="BI118" s="73" t="str">
        <f t="array" ref="BI118">IF(COUNTIF(Table914[Job],$I$3)&lt;ROWS($BI$2:BI118),"",INDEX(TimeSheets!$T$1:$T$359,SMALL(IF(Table914[Job]=$I$3,ROW(Table914[Job])),ROW(BA117))))</f>
        <v/>
      </c>
      <c r="BJ118" s="72" t="str">
        <f t="array" ref="BJ118">IF(COUNTIF(Table914[Job],$I$3)&lt;ROWS($BJ$2:BJ118),"",INDEX(TimeSheets!$Z$1:$Z$359,SMALL(IF(Table914[Job]=$I$3,ROW(Table914[Job])),ROW(BA117))))</f>
        <v/>
      </c>
      <c r="BK118" s="72" t="str">
        <f t="array" ref="BK118">IF(COUNTIF(Table91641[Job],$I$3)&lt;ROWS($BK$2:BK118),"",INDEX(TimeSheets!$AC$1:$AC$359,SMALL(IF(Table91641[Job]=$I$3,ROW(Table91641[Job])),ROW(BA117))))</f>
        <v/>
      </c>
      <c r="BL118" s="72" t="str">
        <f t="array" ref="BL118">IF(COUNTIF(Table91641[Job],$I$3)&lt;ROWS($BL$2:BL118),"",INDEX(TimeSheets!$AI$1:$AI$359,SMALL(IF(Table91641[Job]=$I$3,ROW(Table91641[Job])),ROW(BB117))))</f>
        <v/>
      </c>
    </row>
    <row r="119" spans="50:64" x14ac:dyDescent="0.25">
      <c r="AX119" s="47"/>
      <c r="AY119" s="47"/>
      <c r="AZ119" s="47"/>
      <c r="BA119" s="47"/>
      <c r="BB119" s="47"/>
      <c r="BE119" s="72" t="str">
        <f t="array" ref="BE119">IF(COUNTIF(Table911[Job],$I$3)&lt;ROWS($BE$2:BE119),"",INDEX(TimeSheets!$B$1:$B$359,SMALL(IF(Table911[Job]=$I$3,ROW(Table911[Job])),ROW(BA118))))</f>
        <v/>
      </c>
      <c r="BF119" s="72" t="str">
        <f t="array" ref="BF119">IF(COUNTIF(Table911[Job],$I$3)&lt;ROWS($BD$2:BD119),"",INDEX(TimeSheets!$H$1:$H$359,SMALL(IF(Table911[Job]=$I$3,ROW(Table911[Job])),ROW(BA118))))</f>
        <v/>
      </c>
      <c r="BG119" s="72" t="str">
        <f t="array" ref="BG119">IF(COUNTIF(Table912[Job],$I$3)&lt;ROWS($BG$2:BG119),"",INDEX(TimeSheets!$K$1:$K$359,SMALL(IF(Table912[Job]=$I$3,ROW(Table912[Job])),ROW(BA118))))</f>
        <v/>
      </c>
      <c r="BH119" s="72" t="str">
        <f t="array" ref="BH119">IF(COUNTIF(Table912[Job],$I$3)&lt;ROWS($BH$2:BH119),"",INDEX(TimeSheets!$Q$1:$Q$359,SMALL(IF(Table912[Job]=$I$3,ROW(Table912[Job])),ROW(BA118))))</f>
        <v/>
      </c>
      <c r="BI119" s="73" t="str">
        <f t="array" ref="BI119">IF(COUNTIF(Table914[Job],$I$3)&lt;ROWS($BI$2:BI119),"",INDEX(TimeSheets!$T$1:$T$359,SMALL(IF(Table914[Job]=$I$3,ROW(Table914[Job])),ROW(BA118))))</f>
        <v/>
      </c>
      <c r="BJ119" s="72" t="str">
        <f t="array" ref="BJ119">IF(COUNTIF(Table914[Job],$I$3)&lt;ROWS($BJ$2:BJ119),"",INDEX(TimeSheets!$Z$1:$Z$359,SMALL(IF(Table914[Job]=$I$3,ROW(Table914[Job])),ROW(BA118))))</f>
        <v/>
      </c>
      <c r="BK119" s="72" t="str">
        <f t="array" ref="BK119">IF(COUNTIF(Table91641[Job],$I$3)&lt;ROWS($BK$2:BK119),"",INDEX(TimeSheets!$AC$1:$AC$359,SMALL(IF(Table91641[Job]=$I$3,ROW(Table91641[Job])),ROW(BA118))))</f>
        <v/>
      </c>
      <c r="BL119" s="72" t="str">
        <f t="array" ref="BL119">IF(COUNTIF(Table91641[Job],$I$3)&lt;ROWS($BL$2:BL119),"",INDEX(TimeSheets!$AI$1:$AI$359,SMALL(IF(Table91641[Job]=$I$3,ROW(Table91641[Job])),ROW(BB118))))</f>
        <v/>
      </c>
    </row>
    <row r="120" spans="50:64" x14ac:dyDescent="0.25">
      <c r="AX120" s="47"/>
      <c r="AY120" s="47"/>
      <c r="AZ120" s="47"/>
      <c r="BA120" s="47"/>
      <c r="BB120" s="47"/>
      <c r="BE120" s="72" t="str">
        <f t="array" ref="BE120">IF(COUNTIF(Table911[Job],$I$3)&lt;ROWS($BE$2:BE120),"",INDEX(TimeSheets!$B$1:$B$359,SMALL(IF(Table911[Job]=$I$3,ROW(Table911[Job])),ROW(BA119))))</f>
        <v/>
      </c>
      <c r="BF120" s="72" t="str">
        <f t="array" ref="BF120">IF(COUNTIF(Table911[Job],$I$3)&lt;ROWS($BD$2:BD120),"",INDEX(TimeSheets!$H$1:$H$359,SMALL(IF(Table911[Job]=$I$3,ROW(Table911[Job])),ROW(BA119))))</f>
        <v/>
      </c>
      <c r="BG120" s="72" t="str">
        <f t="array" ref="BG120">IF(COUNTIF(Table912[Job],$I$3)&lt;ROWS($BG$2:BG120),"",INDEX(TimeSheets!$K$1:$K$359,SMALL(IF(Table912[Job]=$I$3,ROW(Table912[Job])),ROW(BA119))))</f>
        <v/>
      </c>
      <c r="BH120" s="72" t="str">
        <f t="array" ref="BH120">IF(COUNTIF(Table912[Job],$I$3)&lt;ROWS($BH$2:BH120),"",INDEX(TimeSheets!$Q$1:$Q$359,SMALL(IF(Table912[Job]=$I$3,ROW(Table912[Job])),ROW(BA119))))</f>
        <v/>
      </c>
      <c r="BI120" s="73" t="str">
        <f t="array" ref="BI120">IF(COUNTIF(Table914[Job],$I$3)&lt;ROWS($BI$2:BI120),"",INDEX(TimeSheets!$T$1:$T$359,SMALL(IF(Table914[Job]=$I$3,ROW(Table914[Job])),ROW(BA119))))</f>
        <v/>
      </c>
      <c r="BJ120" s="72" t="str">
        <f t="array" ref="BJ120">IF(COUNTIF(Table914[Job],$I$3)&lt;ROWS($BJ$2:BJ120),"",INDEX(TimeSheets!$Z$1:$Z$359,SMALL(IF(Table914[Job]=$I$3,ROW(Table914[Job])),ROW(BA119))))</f>
        <v/>
      </c>
      <c r="BK120" s="72" t="str">
        <f t="array" ref="BK120">IF(COUNTIF(Table91641[Job],$I$3)&lt;ROWS($BK$2:BK120),"",INDEX(TimeSheets!$AC$1:$AC$359,SMALL(IF(Table91641[Job]=$I$3,ROW(Table91641[Job])),ROW(BA119))))</f>
        <v/>
      </c>
      <c r="BL120" s="72" t="str">
        <f t="array" ref="BL120">IF(COUNTIF(Table91641[Job],$I$3)&lt;ROWS($BL$2:BL120),"",INDEX(TimeSheets!$AI$1:$AI$359,SMALL(IF(Table91641[Job]=$I$3,ROW(Table91641[Job])),ROW(BB119))))</f>
        <v/>
      </c>
    </row>
    <row r="121" spans="50:64" x14ac:dyDescent="0.25">
      <c r="AX121" s="47"/>
      <c r="AY121" s="47"/>
      <c r="AZ121" s="47"/>
      <c r="BA121" s="47"/>
      <c r="BB121" s="47"/>
      <c r="BE121" s="72" t="str">
        <f t="array" ref="BE121">IF(COUNTIF(Table911[Job],$I$3)&lt;ROWS($BE$2:BE121),"",INDEX(TimeSheets!$B$1:$B$359,SMALL(IF(Table911[Job]=$I$3,ROW(Table911[Job])),ROW(BA120))))</f>
        <v/>
      </c>
      <c r="BF121" s="72" t="str">
        <f t="array" ref="BF121">IF(COUNTIF(Table911[Job],$I$3)&lt;ROWS($BD$2:BD121),"",INDEX(TimeSheets!$H$1:$H$359,SMALL(IF(Table911[Job]=$I$3,ROW(Table911[Job])),ROW(BA120))))</f>
        <v/>
      </c>
      <c r="BG121" s="72" t="str">
        <f t="array" ref="BG121">IF(COUNTIF(Table912[Job],$I$3)&lt;ROWS($BG$2:BG121),"",INDEX(TimeSheets!$K$1:$K$359,SMALL(IF(Table912[Job]=$I$3,ROW(Table912[Job])),ROW(BA120))))</f>
        <v/>
      </c>
      <c r="BH121" s="72" t="str">
        <f t="array" ref="BH121">IF(COUNTIF(Table912[Job],$I$3)&lt;ROWS($BH$2:BH121),"",INDEX(TimeSheets!$Q$1:$Q$359,SMALL(IF(Table912[Job]=$I$3,ROW(Table912[Job])),ROW(BA120))))</f>
        <v/>
      </c>
      <c r="BI121" s="73" t="str">
        <f t="array" ref="BI121">IF(COUNTIF(Table914[Job],$I$3)&lt;ROWS($BI$2:BI121),"",INDEX(TimeSheets!$T$1:$T$359,SMALL(IF(Table914[Job]=$I$3,ROW(Table914[Job])),ROW(BA120))))</f>
        <v/>
      </c>
      <c r="BJ121" s="72" t="str">
        <f t="array" ref="BJ121">IF(COUNTIF(Table914[Job],$I$3)&lt;ROWS($BJ$2:BJ121),"",INDEX(TimeSheets!$Z$1:$Z$359,SMALL(IF(Table914[Job]=$I$3,ROW(Table914[Job])),ROW(BA120))))</f>
        <v/>
      </c>
      <c r="BK121" s="72" t="str">
        <f t="array" ref="BK121">IF(COUNTIF(Table91641[Job],$I$3)&lt;ROWS($BK$2:BK121),"",INDEX(TimeSheets!$AC$1:$AC$359,SMALL(IF(Table91641[Job]=$I$3,ROW(Table91641[Job])),ROW(BA120))))</f>
        <v/>
      </c>
      <c r="BL121" s="72" t="str">
        <f t="array" ref="BL121">IF(COUNTIF(Table91641[Job],$I$3)&lt;ROWS($BL$2:BL121),"",INDEX(TimeSheets!$AI$1:$AI$359,SMALL(IF(Table91641[Job]=$I$3,ROW(Table91641[Job])),ROW(BB120))))</f>
        <v/>
      </c>
    </row>
    <row r="122" spans="50:64" x14ac:dyDescent="0.25">
      <c r="AX122" s="47"/>
      <c r="AY122" s="47"/>
      <c r="AZ122" s="47"/>
      <c r="BA122" s="47"/>
      <c r="BB122" s="47"/>
      <c r="BE122" s="72" t="str">
        <f t="array" ref="BE122">IF(COUNTIF(Table911[Job],$I$3)&lt;ROWS($BE$2:BE122),"",INDEX(TimeSheets!$B$1:$B$359,SMALL(IF(Table911[Job]=$I$3,ROW(Table911[Job])),ROW(BA121))))</f>
        <v/>
      </c>
      <c r="BF122" s="72" t="str">
        <f t="array" ref="BF122">IF(COUNTIF(Table911[Job],$I$3)&lt;ROWS($BD$2:BD122),"",INDEX(TimeSheets!$H$1:$H$359,SMALL(IF(Table911[Job]=$I$3,ROW(Table911[Job])),ROW(BA121))))</f>
        <v/>
      </c>
      <c r="BG122" s="72" t="str">
        <f t="array" ref="BG122">IF(COUNTIF(Table912[Job],$I$3)&lt;ROWS($BG$2:BG122),"",INDEX(TimeSheets!$K$1:$K$359,SMALL(IF(Table912[Job]=$I$3,ROW(Table912[Job])),ROW(BA121))))</f>
        <v/>
      </c>
      <c r="BH122" s="72" t="str">
        <f t="array" ref="BH122">IF(COUNTIF(Table912[Job],$I$3)&lt;ROWS($BH$2:BH122),"",INDEX(TimeSheets!$Q$1:$Q$359,SMALL(IF(Table912[Job]=$I$3,ROW(Table912[Job])),ROW(BA121))))</f>
        <v/>
      </c>
      <c r="BI122" s="73" t="str">
        <f t="array" ref="BI122">IF(COUNTIF(Table914[Job],$I$3)&lt;ROWS($BI$2:BI122),"",INDEX(TimeSheets!$T$1:$T$359,SMALL(IF(Table914[Job]=$I$3,ROW(Table914[Job])),ROW(BA121))))</f>
        <v/>
      </c>
      <c r="BJ122" s="72" t="str">
        <f t="array" ref="BJ122">IF(COUNTIF(Table914[Job],$I$3)&lt;ROWS($BJ$2:BJ122),"",INDEX(TimeSheets!$Z$1:$Z$359,SMALL(IF(Table914[Job]=$I$3,ROW(Table914[Job])),ROW(BA121))))</f>
        <v/>
      </c>
      <c r="BK122" s="72" t="str">
        <f t="array" ref="BK122">IF(COUNTIF(Table91641[Job],$I$3)&lt;ROWS($BK$2:BK122),"",INDEX(TimeSheets!$AC$1:$AC$359,SMALL(IF(Table91641[Job]=$I$3,ROW(Table91641[Job])),ROW(BA121))))</f>
        <v/>
      </c>
      <c r="BL122" s="72" t="str">
        <f t="array" ref="BL122">IF(COUNTIF(Table91641[Job],$I$3)&lt;ROWS($BL$2:BL122),"",INDEX(TimeSheets!$AI$1:$AI$359,SMALL(IF(Table91641[Job]=$I$3,ROW(Table91641[Job])),ROW(BB121))))</f>
        <v/>
      </c>
    </row>
    <row r="123" spans="50:64" x14ac:dyDescent="0.25">
      <c r="AX123" s="47"/>
      <c r="AY123" s="47"/>
      <c r="AZ123" s="47"/>
      <c r="BA123" s="47"/>
      <c r="BB123" s="47"/>
      <c r="BE123" s="72" t="str">
        <f t="array" ref="BE123">IF(COUNTIF(Table911[Job],$I$3)&lt;ROWS($BE$2:BE123),"",INDEX(TimeSheets!$B$1:$B$359,SMALL(IF(Table911[Job]=$I$3,ROW(Table911[Job])),ROW(BA122))))</f>
        <v/>
      </c>
      <c r="BF123" s="72" t="str">
        <f t="array" ref="BF123">IF(COUNTIF(Table911[Job],$I$3)&lt;ROWS($BD$2:BD123),"",INDEX(TimeSheets!$H$1:$H$359,SMALL(IF(Table911[Job]=$I$3,ROW(Table911[Job])),ROW(BA122))))</f>
        <v/>
      </c>
      <c r="BG123" s="72" t="str">
        <f t="array" ref="BG123">IF(COUNTIF(Table912[Job],$I$3)&lt;ROWS($BG$2:BG123),"",INDEX(TimeSheets!$K$1:$K$359,SMALL(IF(Table912[Job]=$I$3,ROW(Table912[Job])),ROW(BA122))))</f>
        <v/>
      </c>
      <c r="BH123" s="72" t="str">
        <f t="array" ref="BH123">IF(COUNTIF(Table912[Job],$I$3)&lt;ROWS($BH$2:BH123),"",INDEX(TimeSheets!$Q$1:$Q$359,SMALL(IF(Table912[Job]=$I$3,ROW(Table912[Job])),ROW(BA122))))</f>
        <v/>
      </c>
      <c r="BI123" s="73" t="str">
        <f t="array" ref="BI123">IF(COUNTIF(Table914[Job],$I$3)&lt;ROWS($BI$2:BI123),"",INDEX(TimeSheets!$T$1:$T$359,SMALL(IF(Table914[Job]=$I$3,ROW(Table914[Job])),ROW(BA122))))</f>
        <v/>
      </c>
      <c r="BJ123" s="72" t="str">
        <f t="array" ref="BJ123">IF(COUNTIF(Table914[Job],$I$3)&lt;ROWS($BJ$2:BJ123),"",INDEX(TimeSheets!$Z$1:$Z$359,SMALL(IF(Table914[Job]=$I$3,ROW(Table914[Job])),ROW(BA122))))</f>
        <v/>
      </c>
      <c r="BK123" s="72" t="str">
        <f t="array" ref="BK123">IF(COUNTIF(Table91641[Job],$I$3)&lt;ROWS($BK$2:BK123),"",INDEX(TimeSheets!$AC$1:$AC$359,SMALL(IF(Table91641[Job]=$I$3,ROW(Table91641[Job])),ROW(BA122))))</f>
        <v/>
      </c>
      <c r="BL123" s="72" t="str">
        <f t="array" ref="BL123">IF(COUNTIF(Table91641[Job],$I$3)&lt;ROWS($BL$2:BL123),"",INDEX(TimeSheets!$AI$1:$AI$359,SMALL(IF(Table91641[Job]=$I$3,ROW(Table91641[Job])),ROW(BB122))))</f>
        <v/>
      </c>
    </row>
    <row r="124" spans="50:64" x14ac:dyDescent="0.25">
      <c r="AX124" s="47"/>
      <c r="AY124" s="47"/>
      <c r="AZ124" s="47"/>
      <c r="BA124" s="47"/>
      <c r="BB124" s="47"/>
      <c r="BE124" s="72" t="str">
        <f t="array" ref="BE124">IF(COUNTIF(Table911[Job],$I$3)&lt;ROWS($BE$2:BE124),"",INDEX(TimeSheets!$B$1:$B$359,SMALL(IF(Table911[Job]=$I$3,ROW(Table911[Job])),ROW(BA123))))</f>
        <v/>
      </c>
      <c r="BF124" s="72" t="str">
        <f t="array" ref="BF124">IF(COUNTIF(Table911[Job],$I$3)&lt;ROWS($BD$2:BD124),"",INDEX(TimeSheets!$H$1:$H$359,SMALL(IF(Table911[Job]=$I$3,ROW(Table911[Job])),ROW(BA123))))</f>
        <v/>
      </c>
      <c r="BG124" s="72" t="str">
        <f t="array" ref="BG124">IF(COUNTIF(Table912[Job],$I$3)&lt;ROWS($BG$2:BG124),"",INDEX(TimeSheets!$K$1:$K$359,SMALL(IF(Table912[Job]=$I$3,ROW(Table912[Job])),ROW(BA123))))</f>
        <v/>
      </c>
      <c r="BH124" s="72" t="str">
        <f t="array" ref="BH124">IF(COUNTIF(Table912[Job],$I$3)&lt;ROWS($BH$2:BH124),"",INDEX(TimeSheets!$Q$1:$Q$359,SMALL(IF(Table912[Job]=$I$3,ROW(Table912[Job])),ROW(BA123))))</f>
        <v/>
      </c>
      <c r="BI124" s="73" t="str">
        <f t="array" ref="BI124">IF(COUNTIF(Table914[Job],$I$3)&lt;ROWS($BI$2:BI124),"",INDEX(TimeSheets!$T$1:$T$359,SMALL(IF(Table914[Job]=$I$3,ROW(Table914[Job])),ROW(BA123))))</f>
        <v/>
      </c>
      <c r="BJ124" s="72" t="str">
        <f t="array" ref="BJ124">IF(COUNTIF(Table914[Job],$I$3)&lt;ROWS($BJ$2:BJ124),"",INDEX(TimeSheets!$Z$1:$Z$359,SMALL(IF(Table914[Job]=$I$3,ROW(Table914[Job])),ROW(BA123))))</f>
        <v/>
      </c>
      <c r="BK124" s="72" t="str">
        <f t="array" ref="BK124">IF(COUNTIF(Table91641[Job],$I$3)&lt;ROWS($BK$2:BK124),"",INDEX(TimeSheets!$AC$1:$AC$359,SMALL(IF(Table91641[Job]=$I$3,ROW(Table91641[Job])),ROW(BA123))))</f>
        <v/>
      </c>
      <c r="BL124" s="72" t="str">
        <f t="array" ref="BL124">IF(COUNTIF(Table91641[Job],$I$3)&lt;ROWS($BL$2:BL124),"",INDEX(TimeSheets!$AI$1:$AI$359,SMALL(IF(Table91641[Job]=$I$3,ROW(Table91641[Job])),ROW(BB123))))</f>
        <v/>
      </c>
    </row>
    <row r="125" spans="50:64" x14ac:dyDescent="0.25">
      <c r="AX125" s="47"/>
      <c r="AY125" s="47"/>
      <c r="AZ125" s="47"/>
      <c r="BA125" s="47"/>
      <c r="BB125" s="47"/>
      <c r="BE125" s="72" t="str">
        <f t="array" ref="BE125">IF(COUNTIF(Table911[Job],$I$3)&lt;ROWS($BE$2:BE125),"",INDEX(TimeSheets!$B$1:$B$359,SMALL(IF(Table911[Job]=$I$3,ROW(Table911[Job])),ROW(BA124))))</f>
        <v/>
      </c>
      <c r="BF125" s="72" t="str">
        <f t="array" ref="BF125">IF(COUNTIF(Table911[Job],$I$3)&lt;ROWS($BD$2:BD125),"",INDEX(TimeSheets!$H$1:$H$359,SMALL(IF(Table911[Job]=$I$3,ROW(Table911[Job])),ROW(BA124))))</f>
        <v/>
      </c>
      <c r="BG125" s="72" t="str">
        <f t="array" ref="BG125">IF(COUNTIF(Table912[Job],$I$3)&lt;ROWS($BG$2:BG125),"",INDEX(TimeSheets!$K$1:$K$359,SMALL(IF(Table912[Job]=$I$3,ROW(Table912[Job])),ROW(BA124))))</f>
        <v/>
      </c>
      <c r="BH125" s="72" t="str">
        <f t="array" ref="BH125">IF(COUNTIF(Table912[Job],$I$3)&lt;ROWS($BH$2:BH125),"",INDEX(TimeSheets!$Q$1:$Q$359,SMALL(IF(Table912[Job]=$I$3,ROW(Table912[Job])),ROW(BA124))))</f>
        <v/>
      </c>
      <c r="BI125" s="73" t="str">
        <f t="array" ref="BI125">IF(COUNTIF(Table914[Job],$I$3)&lt;ROWS($BI$2:BI125),"",INDEX(TimeSheets!$T$1:$T$359,SMALL(IF(Table914[Job]=$I$3,ROW(Table914[Job])),ROW(BA124))))</f>
        <v/>
      </c>
      <c r="BJ125" s="72" t="str">
        <f t="array" ref="BJ125">IF(COUNTIF(Table914[Job],$I$3)&lt;ROWS($BJ$2:BJ125),"",INDEX(TimeSheets!$Z$1:$Z$359,SMALL(IF(Table914[Job]=$I$3,ROW(Table914[Job])),ROW(BA124))))</f>
        <v/>
      </c>
      <c r="BK125" s="72" t="str">
        <f t="array" ref="BK125">IF(COUNTIF(Table91641[Job],$I$3)&lt;ROWS($BK$2:BK125),"",INDEX(TimeSheets!$AC$1:$AC$359,SMALL(IF(Table91641[Job]=$I$3,ROW(Table91641[Job])),ROW(BA124))))</f>
        <v/>
      </c>
      <c r="BL125" s="72" t="str">
        <f t="array" ref="BL125">IF(COUNTIF(Table91641[Job],$I$3)&lt;ROWS($BL$2:BL125),"",INDEX(TimeSheets!$AI$1:$AI$359,SMALL(IF(Table91641[Job]=$I$3,ROW(Table91641[Job])),ROW(BB124))))</f>
        <v/>
      </c>
    </row>
    <row r="126" spans="50:64" x14ac:dyDescent="0.25">
      <c r="AX126" s="47"/>
      <c r="AY126" s="47"/>
      <c r="AZ126" s="47"/>
      <c r="BA126" s="47"/>
      <c r="BB126" s="47"/>
      <c r="BE126" s="72" t="str">
        <f t="array" ref="BE126">IF(COUNTIF(Table911[Job],$I$3)&lt;ROWS($BE$2:BE126),"",INDEX(TimeSheets!$B$1:$B$359,SMALL(IF(Table911[Job]=$I$3,ROW(Table911[Job])),ROW(BA125))))</f>
        <v/>
      </c>
      <c r="BF126" s="72" t="str">
        <f t="array" ref="BF126">IF(COUNTIF(Table911[Job],$I$3)&lt;ROWS($BD$2:BD126),"",INDEX(TimeSheets!$H$1:$H$359,SMALL(IF(Table911[Job]=$I$3,ROW(Table911[Job])),ROW(BA125))))</f>
        <v/>
      </c>
      <c r="BG126" s="72" t="str">
        <f t="array" ref="BG126">IF(COUNTIF(Table912[Job],$I$3)&lt;ROWS($BG$2:BG126),"",INDEX(TimeSheets!$K$1:$K$359,SMALL(IF(Table912[Job]=$I$3,ROW(Table912[Job])),ROW(BA125))))</f>
        <v/>
      </c>
      <c r="BH126" s="72" t="str">
        <f t="array" ref="BH126">IF(COUNTIF(Table912[Job],$I$3)&lt;ROWS($BH$2:BH126),"",INDEX(TimeSheets!$Q$1:$Q$359,SMALL(IF(Table912[Job]=$I$3,ROW(Table912[Job])),ROW(BA125))))</f>
        <v/>
      </c>
      <c r="BI126" s="73" t="str">
        <f t="array" ref="BI126">IF(COUNTIF(Table914[Job],$I$3)&lt;ROWS($BI$2:BI126),"",INDEX(TimeSheets!$T$1:$T$359,SMALL(IF(Table914[Job]=$I$3,ROW(Table914[Job])),ROW(BA125))))</f>
        <v/>
      </c>
      <c r="BJ126" s="72" t="str">
        <f t="array" ref="BJ126">IF(COUNTIF(Table914[Job],$I$3)&lt;ROWS($BJ$2:BJ126),"",INDEX(TimeSheets!$Z$1:$Z$359,SMALL(IF(Table914[Job]=$I$3,ROW(Table914[Job])),ROW(BA125))))</f>
        <v/>
      </c>
      <c r="BK126" s="72" t="str">
        <f t="array" ref="BK126">IF(COUNTIF(Table91641[Job],$I$3)&lt;ROWS($BK$2:BK126),"",INDEX(TimeSheets!$AC$1:$AC$359,SMALL(IF(Table91641[Job]=$I$3,ROW(Table91641[Job])),ROW(BA125))))</f>
        <v/>
      </c>
      <c r="BL126" s="72" t="str">
        <f t="array" ref="BL126">IF(COUNTIF(Table91641[Job],$I$3)&lt;ROWS($BL$2:BL126),"",INDEX(TimeSheets!$AI$1:$AI$359,SMALL(IF(Table91641[Job]=$I$3,ROW(Table91641[Job])),ROW(BB125))))</f>
        <v/>
      </c>
    </row>
    <row r="127" spans="50:64" x14ac:dyDescent="0.25">
      <c r="AX127" s="47"/>
      <c r="AY127" s="47"/>
      <c r="AZ127" s="47"/>
      <c r="BA127" s="47"/>
      <c r="BB127" s="47"/>
      <c r="BE127" s="72" t="str">
        <f t="array" ref="BE127">IF(COUNTIF(Table911[Job],$I$3)&lt;ROWS($BE$2:BE127),"",INDEX(TimeSheets!$B$1:$B$359,SMALL(IF(Table911[Job]=$I$3,ROW(Table911[Job])),ROW(BA126))))</f>
        <v/>
      </c>
      <c r="BF127" s="72" t="str">
        <f t="array" ref="BF127">IF(COUNTIF(Table911[Job],$I$3)&lt;ROWS($BD$2:BD127),"",INDEX(TimeSheets!$H$1:$H$359,SMALL(IF(Table911[Job]=$I$3,ROW(Table911[Job])),ROW(BA126))))</f>
        <v/>
      </c>
      <c r="BG127" s="72" t="str">
        <f t="array" ref="BG127">IF(COUNTIF(Table912[Job],$I$3)&lt;ROWS($BG$2:BG127),"",INDEX(TimeSheets!$K$1:$K$359,SMALL(IF(Table912[Job]=$I$3,ROW(Table912[Job])),ROW(BA126))))</f>
        <v/>
      </c>
      <c r="BH127" s="72" t="str">
        <f t="array" ref="BH127">IF(COUNTIF(Table912[Job],$I$3)&lt;ROWS($BH$2:BH127),"",INDEX(TimeSheets!$Q$1:$Q$359,SMALL(IF(Table912[Job]=$I$3,ROW(Table912[Job])),ROW(BA126))))</f>
        <v/>
      </c>
      <c r="BI127" s="73" t="str">
        <f t="array" ref="BI127">IF(COUNTIF(Table914[Job],$I$3)&lt;ROWS($BI$2:BI127),"",INDEX(TimeSheets!$T$1:$T$359,SMALL(IF(Table914[Job]=$I$3,ROW(Table914[Job])),ROW(BA126))))</f>
        <v/>
      </c>
      <c r="BJ127" s="72" t="str">
        <f t="array" ref="BJ127">IF(COUNTIF(Table914[Job],$I$3)&lt;ROWS($BJ$2:BJ127),"",INDEX(TimeSheets!$Z$1:$Z$359,SMALL(IF(Table914[Job]=$I$3,ROW(Table914[Job])),ROW(BA126))))</f>
        <v/>
      </c>
      <c r="BK127" s="72" t="str">
        <f t="array" ref="BK127">IF(COUNTIF(Table91641[Job],$I$3)&lt;ROWS($BK$2:BK127),"",INDEX(TimeSheets!$AC$1:$AC$359,SMALL(IF(Table91641[Job]=$I$3,ROW(Table91641[Job])),ROW(BA126))))</f>
        <v/>
      </c>
      <c r="BL127" s="72" t="str">
        <f t="array" ref="BL127">IF(COUNTIF(Table91641[Job],$I$3)&lt;ROWS($BL$2:BL127),"",INDEX(TimeSheets!$AI$1:$AI$359,SMALL(IF(Table91641[Job]=$I$3,ROW(Table91641[Job])),ROW(BB126))))</f>
        <v/>
      </c>
    </row>
    <row r="128" spans="50:64" x14ac:dyDescent="0.25">
      <c r="AX128" s="47"/>
      <c r="AY128" s="47"/>
      <c r="AZ128" s="47"/>
      <c r="BA128" s="47"/>
      <c r="BB128" s="47"/>
      <c r="BE128" s="72" t="str">
        <f t="array" ref="BE128">IF(COUNTIF(Table911[Job],$I$3)&lt;ROWS($BE$2:BE128),"",INDEX(TimeSheets!$B$1:$B$359,SMALL(IF(Table911[Job]=$I$3,ROW(Table911[Job])),ROW(BA127))))</f>
        <v/>
      </c>
      <c r="BF128" s="72" t="str">
        <f t="array" ref="BF128">IF(COUNTIF(Table911[Job],$I$3)&lt;ROWS($BD$2:BD128),"",INDEX(TimeSheets!$H$1:$H$359,SMALL(IF(Table911[Job]=$I$3,ROW(Table911[Job])),ROW(BA127))))</f>
        <v/>
      </c>
      <c r="BG128" s="72" t="str">
        <f t="array" ref="BG128">IF(COUNTIF(Table912[Job],$I$3)&lt;ROWS($BG$2:BG128),"",INDEX(TimeSheets!$K$1:$K$359,SMALL(IF(Table912[Job]=$I$3,ROW(Table912[Job])),ROW(BA127))))</f>
        <v/>
      </c>
      <c r="BH128" s="72" t="str">
        <f t="array" ref="BH128">IF(COUNTIF(Table912[Job],$I$3)&lt;ROWS($BH$2:BH128),"",INDEX(TimeSheets!$Q$1:$Q$359,SMALL(IF(Table912[Job]=$I$3,ROW(Table912[Job])),ROW(BA127))))</f>
        <v/>
      </c>
      <c r="BI128" s="73" t="str">
        <f t="array" ref="BI128">IF(COUNTIF(Table914[Job],$I$3)&lt;ROWS($BI$2:BI128),"",INDEX(TimeSheets!$T$1:$T$359,SMALL(IF(Table914[Job]=$I$3,ROW(Table914[Job])),ROW(BA127))))</f>
        <v/>
      </c>
      <c r="BJ128" s="72" t="str">
        <f t="array" ref="BJ128">IF(COUNTIF(Table914[Job],$I$3)&lt;ROWS($BJ$2:BJ128),"",INDEX(TimeSheets!$Z$1:$Z$359,SMALL(IF(Table914[Job]=$I$3,ROW(Table914[Job])),ROW(BA127))))</f>
        <v/>
      </c>
      <c r="BK128" s="72" t="str">
        <f t="array" ref="BK128">IF(COUNTIF(Table91641[Job],$I$3)&lt;ROWS($BK$2:BK128),"",INDEX(TimeSheets!$AC$1:$AC$359,SMALL(IF(Table91641[Job]=$I$3,ROW(Table91641[Job])),ROW(BA127))))</f>
        <v/>
      </c>
      <c r="BL128" s="72" t="str">
        <f t="array" ref="BL128">IF(COUNTIF(Table91641[Job],$I$3)&lt;ROWS($BL$2:BL128),"",INDEX(TimeSheets!$AI$1:$AI$359,SMALL(IF(Table91641[Job]=$I$3,ROW(Table91641[Job])),ROW(BB127))))</f>
        <v/>
      </c>
    </row>
    <row r="129" spans="50:64" x14ac:dyDescent="0.25">
      <c r="AX129" s="47"/>
      <c r="AY129" s="47"/>
      <c r="AZ129" s="47"/>
      <c r="BA129" s="47"/>
      <c r="BB129" s="47"/>
      <c r="BE129" s="72" t="str">
        <f t="array" ref="BE129">IF(COUNTIF(Table911[Job],$I$3)&lt;ROWS($BE$2:BE129),"",INDEX(TimeSheets!$B$1:$B$359,SMALL(IF(Table911[Job]=$I$3,ROW(Table911[Job])),ROW(BA128))))</f>
        <v/>
      </c>
      <c r="BF129" s="72" t="str">
        <f t="array" ref="BF129">IF(COUNTIF(Table911[Job],$I$3)&lt;ROWS($BD$2:BD129),"",INDEX(TimeSheets!$H$1:$H$359,SMALL(IF(Table911[Job]=$I$3,ROW(Table911[Job])),ROW(BA128))))</f>
        <v/>
      </c>
      <c r="BG129" s="72" t="str">
        <f t="array" ref="BG129">IF(COUNTIF(Table912[Job],$I$3)&lt;ROWS($BG$2:BG129),"",INDEX(TimeSheets!$K$1:$K$359,SMALL(IF(Table912[Job]=$I$3,ROW(Table912[Job])),ROW(BA128))))</f>
        <v/>
      </c>
      <c r="BH129" s="72" t="str">
        <f t="array" ref="BH129">IF(COUNTIF(Table912[Job],$I$3)&lt;ROWS($BH$2:BH129),"",INDEX(TimeSheets!$Q$1:$Q$359,SMALL(IF(Table912[Job]=$I$3,ROW(Table912[Job])),ROW(BA128))))</f>
        <v/>
      </c>
      <c r="BI129" s="73" t="str">
        <f t="array" ref="BI129">IF(COUNTIF(Table914[Job],$I$3)&lt;ROWS($BI$2:BI129),"",INDEX(TimeSheets!$T$1:$T$359,SMALL(IF(Table914[Job]=$I$3,ROW(Table914[Job])),ROW(BA128))))</f>
        <v/>
      </c>
      <c r="BJ129" s="72" t="str">
        <f t="array" ref="BJ129">IF(COUNTIF(Table914[Job],$I$3)&lt;ROWS($BJ$2:BJ129),"",INDEX(TimeSheets!$Z$1:$Z$359,SMALL(IF(Table914[Job]=$I$3,ROW(Table914[Job])),ROW(BA128))))</f>
        <v/>
      </c>
      <c r="BK129" s="72" t="str">
        <f t="array" ref="BK129">IF(COUNTIF(Table91641[Job],$I$3)&lt;ROWS($BK$2:BK129),"",INDEX(TimeSheets!$AC$1:$AC$359,SMALL(IF(Table91641[Job]=$I$3,ROW(Table91641[Job])),ROW(BA128))))</f>
        <v/>
      </c>
      <c r="BL129" s="72" t="str">
        <f t="array" ref="BL129">IF(COUNTIF(Table91641[Job],$I$3)&lt;ROWS($BL$2:BL129),"",INDEX(TimeSheets!$AI$1:$AI$359,SMALL(IF(Table91641[Job]=$I$3,ROW(Table91641[Job])),ROW(BB128))))</f>
        <v/>
      </c>
    </row>
    <row r="130" spans="50:64" x14ac:dyDescent="0.25">
      <c r="AX130" s="47"/>
      <c r="AY130" s="47"/>
      <c r="AZ130" s="47"/>
      <c r="BA130" s="47"/>
      <c r="BB130" s="47"/>
      <c r="BE130" s="72" t="str">
        <f t="array" ref="BE130">IF(COUNTIF(Table911[Job],$I$3)&lt;ROWS($BE$2:BE130),"",INDEX(TimeSheets!$B$1:$B$359,SMALL(IF(Table911[Job]=$I$3,ROW(Table911[Job])),ROW(BA129))))</f>
        <v/>
      </c>
      <c r="BF130" s="72" t="str">
        <f t="array" ref="BF130">IF(COUNTIF(Table911[Job],$I$3)&lt;ROWS($BD$2:BD130),"",INDEX(TimeSheets!$H$1:$H$359,SMALL(IF(Table911[Job]=$I$3,ROW(Table911[Job])),ROW(BA129))))</f>
        <v/>
      </c>
      <c r="BG130" s="72" t="str">
        <f t="array" ref="BG130">IF(COUNTIF(Table912[Job],$I$3)&lt;ROWS($BG$2:BG130),"",INDEX(TimeSheets!$K$1:$K$359,SMALL(IF(Table912[Job]=$I$3,ROW(Table912[Job])),ROW(BA129))))</f>
        <v/>
      </c>
      <c r="BH130" s="72" t="str">
        <f t="array" ref="BH130">IF(COUNTIF(Table912[Job],$I$3)&lt;ROWS($BH$2:BH130),"",INDEX(TimeSheets!$Q$1:$Q$359,SMALL(IF(Table912[Job]=$I$3,ROW(Table912[Job])),ROW(BA129))))</f>
        <v/>
      </c>
      <c r="BI130" s="73" t="str">
        <f t="array" ref="BI130">IF(COUNTIF(Table914[Job],$I$3)&lt;ROWS($BI$2:BI130),"",INDEX(TimeSheets!$T$1:$T$359,SMALL(IF(Table914[Job]=$I$3,ROW(Table914[Job])),ROW(BA129))))</f>
        <v/>
      </c>
      <c r="BJ130" s="72" t="str">
        <f t="array" ref="BJ130">IF(COUNTIF(Table914[Job],$I$3)&lt;ROWS($BJ$2:BJ130),"",INDEX(TimeSheets!$Z$1:$Z$359,SMALL(IF(Table914[Job]=$I$3,ROW(Table914[Job])),ROW(BA129))))</f>
        <v/>
      </c>
      <c r="BK130" s="72" t="str">
        <f t="array" ref="BK130">IF(COUNTIF(Table91641[Job],$I$3)&lt;ROWS($BK$2:BK130),"",INDEX(TimeSheets!$AC$1:$AC$359,SMALL(IF(Table91641[Job]=$I$3,ROW(Table91641[Job])),ROW(BA129))))</f>
        <v/>
      </c>
      <c r="BL130" s="72" t="str">
        <f t="array" ref="BL130">IF(COUNTIF(Table91641[Job],$I$3)&lt;ROWS($BL$2:BL130),"",INDEX(TimeSheets!$AI$1:$AI$359,SMALL(IF(Table91641[Job]=$I$3,ROW(Table91641[Job])),ROW(BB129))))</f>
        <v/>
      </c>
    </row>
    <row r="131" spans="50:64" x14ac:dyDescent="0.25">
      <c r="AX131" s="47"/>
      <c r="AY131" s="47"/>
      <c r="AZ131" s="47"/>
      <c r="BA131" s="47"/>
      <c r="BB131" s="47"/>
      <c r="BE131" s="72" t="str">
        <f t="array" ref="BE131">IF(COUNTIF(Table911[Job],$I$3)&lt;ROWS($BE$2:BE131),"",INDEX(TimeSheets!$B$1:$B$359,SMALL(IF(Table911[Job]=$I$3,ROW(Table911[Job])),ROW(BA130))))</f>
        <v/>
      </c>
      <c r="BF131" s="72" t="str">
        <f t="array" ref="BF131">IF(COUNTIF(Table911[Job],$I$3)&lt;ROWS($BD$2:BD131),"",INDEX(TimeSheets!$H$1:$H$359,SMALL(IF(Table911[Job]=$I$3,ROW(Table911[Job])),ROW(BA130))))</f>
        <v/>
      </c>
      <c r="BG131" s="72" t="str">
        <f t="array" ref="BG131">IF(COUNTIF(Table912[Job],$I$3)&lt;ROWS($BG$2:BG131),"",INDEX(TimeSheets!$K$1:$K$359,SMALL(IF(Table912[Job]=$I$3,ROW(Table912[Job])),ROW(BA130))))</f>
        <v/>
      </c>
      <c r="BH131" s="72" t="str">
        <f t="array" ref="BH131">IF(COUNTIF(Table912[Job],$I$3)&lt;ROWS($BH$2:BH131),"",INDEX(TimeSheets!$Q$1:$Q$359,SMALL(IF(Table912[Job]=$I$3,ROW(Table912[Job])),ROW(BA130))))</f>
        <v/>
      </c>
      <c r="BI131" s="73" t="str">
        <f t="array" ref="BI131">IF(COUNTIF(Table914[Job],$I$3)&lt;ROWS($BI$2:BI131),"",INDEX(TimeSheets!$T$1:$T$359,SMALL(IF(Table914[Job]=$I$3,ROW(Table914[Job])),ROW(BA130))))</f>
        <v/>
      </c>
      <c r="BJ131" s="72" t="str">
        <f t="array" ref="BJ131">IF(COUNTIF(Table914[Job],$I$3)&lt;ROWS($BJ$2:BJ131),"",INDEX(TimeSheets!$Z$1:$Z$359,SMALL(IF(Table914[Job]=$I$3,ROW(Table914[Job])),ROW(BA130))))</f>
        <v/>
      </c>
      <c r="BK131" s="72" t="str">
        <f t="array" ref="BK131">IF(COUNTIF(Table91641[Job],$I$3)&lt;ROWS($BK$2:BK131),"",INDEX(TimeSheets!$AC$1:$AC$359,SMALL(IF(Table91641[Job]=$I$3,ROW(Table91641[Job])),ROW(BA130))))</f>
        <v/>
      </c>
      <c r="BL131" s="72" t="str">
        <f t="array" ref="BL131">IF(COUNTIF(Table91641[Job],$I$3)&lt;ROWS($BL$2:BL131),"",INDEX(TimeSheets!$AI$1:$AI$359,SMALL(IF(Table91641[Job]=$I$3,ROW(Table91641[Job])),ROW(BB130))))</f>
        <v/>
      </c>
    </row>
    <row r="132" spans="50:64" x14ac:dyDescent="0.25">
      <c r="AX132" s="47"/>
      <c r="AY132" s="47"/>
      <c r="AZ132" s="47"/>
      <c r="BA132" s="47"/>
      <c r="BB132" s="47"/>
      <c r="BE132" s="72" t="str">
        <f t="array" ref="BE132">IF(COUNTIF(Table911[Job],$I$3)&lt;ROWS($BE$2:BE132),"",INDEX(TimeSheets!$B$1:$B$359,SMALL(IF(Table911[Job]=$I$3,ROW(Table911[Job])),ROW(BA131))))</f>
        <v/>
      </c>
      <c r="BF132" s="72" t="str">
        <f t="array" ref="BF132">IF(COUNTIF(Table911[Job],$I$3)&lt;ROWS($BD$2:BD132),"",INDEX(TimeSheets!$H$1:$H$359,SMALL(IF(Table911[Job]=$I$3,ROW(Table911[Job])),ROW(BA131))))</f>
        <v/>
      </c>
      <c r="BG132" s="72" t="str">
        <f t="array" ref="BG132">IF(COUNTIF(Table912[Job],$I$3)&lt;ROWS($BG$2:BG132),"",INDEX(TimeSheets!$K$1:$K$359,SMALL(IF(Table912[Job]=$I$3,ROW(Table912[Job])),ROW(BA131))))</f>
        <v/>
      </c>
      <c r="BH132" s="72" t="str">
        <f t="array" ref="BH132">IF(COUNTIF(Table912[Job],$I$3)&lt;ROWS($BH$2:BH132),"",INDEX(TimeSheets!$Q$1:$Q$359,SMALL(IF(Table912[Job]=$I$3,ROW(Table912[Job])),ROW(BA131))))</f>
        <v/>
      </c>
      <c r="BI132" s="73" t="str">
        <f t="array" ref="BI132">IF(COUNTIF(Table914[Job],$I$3)&lt;ROWS($BI$2:BI132),"",INDEX(TimeSheets!$T$1:$T$359,SMALL(IF(Table914[Job]=$I$3,ROW(Table914[Job])),ROW(BA131))))</f>
        <v/>
      </c>
      <c r="BJ132" s="72" t="str">
        <f t="array" ref="BJ132">IF(COUNTIF(Table914[Job],$I$3)&lt;ROWS($BJ$2:BJ132),"",INDEX(TimeSheets!$Z$1:$Z$359,SMALL(IF(Table914[Job]=$I$3,ROW(Table914[Job])),ROW(BA131))))</f>
        <v/>
      </c>
      <c r="BK132" s="72" t="str">
        <f t="array" ref="BK132">IF(COUNTIF(Table91641[Job],$I$3)&lt;ROWS($BK$2:BK132),"",INDEX(TimeSheets!$AC$1:$AC$359,SMALL(IF(Table91641[Job]=$I$3,ROW(Table91641[Job])),ROW(BA131))))</f>
        <v/>
      </c>
      <c r="BL132" s="72" t="str">
        <f t="array" ref="BL132">IF(COUNTIF(Table91641[Job],$I$3)&lt;ROWS($BL$2:BL132),"",INDEX(TimeSheets!$AI$1:$AI$359,SMALL(IF(Table91641[Job]=$I$3,ROW(Table91641[Job])),ROW(BB131))))</f>
        <v/>
      </c>
    </row>
    <row r="133" spans="50:64" x14ac:dyDescent="0.25">
      <c r="AX133" s="47"/>
      <c r="AY133" s="47"/>
      <c r="AZ133" s="47"/>
      <c r="BA133" s="47"/>
      <c r="BB133" s="47"/>
      <c r="BE133" s="72" t="str">
        <f t="array" ref="BE133">IF(COUNTIF(Table911[Job],$I$3)&lt;ROWS($BE$2:BE133),"",INDEX(TimeSheets!$B$1:$B$359,SMALL(IF(Table911[Job]=$I$3,ROW(Table911[Job])),ROW(BA132))))</f>
        <v/>
      </c>
      <c r="BF133" s="72" t="str">
        <f t="array" ref="BF133">IF(COUNTIF(Table911[Job],$I$3)&lt;ROWS($BD$2:BD133),"",INDEX(TimeSheets!$H$1:$H$359,SMALL(IF(Table911[Job]=$I$3,ROW(Table911[Job])),ROW(BA132))))</f>
        <v/>
      </c>
      <c r="BG133" s="72" t="str">
        <f t="array" ref="BG133">IF(COUNTIF(Table912[Job],$I$3)&lt;ROWS($BG$2:BG133),"",INDEX(TimeSheets!$K$1:$K$359,SMALL(IF(Table912[Job]=$I$3,ROW(Table912[Job])),ROW(BA132))))</f>
        <v/>
      </c>
      <c r="BH133" s="72" t="str">
        <f t="array" ref="BH133">IF(COUNTIF(Table912[Job],$I$3)&lt;ROWS($BH$2:BH133),"",INDEX(TimeSheets!$Q$1:$Q$359,SMALL(IF(Table912[Job]=$I$3,ROW(Table912[Job])),ROW(BA132))))</f>
        <v/>
      </c>
      <c r="BI133" s="73" t="str">
        <f t="array" ref="BI133">IF(COUNTIF(Table914[Job],$I$3)&lt;ROWS($BI$2:BI133),"",INDEX(TimeSheets!$T$1:$T$359,SMALL(IF(Table914[Job]=$I$3,ROW(Table914[Job])),ROW(BA132))))</f>
        <v/>
      </c>
      <c r="BJ133" s="72" t="str">
        <f t="array" ref="BJ133">IF(COUNTIF(Table914[Job],$I$3)&lt;ROWS($BJ$2:BJ133),"",INDEX(TimeSheets!$Z$1:$Z$359,SMALL(IF(Table914[Job]=$I$3,ROW(Table914[Job])),ROW(BA132))))</f>
        <v/>
      </c>
      <c r="BK133" s="72" t="str">
        <f t="array" ref="BK133">IF(COUNTIF(Table91641[Job],$I$3)&lt;ROWS($BK$2:BK133),"",INDEX(TimeSheets!$AC$1:$AC$359,SMALL(IF(Table91641[Job]=$I$3,ROW(Table91641[Job])),ROW(BA132))))</f>
        <v/>
      </c>
      <c r="BL133" s="72" t="str">
        <f t="array" ref="BL133">IF(COUNTIF(Table91641[Job],$I$3)&lt;ROWS($BL$2:BL133),"",INDEX(TimeSheets!$AI$1:$AI$359,SMALL(IF(Table91641[Job]=$I$3,ROW(Table91641[Job])),ROW(BB132))))</f>
        <v/>
      </c>
    </row>
    <row r="134" spans="50:64" x14ac:dyDescent="0.25">
      <c r="AX134" s="47"/>
      <c r="AY134" s="47"/>
      <c r="AZ134" s="47"/>
      <c r="BA134" s="47"/>
      <c r="BB134" s="47"/>
      <c r="BE134" s="72" t="str">
        <f t="array" ref="BE134">IF(COUNTIF(Table911[Job],$I$3)&lt;ROWS($BE$2:BE134),"",INDEX(TimeSheets!$B$1:$B$359,SMALL(IF(Table911[Job]=$I$3,ROW(Table911[Job])),ROW(BA133))))</f>
        <v/>
      </c>
      <c r="BF134" s="72" t="str">
        <f t="array" ref="BF134">IF(COUNTIF(Table911[Job],$I$3)&lt;ROWS($BD$2:BD134),"",INDEX(TimeSheets!$H$1:$H$359,SMALL(IF(Table911[Job]=$I$3,ROW(Table911[Job])),ROW(BA133))))</f>
        <v/>
      </c>
      <c r="BG134" s="72" t="str">
        <f t="array" ref="BG134">IF(COUNTIF(Table912[Job],$I$3)&lt;ROWS($BG$2:BG134),"",INDEX(TimeSheets!$K$1:$K$359,SMALL(IF(Table912[Job]=$I$3,ROW(Table912[Job])),ROW(BA133))))</f>
        <v/>
      </c>
      <c r="BH134" s="72" t="str">
        <f t="array" ref="BH134">IF(COUNTIF(Table912[Job],$I$3)&lt;ROWS($BH$2:BH134),"",INDEX(TimeSheets!$Q$1:$Q$359,SMALL(IF(Table912[Job]=$I$3,ROW(Table912[Job])),ROW(BA133))))</f>
        <v/>
      </c>
      <c r="BI134" s="73" t="str">
        <f t="array" ref="BI134">IF(COUNTIF(Table914[Job],$I$3)&lt;ROWS($BI$2:BI134),"",INDEX(TimeSheets!$T$1:$T$359,SMALL(IF(Table914[Job]=$I$3,ROW(Table914[Job])),ROW(BA133))))</f>
        <v/>
      </c>
      <c r="BJ134" s="72" t="str">
        <f t="array" ref="BJ134">IF(COUNTIF(Table914[Job],$I$3)&lt;ROWS($BJ$2:BJ134),"",INDEX(TimeSheets!$Z$1:$Z$359,SMALL(IF(Table914[Job]=$I$3,ROW(Table914[Job])),ROW(BA133))))</f>
        <v/>
      </c>
      <c r="BK134" s="72" t="str">
        <f t="array" ref="BK134">IF(COUNTIF(Table91641[Job],$I$3)&lt;ROWS($BK$2:BK134),"",INDEX(TimeSheets!$AC$1:$AC$359,SMALL(IF(Table91641[Job]=$I$3,ROW(Table91641[Job])),ROW(BA133))))</f>
        <v/>
      </c>
      <c r="BL134" s="72" t="str">
        <f t="array" ref="BL134">IF(COUNTIF(Table91641[Job],$I$3)&lt;ROWS($BL$2:BL134),"",INDEX(TimeSheets!$AI$1:$AI$359,SMALL(IF(Table91641[Job]=$I$3,ROW(Table91641[Job])),ROW(BB133))))</f>
        <v/>
      </c>
    </row>
    <row r="135" spans="50:64" x14ac:dyDescent="0.25">
      <c r="AX135" s="47"/>
      <c r="AY135" s="47"/>
      <c r="AZ135" s="47"/>
      <c r="BA135" s="47"/>
      <c r="BB135" s="47"/>
      <c r="BE135" s="72" t="str">
        <f t="array" ref="BE135">IF(COUNTIF(Table911[Job],$I$3)&lt;ROWS($BE$2:BE135),"",INDEX(TimeSheets!$B$1:$B$359,SMALL(IF(Table911[Job]=$I$3,ROW(Table911[Job])),ROW(BA134))))</f>
        <v/>
      </c>
      <c r="BF135" s="72" t="str">
        <f t="array" ref="BF135">IF(COUNTIF(Table911[Job],$I$3)&lt;ROWS($BD$2:BD135),"",INDEX(TimeSheets!$H$1:$H$359,SMALL(IF(Table911[Job]=$I$3,ROW(Table911[Job])),ROW(BA134))))</f>
        <v/>
      </c>
      <c r="BG135" s="72" t="str">
        <f t="array" ref="BG135">IF(COUNTIF(Table912[Job],$I$3)&lt;ROWS($BG$2:BG135),"",INDEX(TimeSheets!$K$1:$K$359,SMALL(IF(Table912[Job]=$I$3,ROW(Table912[Job])),ROW(BA134))))</f>
        <v/>
      </c>
      <c r="BH135" s="72" t="str">
        <f t="array" ref="BH135">IF(COUNTIF(Table912[Job],$I$3)&lt;ROWS($BH$2:BH135),"",INDEX(TimeSheets!$Q$1:$Q$359,SMALL(IF(Table912[Job]=$I$3,ROW(Table912[Job])),ROW(BA134))))</f>
        <v/>
      </c>
      <c r="BI135" s="73" t="str">
        <f t="array" ref="BI135">IF(COUNTIF(Table914[Job],$I$3)&lt;ROWS($BI$2:BI135),"",INDEX(TimeSheets!$T$1:$T$359,SMALL(IF(Table914[Job]=$I$3,ROW(Table914[Job])),ROW(BA134))))</f>
        <v/>
      </c>
      <c r="BJ135" s="72" t="str">
        <f t="array" ref="BJ135">IF(COUNTIF(Table914[Job],$I$3)&lt;ROWS($BJ$2:BJ135),"",INDEX(TimeSheets!$Z$1:$Z$359,SMALL(IF(Table914[Job]=$I$3,ROW(Table914[Job])),ROW(BA134))))</f>
        <v/>
      </c>
      <c r="BK135" s="72" t="str">
        <f t="array" ref="BK135">IF(COUNTIF(Table91641[Job],$I$3)&lt;ROWS($BK$2:BK135),"",INDEX(TimeSheets!$AC$1:$AC$359,SMALL(IF(Table91641[Job]=$I$3,ROW(Table91641[Job])),ROW(BA134))))</f>
        <v/>
      </c>
      <c r="BL135" s="72" t="str">
        <f t="array" ref="BL135">IF(COUNTIF(Table91641[Job],$I$3)&lt;ROWS($BL$2:BL135),"",INDEX(TimeSheets!$AI$1:$AI$359,SMALL(IF(Table91641[Job]=$I$3,ROW(Table91641[Job])),ROW(BB134))))</f>
        <v/>
      </c>
    </row>
    <row r="136" spans="50:64" x14ac:dyDescent="0.25">
      <c r="AX136" s="47"/>
      <c r="AY136" s="47"/>
      <c r="AZ136" s="47"/>
      <c r="BA136" s="47"/>
      <c r="BB136" s="47"/>
      <c r="BE136" s="72" t="str">
        <f t="array" ref="BE136">IF(COUNTIF(Table911[Job],$I$3)&lt;ROWS($BE$2:BE136),"",INDEX(TimeSheets!$B$1:$B$359,SMALL(IF(Table911[Job]=$I$3,ROW(Table911[Job])),ROW(BA135))))</f>
        <v/>
      </c>
      <c r="BF136" s="72" t="str">
        <f t="array" ref="BF136">IF(COUNTIF(Table911[Job],$I$3)&lt;ROWS($BD$2:BD136),"",INDEX(TimeSheets!$H$1:$H$359,SMALL(IF(Table911[Job]=$I$3,ROW(Table911[Job])),ROW(BA135))))</f>
        <v/>
      </c>
      <c r="BG136" s="72" t="str">
        <f t="array" ref="BG136">IF(COUNTIF(Table912[Job],$I$3)&lt;ROWS($BG$2:BG136),"",INDEX(TimeSheets!$K$1:$K$359,SMALL(IF(Table912[Job]=$I$3,ROW(Table912[Job])),ROW(BA135))))</f>
        <v/>
      </c>
      <c r="BH136" s="72" t="str">
        <f t="array" ref="BH136">IF(COUNTIF(Table912[Job],$I$3)&lt;ROWS($BH$2:BH136),"",INDEX(TimeSheets!$Q$1:$Q$359,SMALL(IF(Table912[Job]=$I$3,ROW(Table912[Job])),ROW(BA135))))</f>
        <v/>
      </c>
      <c r="BI136" s="73" t="str">
        <f t="array" ref="BI136">IF(COUNTIF(Table914[Job],$I$3)&lt;ROWS($BI$2:BI136),"",INDEX(TimeSheets!$T$1:$T$359,SMALL(IF(Table914[Job]=$I$3,ROW(Table914[Job])),ROW(BA135))))</f>
        <v/>
      </c>
      <c r="BJ136" s="72" t="str">
        <f t="array" ref="BJ136">IF(COUNTIF(Table914[Job],$I$3)&lt;ROWS($BJ$2:BJ136),"",INDEX(TimeSheets!$Z$1:$Z$359,SMALL(IF(Table914[Job]=$I$3,ROW(Table914[Job])),ROW(BA135))))</f>
        <v/>
      </c>
      <c r="BK136" s="72" t="str">
        <f t="array" ref="BK136">IF(COUNTIF(Table91641[Job],$I$3)&lt;ROWS($BK$2:BK136),"",INDEX(TimeSheets!$AC$1:$AC$359,SMALL(IF(Table91641[Job]=$I$3,ROW(Table91641[Job])),ROW(BA135))))</f>
        <v/>
      </c>
      <c r="BL136" s="72" t="str">
        <f t="array" ref="BL136">IF(COUNTIF(Table91641[Job],$I$3)&lt;ROWS($BL$2:BL136),"",INDEX(TimeSheets!$AI$1:$AI$359,SMALL(IF(Table91641[Job]=$I$3,ROW(Table91641[Job])),ROW(BB135))))</f>
        <v/>
      </c>
    </row>
    <row r="137" spans="50:64" x14ac:dyDescent="0.25">
      <c r="AX137" s="47"/>
      <c r="AY137" s="47"/>
      <c r="AZ137" s="47"/>
      <c r="BA137" s="47"/>
      <c r="BB137" s="47"/>
      <c r="BE137" s="72" t="str">
        <f t="array" ref="BE137">IF(COUNTIF(Table911[Job],$I$3)&lt;ROWS($BE$2:BE137),"",INDEX(TimeSheets!$B$1:$B$359,SMALL(IF(Table911[Job]=$I$3,ROW(Table911[Job])),ROW(BA136))))</f>
        <v/>
      </c>
      <c r="BF137" s="72" t="str">
        <f t="array" ref="BF137">IF(COUNTIF(Table911[Job],$I$3)&lt;ROWS($BD$2:BD137),"",INDEX(TimeSheets!$H$1:$H$359,SMALL(IF(Table911[Job]=$I$3,ROW(Table911[Job])),ROW(BA136))))</f>
        <v/>
      </c>
      <c r="BG137" s="72" t="str">
        <f t="array" ref="BG137">IF(COUNTIF(Table912[Job],$I$3)&lt;ROWS($BG$2:BG137),"",INDEX(TimeSheets!$K$1:$K$359,SMALL(IF(Table912[Job]=$I$3,ROW(Table912[Job])),ROW(BA136))))</f>
        <v/>
      </c>
      <c r="BH137" s="72" t="str">
        <f t="array" ref="BH137">IF(COUNTIF(Table912[Job],$I$3)&lt;ROWS($BH$2:BH137),"",INDEX(TimeSheets!$Q$1:$Q$359,SMALL(IF(Table912[Job]=$I$3,ROW(Table912[Job])),ROW(BA136))))</f>
        <v/>
      </c>
      <c r="BI137" s="73" t="str">
        <f t="array" ref="BI137">IF(COUNTIF(Table914[Job],$I$3)&lt;ROWS($BI$2:BI137),"",INDEX(TimeSheets!$T$1:$T$359,SMALL(IF(Table914[Job]=$I$3,ROW(Table914[Job])),ROW(BA136))))</f>
        <v/>
      </c>
      <c r="BJ137" s="72" t="str">
        <f t="array" ref="BJ137">IF(COUNTIF(Table914[Job],$I$3)&lt;ROWS($BJ$2:BJ137),"",INDEX(TimeSheets!$Z$1:$Z$359,SMALL(IF(Table914[Job]=$I$3,ROW(Table914[Job])),ROW(BA136))))</f>
        <v/>
      </c>
      <c r="BK137" s="72" t="str">
        <f t="array" ref="BK137">IF(COUNTIF(Table91641[Job],$I$3)&lt;ROWS($BK$2:BK137),"",INDEX(TimeSheets!$AC$1:$AC$359,SMALL(IF(Table91641[Job]=$I$3,ROW(Table91641[Job])),ROW(BA136))))</f>
        <v/>
      </c>
      <c r="BL137" s="72" t="str">
        <f t="array" ref="BL137">IF(COUNTIF(Table91641[Job],$I$3)&lt;ROWS($BL$2:BL137),"",INDEX(TimeSheets!$AI$1:$AI$359,SMALL(IF(Table91641[Job]=$I$3,ROW(Table91641[Job])),ROW(BB136))))</f>
        <v/>
      </c>
    </row>
    <row r="138" spans="50:64" x14ac:dyDescent="0.25">
      <c r="AX138" s="47"/>
      <c r="AY138" s="47"/>
      <c r="AZ138" s="47"/>
      <c r="BA138" s="47"/>
      <c r="BB138" s="47"/>
      <c r="BE138" s="72" t="str">
        <f t="array" ref="BE138">IF(COUNTIF(Table911[Job],$I$3)&lt;ROWS($BE$2:BE138),"",INDEX(TimeSheets!$B$1:$B$359,SMALL(IF(Table911[Job]=$I$3,ROW(Table911[Job])),ROW(BA137))))</f>
        <v/>
      </c>
      <c r="BF138" s="72" t="str">
        <f t="array" ref="BF138">IF(COUNTIF(Table911[Job],$I$3)&lt;ROWS($BD$2:BD138),"",INDEX(TimeSheets!$H$1:$H$359,SMALL(IF(Table911[Job]=$I$3,ROW(Table911[Job])),ROW(BA137))))</f>
        <v/>
      </c>
      <c r="BG138" s="72" t="str">
        <f t="array" ref="BG138">IF(COUNTIF(Table912[Job],$I$3)&lt;ROWS($BG$2:BG138),"",INDEX(TimeSheets!$K$1:$K$359,SMALL(IF(Table912[Job]=$I$3,ROW(Table912[Job])),ROW(BA137))))</f>
        <v/>
      </c>
      <c r="BH138" s="72" t="str">
        <f t="array" ref="BH138">IF(COUNTIF(Table912[Job],$I$3)&lt;ROWS($BH$2:BH138),"",INDEX(TimeSheets!$Q$1:$Q$359,SMALL(IF(Table912[Job]=$I$3,ROW(Table912[Job])),ROW(BA137))))</f>
        <v/>
      </c>
      <c r="BI138" s="73" t="str">
        <f t="array" ref="BI138">IF(COUNTIF(Table914[Job],$I$3)&lt;ROWS($BI$2:BI138),"",INDEX(TimeSheets!$T$1:$T$359,SMALL(IF(Table914[Job]=$I$3,ROW(Table914[Job])),ROW(BA137))))</f>
        <v/>
      </c>
      <c r="BJ138" s="72" t="str">
        <f t="array" ref="BJ138">IF(COUNTIF(Table914[Job],$I$3)&lt;ROWS($BJ$2:BJ138),"",INDEX(TimeSheets!$Z$1:$Z$359,SMALL(IF(Table914[Job]=$I$3,ROW(Table914[Job])),ROW(BA137))))</f>
        <v/>
      </c>
      <c r="BK138" s="72" t="str">
        <f t="array" ref="BK138">IF(COUNTIF(Table91641[Job],$I$3)&lt;ROWS($BK$2:BK138),"",INDEX(TimeSheets!$AC$1:$AC$359,SMALL(IF(Table91641[Job]=$I$3,ROW(Table91641[Job])),ROW(BA137))))</f>
        <v/>
      </c>
      <c r="BL138" s="72" t="str">
        <f t="array" ref="BL138">IF(COUNTIF(Table91641[Job],$I$3)&lt;ROWS($BL$2:BL138),"",INDEX(TimeSheets!$AI$1:$AI$359,SMALL(IF(Table91641[Job]=$I$3,ROW(Table91641[Job])),ROW(BB137))))</f>
        <v/>
      </c>
    </row>
    <row r="139" spans="50:64" x14ac:dyDescent="0.25">
      <c r="AX139" s="47"/>
      <c r="AY139" s="47"/>
      <c r="AZ139" s="47"/>
      <c r="BA139" s="47"/>
      <c r="BB139" s="47"/>
      <c r="BE139" s="72" t="str">
        <f t="array" ref="BE139">IF(COUNTIF(Table911[Job],$I$3)&lt;ROWS($BE$2:BE139),"",INDEX(TimeSheets!$B$1:$B$359,SMALL(IF(Table911[Job]=$I$3,ROW(Table911[Job])),ROW(BA138))))</f>
        <v/>
      </c>
      <c r="BF139" s="72" t="str">
        <f t="array" ref="BF139">IF(COUNTIF(Table911[Job],$I$3)&lt;ROWS($BD$2:BD139),"",INDEX(TimeSheets!$H$1:$H$359,SMALL(IF(Table911[Job]=$I$3,ROW(Table911[Job])),ROW(BA138))))</f>
        <v/>
      </c>
      <c r="BG139" s="72" t="str">
        <f t="array" ref="BG139">IF(COUNTIF(Table912[Job],$I$3)&lt;ROWS($BG$2:BG139),"",INDEX(TimeSheets!$K$1:$K$359,SMALL(IF(Table912[Job]=$I$3,ROW(Table912[Job])),ROW(BA138))))</f>
        <v/>
      </c>
      <c r="BH139" s="72" t="str">
        <f t="array" ref="BH139">IF(COUNTIF(Table912[Job],$I$3)&lt;ROWS($BH$2:BH139),"",INDEX(TimeSheets!$Q$1:$Q$359,SMALL(IF(Table912[Job]=$I$3,ROW(Table912[Job])),ROW(BA138))))</f>
        <v/>
      </c>
      <c r="BI139" s="73" t="str">
        <f t="array" ref="BI139">IF(COUNTIF(Table914[Job],$I$3)&lt;ROWS($BI$2:BI139),"",INDEX(TimeSheets!$T$1:$T$359,SMALL(IF(Table914[Job]=$I$3,ROW(Table914[Job])),ROW(BA138))))</f>
        <v/>
      </c>
      <c r="BJ139" s="72" t="str">
        <f t="array" ref="BJ139">IF(COUNTIF(Table914[Job],$I$3)&lt;ROWS($BJ$2:BJ139),"",INDEX(TimeSheets!$Z$1:$Z$359,SMALL(IF(Table914[Job]=$I$3,ROW(Table914[Job])),ROW(BA138))))</f>
        <v/>
      </c>
      <c r="BK139" s="72" t="str">
        <f t="array" ref="BK139">IF(COUNTIF(Table91641[Job],$I$3)&lt;ROWS($BK$2:BK139),"",INDEX(TimeSheets!$AC$1:$AC$359,SMALL(IF(Table91641[Job]=$I$3,ROW(Table91641[Job])),ROW(BA138))))</f>
        <v/>
      </c>
      <c r="BL139" s="72" t="str">
        <f t="array" ref="BL139">IF(COUNTIF(Table91641[Job],$I$3)&lt;ROWS($BL$2:BL139),"",INDEX(TimeSheets!$AI$1:$AI$359,SMALL(IF(Table91641[Job]=$I$3,ROW(Table91641[Job])),ROW(BB138))))</f>
        <v/>
      </c>
    </row>
    <row r="140" spans="50:64" x14ac:dyDescent="0.25">
      <c r="AX140" s="47"/>
      <c r="AY140" s="47"/>
      <c r="AZ140" s="47"/>
      <c r="BA140" s="47"/>
      <c r="BB140" s="47"/>
      <c r="BE140" s="72" t="str">
        <f t="array" ref="BE140">IF(COUNTIF(Table911[Job],$I$3)&lt;ROWS($BE$2:BE140),"",INDEX(TimeSheets!$B$1:$B$359,SMALL(IF(Table911[Job]=$I$3,ROW(Table911[Job])),ROW(BA139))))</f>
        <v/>
      </c>
      <c r="BF140" s="72" t="str">
        <f t="array" ref="BF140">IF(COUNTIF(Table911[Job],$I$3)&lt;ROWS($BD$2:BD140),"",INDEX(TimeSheets!$H$1:$H$359,SMALL(IF(Table911[Job]=$I$3,ROW(Table911[Job])),ROW(BA139))))</f>
        <v/>
      </c>
      <c r="BG140" s="72" t="str">
        <f t="array" ref="BG140">IF(COUNTIF(Table912[Job],$I$3)&lt;ROWS($BG$2:BG140),"",INDEX(TimeSheets!$K$1:$K$359,SMALL(IF(Table912[Job]=$I$3,ROW(Table912[Job])),ROW(BA139))))</f>
        <v/>
      </c>
      <c r="BH140" s="72" t="str">
        <f t="array" ref="BH140">IF(COUNTIF(Table912[Job],$I$3)&lt;ROWS($BH$2:BH140),"",INDEX(TimeSheets!$Q$1:$Q$359,SMALL(IF(Table912[Job]=$I$3,ROW(Table912[Job])),ROW(BA139))))</f>
        <v/>
      </c>
      <c r="BI140" s="73" t="str">
        <f t="array" ref="BI140">IF(COUNTIF(Table914[Job],$I$3)&lt;ROWS($BI$2:BI140),"",INDEX(TimeSheets!$T$1:$T$359,SMALL(IF(Table914[Job]=$I$3,ROW(Table914[Job])),ROW(BA139))))</f>
        <v/>
      </c>
      <c r="BJ140" s="72" t="str">
        <f t="array" ref="BJ140">IF(COUNTIF(Table914[Job],$I$3)&lt;ROWS($BJ$2:BJ140),"",INDEX(TimeSheets!$Z$1:$Z$359,SMALL(IF(Table914[Job]=$I$3,ROW(Table914[Job])),ROW(BA139))))</f>
        <v/>
      </c>
      <c r="BK140" s="72" t="str">
        <f t="array" ref="BK140">IF(COUNTIF(Table91641[Job],$I$3)&lt;ROWS($BK$2:BK140),"",INDEX(TimeSheets!$AC$1:$AC$359,SMALL(IF(Table91641[Job]=$I$3,ROW(Table91641[Job])),ROW(BA139))))</f>
        <v/>
      </c>
      <c r="BL140" s="72" t="str">
        <f t="array" ref="BL140">IF(COUNTIF(Table91641[Job],$I$3)&lt;ROWS($BL$2:BL140),"",INDEX(TimeSheets!$AI$1:$AI$359,SMALL(IF(Table91641[Job]=$I$3,ROW(Table91641[Job])),ROW(BB139))))</f>
        <v/>
      </c>
    </row>
    <row r="141" spans="50:64" x14ac:dyDescent="0.25">
      <c r="AX141" s="47"/>
      <c r="AY141" s="47"/>
      <c r="AZ141" s="47"/>
      <c r="BA141" s="47"/>
      <c r="BB141" s="47"/>
      <c r="BE141" s="72" t="str">
        <f t="array" ref="BE141">IF(COUNTIF(Table911[Job],$I$3)&lt;ROWS($BE$2:BE141),"",INDEX(TimeSheets!$B$1:$B$359,SMALL(IF(Table911[Job]=$I$3,ROW(Table911[Job])),ROW(BA140))))</f>
        <v/>
      </c>
      <c r="BF141" s="72" t="str">
        <f t="array" ref="BF141">IF(COUNTIF(Table911[Job],$I$3)&lt;ROWS($BD$2:BD141),"",INDEX(TimeSheets!$H$1:$H$359,SMALL(IF(Table911[Job]=$I$3,ROW(Table911[Job])),ROW(BA140))))</f>
        <v/>
      </c>
      <c r="BG141" s="72" t="str">
        <f t="array" ref="BG141">IF(COUNTIF(Table912[Job],$I$3)&lt;ROWS($BG$2:BG141),"",INDEX(TimeSheets!$K$1:$K$359,SMALL(IF(Table912[Job]=$I$3,ROW(Table912[Job])),ROW(BA140))))</f>
        <v/>
      </c>
      <c r="BH141" s="72" t="str">
        <f t="array" ref="BH141">IF(COUNTIF(Table912[Job],$I$3)&lt;ROWS($BH$2:BH141),"",INDEX(TimeSheets!$Q$1:$Q$359,SMALL(IF(Table912[Job]=$I$3,ROW(Table912[Job])),ROW(BA140))))</f>
        <v/>
      </c>
      <c r="BI141" s="73" t="str">
        <f t="array" ref="BI141">IF(COUNTIF(Table914[Job],$I$3)&lt;ROWS($BI$2:BI141),"",INDEX(TimeSheets!$T$1:$T$359,SMALL(IF(Table914[Job]=$I$3,ROW(Table914[Job])),ROW(BA140))))</f>
        <v/>
      </c>
      <c r="BJ141" s="72" t="str">
        <f t="array" ref="BJ141">IF(COUNTIF(Table914[Job],$I$3)&lt;ROWS($BJ$2:BJ141),"",INDEX(TimeSheets!$Z$1:$Z$359,SMALL(IF(Table914[Job]=$I$3,ROW(Table914[Job])),ROW(BA140))))</f>
        <v/>
      </c>
      <c r="BK141" s="72" t="str">
        <f t="array" ref="BK141">IF(COUNTIF(Table91641[Job],$I$3)&lt;ROWS($BK$2:BK141),"",INDEX(TimeSheets!$AC$1:$AC$359,SMALL(IF(Table91641[Job]=$I$3,ROW(Table91641[Job])),ROW(BA140))))</f>
        <v/>
      </c>
      <c r="BL141" s="72" t="str">
        <f t="array" ref="BL141">IF(COUNTIF(Table91641[Job],$I$3)&lt;ROWS($BL$2:BL141),"",INDEX(TimeSheets!$AI$1:$AI$359,SMALL(IF(Table91641[Job]=$I$3,ROW(Table91641[Job])),ROW(BB140))))</f>
        <v/>
      </c>
    </row>
    <row r="142" spans="50:64" x14ac:dyDescent="0.25">
      <c r="AX142" s="47"/>
      <c r="AY142" s="47"/>
      <c r="AZ142" s="47"/>
      <c r="BA142" s="47"/>
      <c r="BB142" s="47"/>
      <c r="BE142" s="72" t="str">
        <f t="array" ref="BE142">IF(COUNTIF(Table911[Job],$I$3)&lt;ROWS($BE$2:BE142),"",INDEX(TimeSheets!$B$1:$B$359,SMALL(IF(Table911[Job]=$I$3,ROW(Table911[Job])),ROW(BA141))))</f>
        <v/>
      </c>
      <c r="BF142" s="72" t="str">
        <f t="array" ref="BF142">IF(COUNTIF(Table911[Job],$I$3)&lt;ROWS($BD$2:BD142),"",INDEX(TimeSheets!$H$1:$H$359,SMALL(IF(Table911[Job]=$I$3,ROW(Table911[Job])),ROW(BA141))))</f>
        <v/>
      </c>
      <c r="BG142" s="72" t="str">
        <f t="array" ref="BG142">IF(COUNTIF(Table912[Job],$I$3)&lt;ROWS($BG$2:BG142),"",INDEX(TimeSheets!$K$1:$K$359,SMALL(IF(Table912[Job]=$I$3,ROW(Table912[Job])),ROW(BA141))))</f>
        <v/>
      </c>
      <c r="BH142" s="72" t="str">
        <f t="array" ref="BH142">IF(COUNTIF(Table912[Job],$I$3)&lt;ROWS($BH$2:BH142),"",INDEX(TimeSheets!$Q$1:$Q$359,SMALL(IF(Table912[Job]=$I$3,ROW(Table912[Job])),ROW(BA141))))</f>
        <v/>
      </c>
      <c r="BI142" s="73" t="str">
        <f t="array" ref="BI142">IF(COUNTIF(Table914[Job],$I$3)&lt;ROWS($BI$2:BI142),"",INDEX(TimeSheets!$T$1:$T$359,SMALL(IF(Table914[Job]=$I$3,ROW(Table914[Job])),ROW(BA141))))</f>
        <v/>
      </c>
      <c r="BJ142" s="72" t="str">
        <f t="array" ref="BJ142">IF(COUNTIF(Table914[Job],$I$3)&lt;ROWS($BJ$2:BJ142),"",INDEX(TimeSheets!$Z$1:$Z$359,SMALL(IF(Table914[Job]=$I$3,ROW(Table914[Job])),ROW(BA141))))</f>
        <v/>
      </c>
      <c r="BK142" s="72" t="str">
        <f t="array" ref="BK142">IF(COUNTIF(Table91641[Job],$I$3)&lt;ROWS($BK$2:BK142),"",INDEX(TimeSheets!$AC$1:$AC$359,SMALL(IF(Table91641[Job]=$I$3,ROW(Table91641[Job])),ROW(BA141))))</f>
        <v/>
      </c>
      <c r="BL142" s="72" t="str">
        <f t="array" ref="BL142">IF(COUNTIF(Table91641[Job],$I$3)&lt;ROWS($BL$2:BL142),"",INDEX(TimeSheets!$AI$1:$AI$359,SMALL(IF(Table91641[Job]=$I$3,ROW(Table91641[Job])),ROW(BB141))))</f>
        <v/>
      </c>
    </row>
    <row r="143" spans="50:64" x14ac:dyDescent="0.25">
      <c r="AX143" s="47"/>
      <c r="AY143" s="47"/>
      <c r="AZ143" s="47"/>
      <c r="BA143" s="47"/>
      <c r="BB143" s="47"/>
      <c r="BE143" s="72" t="str">
        <f t="array" ref="BE143">IF(COUNTIF(Table911[Job],$I$3)&lt;ROWS($BE$2:BE143),"",INDEX(TimeSheets!$B$1:$B$359,SMALL(IF(Table911[Job]=$I$3,ROW(Table911[Job])),ROW(BA142))))</f>
        <v/>
      </c>
      <c r="BF143" s="72" t="str">
        <f t="array" ref="BF143">IF(COUNTIF(Table911[Job],$I$3)&lt;ROWS($BD$2:BD143),"",INDEX(TimeSheets!$H$1:$H$359,SMALL(IF(Table911[Job]=$I$3,ROW(Table911[Job])),ROW(BA142))))</f>
        <v/>
      </c>
      <c r="BG143" s="72" t="str">
        <f t="array" ref="BG143">IF(COUNTIF(Table912[Job],$I$3)&lt;ROWS($BG$2:BG143),"",INDEX(TimeSheets!$K$1:$K$359,SMALL(IF(Table912[Job]=$I$3,ROW(Table912[Job])),ROW(BA142))))</f>
        <v/>
      </c>
      <c r="BH143" s="72" t="str">
        <f t="array" ref="BH143">IF(COUNTIF(Table912[Job],$I$3)&lt;ROWS($BH$2:BH143),"",INDEX(TimeSheets!$Q$1:$Q$359,SMALL(IF(Table912[Job]=$I$3,ROW(Table912[Job])),ROW(BA142))))</f>
        <v/>
      </c>
      <c r="BI143" s="73" t="str">
        <f t="array" ref="BI143">IF(COUNTIF(Table914[Job],$I$3)&lt;ROWS($BI$2:BI143),"",INDEX(TimeSheets!$T$1:$T$359,SMALL(IF(Table914[Job]=$I$3,ROW(Table914[Job])),ROW(BA142))))</f>
        <v/>
      </c>
      <c r="BJ143" s="72" t="str">
        <f t="array" ref="BJ143">IF(COUNTIF(Table914[Job],$I$3)&lt;ROWS($BJ$2:BJ143),"",INDEX(TimeSheets!$Z$1:$Z$359,SMALL(IF(Table914[Job]=$I$3,ROW(Table914[Job])),ROW(BA142))))</f>
        <v/>
      </c>
      <c r="BK143" s="72" t="str">
        <f t="array" ref="BK143">IF(COUNTIF(Table91641[Job],$I$3)&lt;ROWS($BK$2:BK143),"",INDEX(TimeSheets!$AC$1:$AC$359,SMALL(IF(Table91641[Job]=$I$3,ROW(Table91641[Job])),ROW(BA142))))</f>
        <v/>
      </c>
      <c r="BL143" s="72" t="str">
        <f t="array" ref="BL143">IF(COUNTIF(Table91641[Job],$I$3)&lt;ROWS($BL$2:BL143),"",INDEX(TimeSheets!$AI$1:$AI$359,SMALL(IF(Table91641[Job]=$I$3,ROW(Table91641[Job])),ROW(BB142))))</f>
        <v/>
      </c>
    </row>
    <row r="144" spans="50:64" x14ac:dyDescent="0.25">
      <c r="AX144" s="47"/>
      <c r="AY144" s="47"/>
      <c r="AZ144" s="47"/>
      <c r="BA144" s="47"/>
      <c r="BB144" s="47"/>
      <c r="BE144" s="72" t="str">
        <f t="array" ref="BE144">IF(COUNTIF(Table911[Job],$I$3)&lt;ROWS($BE$2:BE144),"",INDEX(TimeSheets!$B$1:$B$359,SMALL(IF(Table911[Job]=$I$3,ROW(Table911[Job])),ROW(BA143))))</f>
        <v/>
      </c>
      <c r="BF144" s="72" t="str">
        <f t="array" ref="BF144">IF(COUNTIF(Table911[Job],$I$3)&lt;ROWS($BD$2:BD144),"",INDEX(TimeSheets!$H$1:$H$359,SMALL(IF(Table911[Job]=$I$3,ROW(Table911[Job])),ROW(BA143))))</f>
        <v/>
      </c>
      <c r="BG144" s="72" t="str">
        <f t="array" ref="BG144">IF(COUNTIF(Table912[Job],$I$3)&lt;ROWS($BG$2:BG144),"",INDEX(TimeSheets!$K$1:$K$359,SMALL(IF(Table912[Job]=$I$3,ROW(Table912[Job])),ROW(BA143))))</f>
        <v/>
      </c>
      <c r="BH144" s="72" t="str">
        <f t="array" ref="BH144">IF(COUNTIF(Table912[Job],$I$3)&lt;ROWS($BH$2:BH144),"",INDEX(TimeSheets!$Q$1:$Q$359,SMALL(IF(Table912[Job]=$I$3,ROW(Table912[Job])),ROW(BA143))))</f>
        <v/>
      </c>
      <c r="BI144" s="73" t="str">
        <f t="array" ref="BI144">IF(COUNTIF(Table914[Job],$I$3)&lt;ROWS($BI$2:BI144),"",INDEX(TimeSheets!$T$1:$T$359,SMALL(IF(Table914[Job]=$I$3,ROW(Table914[Job])),ROW(BA143))))</f>
        <v/>
      </c>
      <c r="BJ144" s="72" t="str">
        <f t="array" ref="BJ144">IF(COUNTIF(Table914[Job],$I$3)&lt;ROWS($BJ$2:BJ144),"",INDEX(TimeSheets!$Z$1:$Z$359,SMALL(IF(Table914[Job]=$I$3,ROW(Table914[Job])),ROW(BA143))))</f>
        <v/>
      </c>
      <c r="BK144" s="72" t="str">
        <f t="array" ref="BK144">IF(COUNTIF(Table91641[Job],$I$3)&lt;ROWS($BK$2:BK144),"",INDEX(TimeSheets!$AC$1:$AC$359,SMALL(IF(Table91641[Job]=$I$3,ROW(Table91641[Job])),ROW(BA143))))</f>
        <v/>
      </c>
      <c r="BL144" s="72" t="str">
        <f t="array" ref="BL144">IF(COUNTIF(Table91641[Job],$I$3)&lt;ROWS($BL$2:BL144),"",INDEX(TimeSheets!$AI$1:$AI$359,SMALL(IF(Table91641[Job]=$I$3,ROW(Table91641[Job])),ROW(BB143))))</f>
        <v/>
      </c>
    </row>
    <row r="145" spans="50:64" x14ac:dyDescent="0.25">
      <c r="AX145" s="47"/>
      <c r="AY145" s="47"/>
      <c r="AZ145" s="47"/>
      <c r="BA145" s="47"/>
      <c r="BB145" s="47"/>
      <c r="BE145" s="72" t="str">
        <f t="array" ref="BE145">IF(COUNTIF(Table911[Job],$I$3)&lt;ROWS($BE$2:BE145),"",INDEX(TimeSheets!$B$1:$B$359,SMALL(IF(Table911[Job]=$I$3,ROW(Table911[Job])),ROW(BA144))))</f>
        <v/>
      </c>
      <c r="BF145" s="72" t="str">
        <f t="array" ref="BF145">IF(COUNTIF(Table911[Job],$I$3)&lt;ROWS($BD$2:BD145),"",INDEX(TimeSheets!$H$1:$H$359,SMALL(IF(Table911[Job]=$I$3,ROW(Table911[Job])),ROW(BA144))))</f>
        <v/>
      </c>
      <c r="BG145" s="72" t="str">
        <f t="array" ref="BG145">IF(COUNTIF(Table912[Job],$I$3)&lt;ROWS($BG$2:BG145),"",INDEX(TimeSheets!$K$1:$K$359,SMALL(IF(Table912[Job]=$I$3,ROW(Table912[Job])),ROW(BA144))))</f>
        <v/>
      </c>
      <c r="BH145" s="72" t="str">
        <f t="array" ref="BH145">IF(COUNTIF(Table912[Job],$I$3)&lt;ROWS($BH$2:BH145),"",INDEX(TimeSheets!$Q$1:$Q$359,SMALL(IF(Table912[Job]=$I$3,ROW(Table912[Job])),ROW(BA144))))</f>
        <v/>
      </c>
      <c r="BI145" s="73" t="str">
        <f t="array" ref="BI145">IF(COUNTIF(Table914[Job],$I$3)&lt;ROWS($BI$2:BI145),"",INDEX(TimeSheets!$T$1:$T$359,SMALL(IF(Table914[Job]=$I$3,ROW(Table914[Job])),ROW(BA144))))</f>
        <v/>
      </c>
      <c r="BJ145" s="72" t="str">
        <f t="array" ref="BJ145">IF(COUNTIF(Table914[Job],$I$3)&lt;ROWS($BJ$2:BJ145),"",INDEX(TimeSheets!$Z$1:$Z$359,SMALL(IF(Table914[Job]=$I$3,ROW(Table914[Job])),ROW(BA144))))</f>
        <v/>
      </c>
      <c r="BK145" s="72" t="str">
        <f t="array" ref="BK145">IF(COUNTIF(Table91641[Job],$I$3)&lt;ROWS($BK$2:BK145),"",INDEX(TimeSheets!$AC$1:$AC$359,SMALL(IF(Table91641[Job]=$I$3,ROW(Table91641[Job])),ROW(BA144))))</f>
        <v/>
      </c>
      <c r="BL145" s="72" t="str">
        <f t="array" ref="BL145">IF(COUNTIF(Table91641[Job],$I$3)&lt;ROWS($BL$2:BL145),"",INDEX(TimeSheets!$AI$1:$AI$359,SMALL(IF(Table91641[Job]=$I$3,ROW(Table91641[Job])),ROW(BB144))))</f>
        <v/>
      </c>
    </row>
    <row r="146" spans="50:64" x14ac:dyDescent="0.25">
      <c r="AX146" s="47"/>
      <c r="AY146" s="47"/>
      <c r="AZ146" s="47"/>
      <c r="BA146" s="47"/>
      <c r="BB146" s="47"/>
      <c r="BE146" s="72" t="str">
        <f t="array" ref="BE146">IF(COUNTIF(Table911[Job],$I$3)&lt;ROWS($BE$2:BE146),"",INDEX(TimeSheets!$B$1:$B$359,SMALL(IF(Table911[Job]=$I$3,ROW(Table911[Job])),ROW(BA145))))</f>
        <v/>
      </c>
      <c r="BF146" s="72" t="str">
        <f t="array" ref="BF146">IF(COUNTIF(Table911[Job],$I$3)&lt;ROWS($BD$2:BD146),"",INDEX(TimeSheets!$H$1:$H$359,SMALL(IF(Table911[Job]=$I$3,ROW(Table911[Job])),ROW(BA145))))</f>
        <v/>
      </c>
      <c r="BG146" s="72" t="str">
        <f t="array" ref="BG146">IF(COUNTIF(Table912[Job],$I$3)&lt;ROWS($BG$2:BG146),"",INDEX(TimeSheets!$K$1:$K$359,SMALL(IF(Table912[Job]=$I$3,ROW(Table912[Job])),ROW(BA145))))</f>
        <v/>
      </c>
      <c r="BH146" s="72" t="str">
        <f t="array" ref="BH146">IF(COUNTIF(Table912[Job],$I$3)&lt;ROWS($BH$2:BH146),"",INDEX(TimeSheets!$Q$1:$Q$359,SMALL(IF(Table912[Job]=$I$3,ROW(Table912[Job])),ROW(BA145))))</f>
        <v/>
      </c>
      <c r="BI146" s="73" t="str">
        <f t="array" ref="BI146">IF(COUNTIF(Table914[Job],$I$3)&lt;ROWS($BI$2:BI146),"",INDEX(TimeSheets!$T$1:$T$359,SMALL(IF(Table914[Job]=$I$3,ROW(Table914[Job])),ROW(BA145))))</f>
        <v/>
      </c>
      <c r="BJ146" s="72" t="str">
        <f t="array" ref="BJ146">IF(COUNTIF(Table914[Job],$I$3)&lt;ROWS($BJ$2:BJ146),"",INDEX(TimeSheets!$Z$1:$Z$359,SMALL(IF(Table914[Job]=$I$3,ROW(Table914[Job])),ROW(BA145))))</f>
        <v/>
      </c>
      <c r="BK146" s="72" t="str">
        <f t="array" ref="BK146">IF(COUNTIF(Table91641[Job],$I$3)&lt;ROWS($BK$2:BK146),"",INDEX(TimeSheets!$AC$1:$AC$359,SMALL(IF(Table91641[Job]=$I$3,ROW(Table91641[Job])),ROW(BA145))))</f>
        <v/>
      </c>
      <c r="BL146" s="72" t="str">
        <f t="array" ref="BL146">IF(COUNTIF(Table91641[Job],$I$3)&lt;ROWS($BL$2:BL146),"",INDEX(TimeSheets!$AI$1:$AI$359,SMALL(IF(Table91641[Job]=$I$3,ROW(Table91641[Job])),ROW(BB145))))</f>
        <v/>
      </c>
    </row>
    <row r="147" spans="50:64" x14ac:dyDescent="0.25">
      <c r="AX147" s="47"/>
      <c r="AY147" s="47"/>
      <c r="AZ147" s="47"/>
      <c r="BA147" s="47"/>
      <c r="BB147" s="47"/>
      <c r="BE147" s="72" t="str">
        <f t="array" ref="BE147">IF(COUNTIF(Table911[Job],$I$3)&lt;ROWS($BE$2:BE147),"",INDEX(TimeSheets!$B$1:$B$359,SMALL(IF(Table911[Job]=$I$3,ROW(Table911[Job])),ROW(BA146))))</f>
        <v/>
      </c>
      <c r="BF147" s="72" t="str">
        <f t="array" ref="BF147">IF(COUNTIF(Table911[Job],$I$3)&lt;ROWS($BD$2:BD147),"",INDEX(TimeSheets!$H$1:$H$359,SMALL(IF(Table911[Job]=$I$3,ROW(Table911[Job])),ROW(BA146))))</f>
        <v/>
      </c>
      <c r="BG147" s="72" t="str">
        <f t="array" ref="BG147">IF(COUNTIF(Table912[Job],$I$3)&lt;ROWS($BG$2:BG147),"",INDEX(TimeSheets!$K$1:$K$359,SMALL(IF(Table912[Job]=$I$3,ROW(Table912[Job])),ROW(BA146))))</f>
        <v/>
      </c>
      <c r="BH147" s="72" t="str">
        <f t="array" ref="BH147">IF(COUNTIF(Table912[Job],$I$3)&lt;ROWS($BH$2:BH147),"",INDEX(TimeSheets!$Q$1:$Q$359,SMALL(IF(Table912[Job]=$I$3,ROW(Table912[Job])),ROW(BA146))))</f>
        <v/>
      </c>
      <c r="BI147" s="73" t="str">
        <f t="array" ref="BI147">IF(COUNTIF(Table914[Job],$I$3)&lt;ROWS($BI$2:BI147),"",INDEX(TimeSheets!$T$1:$T$359,SMALL(IF(Table914[Job]=$I$3,ROW(Table914[Job])),ROW(BA146))))</f>
        <v/>
      </c>
      <c r="BJ147" s="72" t="str">
        <f t="array" ref="BJ147">IF(COUNTIF(Table914[Job],$I$3)&lt;ROWS($BJ$2:BJ147),"",INDEX(TimeSheets!$Z$1:$Z$359,SMALL(IF(Table914[Job]=$I$3,ROW(Table914[Job])),ROW(BA146))))</f>
        <v/>
      </c>
      <c r="BK147" s="72" t="str">
        <f t="array" ref="BK147">IF(COUNTIF(Table91641[Job],$I$3)&lt;ROWS($BK$2:BK147),"",INDEX(TimeSheets!$AC$1:$AC$359,SMALL(IF(Table91641[Job]=$I$3,ROW(Table91641[Job])),ROW(BA146))))</f>
        <v/>
      </c>
      <c r="BL147" s="72" t="str">
        <f t="array" ref="BL147">IF(COUNTIF(Table91641[Job],$I$3)&lt;ROWS($BL$2:BL147),"",INDEX(TimeSheets!$AI$1:$AI$359,SMALL(IF(Table91641[Job]=$I$3,ROW(Table91641[Job])),ROW(BB146))))</f>
        <v/>
      </c>
    </row>
    <row r="148" spans="50:64" x14ac:dyDescent="0.25">
      <c r="AX148" s="47"/>
      <c r="AY148" s="47"/>
      <c r="AZ148" s="47"/>
      <c r="BA148" s="47"/>
      <c r="BB148" s="47"/>
      <c r="BE148" s="72" t="str">
        <f t="array" ref="BE148">IF(COUNTIF(Table911[Job],$I$3)&lt;ROWS($BE$2:BE148),"",INDEX(TimeSheets!$B$1:$B$359,SMALL(IF(Table911[Job]=$I$3,ROW(Table911[Job])),ROW(BA147))))</f>
        <v/>
      </c>
      <c r="BF148" s="72" t="str">
        <f t="array" ref="BF148">IF(COUNTIF(Table911[Job],$I$3)&lt;ROWS($BD$2:BD148),"",INDEX(TimeSheets!$H$1:$H$359,SMALL(IF(Table911[Job]=$I$3,ROW(Table911[Job])),ROW(BA147))))</f>
        <v/>
      </c>
      <c r="BG148" s="72" t="str">
        <f t="array" ref="BG148">IF(COUNTIF(Table912[Job],$I$3)&lt;ROWS($BG$2:BG148),"",INDEX(TimeSheets!$K$1:$K$359,SMALL(IF(Table912[Job]=$I$3,ROW(Table912[Job])),ROW(BA147))))</f>
        <v/>
      </c>
      <c r="BH148" s="72" t="str">
        <f t="array" ref="BH148">IF(COUNTIF(Table912[Job],$I$3)&lt;ROWS($BH$2:BH148),"",INDEX(TimeSheets!$Q$1:$Q$359,SMALL(IF(Table912[Job]=$I$3,ROW(Table912[Job])),ROW(BA147))))</f>
        <v/>
      </c>
      <c r="BI148" s="73" t="str">
        <f t="array" ref="BI148">IF(COUNTIF(Table914[Job],$I$3)&lt;ROWS($BI$2:BI148),"",INDEX(TimeSheets!$T$1:$T$359,SMALL(IF(Table914[Job]=$I$3,ROW(Table914[Job])),ROW(BA147))))</f>
        <v/>
      </c>
      <c r="BJ148" s="72" t="str">
        <f t="array" ref="BJ148">IF(COUNTIF(Table914[Job],$I$3)&lt;ROWS($BJ$2:BJ148),"",INDEX(TimeSheets!$Z$1:$Z$359,SMALL(IF(Table914[Job]=$I$3,ROW(Table914[Job])),ROW(BA147))))</f>
        <v/>
      </c>
      <c r="BK148" s="72" t="str">
        <f t="array" ref="BK148">IF(COUNTIF(Table91641[Job],$I$3)&lt;ROWS($BK$2:BK148),"",INDEX(TimeSheets!$AC$1:$AC$359,SMALL(IF(Table91641[Job]=$I$3,ROW(Table91641[Job])),ROW(BA147))))</f>
        <v/>
      </c>
      <c r="BL148" s="72" t="str">
        <f t="array" ref="BL148">IF(COUNTIF(Table91641[Job],$I$3)&lt;ROWS($BL$2:BL148),"",INDEX(TimeSheets!$AI$1:$AI$359,SMALL(IF(Table91641[Job]=$I$3,ROW(Table91641[Job])),ROW(BB147))))</f>
        <v/>
      </c>
    </row>
    <row r="149" spans="50:64" x14ac:dyDescent="0.25">
      <c r="AX149" s="47"/>
      <c r="AY149" s="47"/>
      <c r="AZ149" s="47"/>
      <c r="BA149" s="47"/>
      <c r="BB149" s="47"/>
      <c r="BE149" s="72" t="str">
        <f t="array" ref="BE149">IF(COUNTIF(Table911[Job],$I$3)&lt;ROWS($BE$2:BE149),"",INDEX(TimeSheets!$B$1:$B$359,SMALL(IF(Table911[Job]=$I$3,ROW(Table911[Job])),ROW(BA148))))</f>
        <v/>
      </c>
      <c r="BF149" s="72" t="str">
        <f t="array" ref="BF149">IF(COUNTIF(Table911[Job],$I$3)&lt;ROWS($BD$2:BD149),"",INDEX(TimeSheets!$H$1:$H$359,SMALL(IF(Table911[Job]=$I$3,ROW(Table911[Job])),ROW(BA148))))</f>
        <v/>
      </c>
      <c r="BG149" s="72" t="str">
        <f t="array" ref="BG149">IF(COUNTIF(Table912[Job],$I$3)&lt;ROWS($BG$2:BG149),"",INDEX(TimeSheets!$K$1:$K$359,SMALL(IF(Table912[Job]=$I$3,ROW(Table912[Job])),ROW(BA148))))</f>
        <v/>
      </c>
      <c r="BH149" s="72" t="str">
        <f t="array" ref="BH149">IF(COUNTIF(Table912[Job],$I$3)&lt;ROWS($BH$2:BH149),"",INDEX(TimeSheets!$Q$1:$Q$359,SMALL(IF(Table912[Job]=$I$3,ROW(Table912[Job])),ROW(BA148))))</f>
        <v/>
      </c>
      <c r="BI149" s="73" t="str">
        <f t="array" ref="BI149">IF(COUNTIF(Table914[Job],$I$3)&lt;ROWS($BI$2:BI149),"",INDEX(TimeSheets!$T$1:$T$359,SMALL(IF(Table914[Job]=$I$3,ROW(Table914[Job])),ROW(BA148))))</f>
        <v/>
      </c>
      <c r="BJ149" s="72" t="str">
        <f t="array" ref="BJ149">IF(COUNTIF(Table914[Job],$I$3)&lt;ROWS($BJ$2:BJ149),"",INDEX(TimeSheets!$Z$1:$Z$359,SMALL(IF(Table914[Job]=$I$3,ROW(Table914[Job])),ROW(BA148))))</f>
        <v/>
      </c>
      <c r="BK149" s="72" t="str">
        <f t="array" ref="BK149">IF(COUNTIF(Table91641[Job],$I$3)&lt;ROWS($BK$2:BK149),"",INDEX(TimeSheets!$AC$1:$AC$359,SMALL(IF(Table91641[Job]=$I$3,ROW(Table91641[Job])),ROW(BA148))))</f>
        <v/>
      </c>
      <c r="BL149" s="72" t="str">
        <f t="array" ref="BL149">IF(COUNTIF(Table91641[Job],$I$3)&lt;ROWS($BL$2:BL149),"",INDEX(TimeSheets!$AI$1:$AI$359,SMALL(IF(Table91641[Job]=$I$3,ROW(Table91641[Job])),ROW(BB148))))</f>
        <v/>
      </c>
    </row>
    <row r="150" spans="50:64" x14ac:dyDescent="0.25">
      <c r="AX150" s="47"/>
      <c r="AY150" s="47"/>
      <c r="AZ150" s="47"/>
      <c r="BA150" s="47"/>
      <c r="BB150" s="47"/>
      <c r="BE150" s="72" t="str">
        <f t="array" ref="BE150">IF(COUNTIF(Table911[Job],$I$3)&lt;ROWS($BE$2:BE150),"",INDEX(TimeSheets!$B$1:$B$359,SMALL(IF(Table911[Job]=$I$3,ROW(Table911[Job])),ROW(BA149))))</f>
        <v/>
      </c>
      <c r="BF150" s="72" t="str">
        <f t="array" ref="BF150">IF(COUNTIF(Table911[Job],$I$3)&lt;ROWS($BD$2:BD150),"",INDEX(TimeSheets!$H$1:$H$359,SMALL(IF(Table911[Job]=$I$3,ROW(Table911[Job])),ROW(BA149))))</f>
        <v/>
      </c>
      <c r="BG150" s="72" t="str">
        <f t="array" ref="BG150">IF(COUNTIF(Table912[Job],$I$3)&lt;ROWS($BG$2:BG150),"",INDEX(TimeSheets!$K$1:$K$359,SMALL(IF(Table912[Job]=$I$3,ROW(Table912[Job])),ROW(BA149))))</f>
        <v/>
      </c>
      <c r="BH150" s="72" t="str">
        <f t="array" ref="BH150">IF(COUNTIF(Table912[Job],$I$3)&lt;ROWS($BH$2:BH150),"",INDEX(TimeSheets!$Q$1:$Q$359,SMALL(IF(Table912[Job]=$I$3,ROW(Table912[Job])),ROW(BA149))))</f>
        <v/>
      </c>
      <c r="BI150" s="73" t="str">
        <f t="array" ref="BI150">IF(COUNTIF(Table914[Job],$I$3)&lt;ROWS($BI$2:BI150),"",INDEX(TimeSheets!$T$1:$T$359,SMALL(IF(Table914[Job]=$I$3,ROW(Table914[Job])),ROW(BA149))))</f>
        <v/>
      </c>
      <c r="BJ150" s="72" t="str">
        <f t="array" ref="BJ150">IF(COUNTIF(Table914[Job],$I$3)&lt;ROWS($BJ$2:BJ150),"",INDEX(TimeSheets!$Z$1:$Z$359,SMALL(IF(Table914[Job]=$I$3,ROW(Table914[Job])),ROW(BA149))))</f>
        <v/>
      </c>
      <c r="BK150" s="72" t="str">
        <f t="array" ref="BK150">IF(COUNTIF(Table91641[Job],$I$3)&lt;ROWS($BK$2:BK150),"",INDEX(TimeSheets!$AC$1:$AC$359,SMALL(IF(Table91641[Job]=$I$3,ROW(Table91641[Job])),ROW(BA149))))</f>
        <v/>
      </c>
      <c r="BL150" s="72" t="str">
        <f t="array" ref="BL150">IF(COUNTIF(Table91641[Job],$I$3)&lt;ROWS($BL$2:BL150),"",INDEX(TimeSheets!$AI$1:$AI$359,SMALL(IF(Table91641[Job]=$I$3,ROW(Table91641[Job])),ROW(BB149))))</f>
        <v/>
      </c>
    </row>
    <row r="151" spans="50:64" x14ac:dyDescent="0.25">
      <c r="AX151" s="47"/>
      <c r="AY151" s="47"/>
      <c r="AZ151" s="47"/>
      <c r="BA151" s="47"/>
      <c r="BB151" s="47"/>
      <c r="BE151" s="72" t="str">
        <f t="array" ref="BE151">IF(COUNTIF(Table911[Job],$I$3)&lt;ROWS($BE$2:BE151),"",INDEX(TimeSheets!$B$1:$B$359,SMALL(IF(Table911[Job]=$I$3,ROW(Table911[Job])),ROW(BA150))))</f>
        <v/>
      </c>
      <c r="BF151" s="72" t="str">
        <f t="array" ref="BF151">IF(COUNTIF(Table911[Job],$I$3)&lt;ROWS($BD$2:BD151),"",INDEX(TimeSheets!$H$1:$H$359,SMALL(IF(Table911[Job]=$I$3,ROW(Table911[Job])),ROW(BA150))))</f>
        <v/>
      </c>
      <c r="BG151" s="72" t="str">
        <f t="array" ref="BG151">IF(COUNTIF(Table912[Job],$I$3)&lt;ROWS($BG$2:BG151),"",INDEX(TimeSheets!$K$1:$K$359,SMALL(IF(Table912[Job]=$I$3,ROW(Table912[Job])),ROW(BA150))))</f>
        <v/>
      </c>
      <c r="BH151" s="72" t="str">
        <f t="array" ref="BH151">IF(COUNTIF(Table912[Job],$I$3)&lt;ROWS($BH$2:BH151),"",INDEX(TimeSheets!$Q$1:$Q$359,SMALL(IF(Table912[Job]=$I$3,ROW(Table912[Job])),ROW(BA150))))</f>
        <v/>
      </c>
      <c r="BI151" s="73" t="str">
        <f t="array" ref="BI151">IF(COUNTIF(Table914[Job],$I$3)&lt;ROWS($BI$2:BI151),"",INDEX(TimeSheets!$T$1:$T$359,SMALL(IF(Table914[Job]=$I$3,ROW(Table914[Job])),ROW(BA150))))</f>
        <v/>
      </c>
      <c r="BJ151" s="72" t="str">
        <f t="array" ref="BJ151">IF(COUNTIF(Table914[Job],$I$3)&lt;ROWS($BJ$2:BJ151),"",INDEX(TimeSheets!$Z$1:$Z$359,SMALL(IF(Table914[Job]=$I$3,ROW(Table914[Job])),ROW(BA150))))</f>
        <v/>
      </c>
      <c r="BK151" s="72" t="str">
        <f t="array" ref="BK151">IF(COUNTIF(Table91641[Job],$I$3)&lt;ROWS($BK$2:BK151),"",INDEX(TimeSheets!$AC$1:$AC$359,SMALL(IF(Table91641[Job]=$I$3,ROW(Table91641[Job])),ROW(BA150))))</f>
        <v/>
      </c>
      <c r="BL151" s="72" t="str">
        <f t="array" ref="BL151">IF(COUNTIF(Table91641[Job],$I$3)&lt;ROWS($BL$2:BL151),"",INDEX(TimeSheets!$AI$1:$AI$359,SMALL(IF(Table91641[Job]=$I$3,ROW(Table91641[Job])),ROW(BB150))))</f>
        <v/>
      </c>
    </row>
    <row r="152" spans="50:64" x14ac:dyDescent="0.25">
      <c r="AX152" s="47"/>
      <c r="AY152" s="47"/>
      <c r="AZ152" s="47"/>
      <c r="BA152" s="47"/>
      <c r="BB152" s="47"/>
      <c r="BE152" s="72" t="str">
        <f t="array" ref="BE152">IF(COUNTIF(Table911[Job],$I$3)&lt;ROWS($BE$2:BE152),"",INDEX(TimeSheets!$B$1:$B$359,SMALL(IF(Table911[Job]=$I$3,ROW(Table911[Job])),ROW(BA151))))</f>
        <v/>
      </c>
      <c r="BF152" s="72" t="str">
        <f t="array" ref="BF152">IF(COUNTIF(Table911[Job],$I$3)&lt;ROWS($BD$2:BD152),"",INDEX(TimeSheets!$H$1:$H$359,SMALL(IF(Table911[Job]=$I$3,ROW(Table911[Job])),ROW(BA151))))</f>
        <v/>
      </c>
      <c r="BG152" s="72" t="str">
        <f t="array" ref="BG152">IF(COUNTIF(Table912[Job],$I$3)&lt;ROWS($BG$2:BG152),"",INDEX(TimeSheets!$K$1:$K$359,SMALL(IF(Table912[Job]=$I$3,ROW(Table912[Job])),ROW(BA151))))</f>
        <v/>
      </c>
      <c r="BH152" s="72" t="str">
        <f t="array" ref="BH152">IF(COUNTIF(Table912[Job],$I$3)&lt;ROWS($BH$2:BH152),"",INDEX(TimeSheets!$Q$1:$Q$359,SMALL(IF(Table912[Job]=$I$3,ROW(Table912[Job])),ROW(BA151))))</f>
        <v/>
      </c>
      <c r="BI152" s="73" t="str">
        <f t="array" ref="BI152">IF(COUNTIF(Table914[Job],$I$3)&lt;ROWS($BI$2:BI152),"",INDEX(TimeSheets!$T$1:$T$359,SMALL(IF(Table914[Job]=$I$3,ROW(Table914[Job])),ROW(BA151))))</f>
        <v/>
      </c>
      <c r="BJ152" s="72" t="str">
        <f t="array" ref="BJ152">IF(COUNTIF(Table914[Job],$I$3)&lt;ROWS($BJ$2:BJ152),"",INDEX(TimeSheets!$Z$1:$Z$359,SMALL(IF(Table914[Job]=$I$3,ROW(Table914[Job])),ROW(BA151))))</f>
        <v/>
      </c>
      <c r="BK152" s="72" t="str">
        <f t="array" ref="BK152">IF(COUNTIF(Table91641[Job],$I$3)&lt;ROWS($BK$2:BK152),"",INDEX(TimeSheets!$AC$1:$AC$359,SMALL(IF(Table91641[Job]=$I$3,ROW(Table91641[Job])),ROW(BA151))))</f>
        <v/>
      </c>
      <c r="BL152" s="72" t="str">
        <f t="array" ref="BL152">IF(COUNTIF(Table91641[Job],$I$3)&lt;ROWS($BL$2:BL152),"",INDEX(TimeSheets!$AI$1:$AI$359,SMALL(IF(Table91641[Job]=$I$3,ROW(Table91641[Job])),ROW(BB151))))</f>
        <v/>
      </c>
    </row>
    <row r="153" spans="50:64" x14ac:dyDescent="0.25">
      <c r="AX153" s="47"/>
      <c r="AY153" s="47"/>
      <c r="AZ153" s="47"/>
      <c r="BA153" s="47"/>
      <c r="BB153" s="47"/>
      <c r="BE153" s="72" t="str">
        <f t="array" ref="BE153">IF(COUNTIF(Table911[Job],$I$3)&lt;ROWS($BE$2:BE153),"",INDEX(TimeSheets!$B$1:$B$359,SMALL(IF(Table911[Job]=$I$3,ROW(Table911[Job])),ROW(BA152))))</f>
        <v/>
      </c>
      <c r="BF153" s="72" t="str">
        <f t="array" ref="BF153">IF(COUNTIF(Table911[Job],$I$3)&lt;ROWS($BD$2:BD153),"",INDEX(TimeSheets!$H$1:$H$359,SMALL(IF(Table911[Job]=$I$3,ROW(Table911[Job])),ROW(BA152))))</f>
        <v/>
      </c>
      <c r="BG153" s="72" t="str">
        <f t="array" ref="BG153">IF(COUNTIF(Table912[Job],$I$3)&lt;ROWS($BG$2:BG153),"",INDEX(TimeSheets!$K$1:$K$359,SMALL(IF(Table912[Job]=$I$3,ROW(Table912[Job])),ROW(BA152))))</f>
        <v/>
      </c>
      <c r="BH153" s="72" t="str">
        <f t="array" ref="BH153">IF(COUNTIF(Table912[Job],$I$3)&lt;ROWS($BH$2:BH153),"",INDEX(TimeSheets!$Q$1:$Q$359,SMALL(IF(Table912[Job]=$I$3,ROW(Table912[Job])),ROW(BA152))))</f>
        <v/>
      </c>
      <c r="BI153" s="73" t="str">
        <f t="array" ref="BI153">IF(COUNTIF(Table914[Job],$I$3)&lt;ROWS($BI$2:BI153),"",INDEX(TimeSheets!$T$1:$T$359,SMALL(IF(Table914[Job]=$I$3,ROW(Table914[Job])),ROW(BA152))))</f>
        <v/>
      </c>
      <c r="BJ153" s="72" t="str">
        <f t="array" ref="BJ153">IF(COUNTIF(Table914[Job],$I$3)&lt;ROWS($BJ$2:BJ153),"",INDEX(TimeSheets!$Z$1:$Z$359,SMALL(IF(Table914[Job]=$I$3,ROW(Table914[Job])),ROW(BA152))))</f>
        <v/>
      </c>
      <c r="BK153" s="72" t="str">
        <f t="array" ref="BK153">IF(COUNTIF(Table91641[Job],$I$3)&lt;ROWS($BK$2:BK153),"",INDEX(TimeSheets!$AC$1:$AC$359,SMALL(IF(Table91641[Job]=$I$3,ROW(Table91641[Job])),ROW(BA152))))</f>
        <v/>
      </c>
      <c r="BL153" s="72" t="str">
        <f t="array" ref="BL153">IF(COUNTIF(Table91641[Job],$I$3)&lt;ROWS($BL$2:BL153),"",INDEX(TimeSheets!$AI$1:$AI$359,SMALL(IF(Table91641[Job]=$I$3,ROW(Table91641[Job])),ROW(BB152))))</f>
        <v/>
      </c>
    </row>
    <row r="154" spans="50:64" x14ac:dyDescent="0.25">
      <c r="AX154" s="47"/>
      <c r="AY154" s="47"/>
      <c r="AZ154" s="47"/>
      <c r="BA154" s="47"/>
      <c r="BB154" s="47"/>
      <c r="BE154" s="72" t="str">
        <f t="array" ref="BE154">IF(COUNTIF(Table911[Job],$I$3)&lt;ROWS($BE$2:BE154),"",INDEX(TimeSheets!$B$1:$B$359,SMALL(IF(Table911[Job]=$I$3,ROW(Table911[Job])),ROW(BA153))))</f>
        <v/>
      </c>
      <c r="BF154" s="72" t="str">
        <f t="array" ref="BF154">IF(COUNTIF(Table911[Job],$I$3)&lt;ROWS($BD$2:BD154),"",INDEX(TimeSheets!$H$1:$H$359,SMALL(IF(Table911[Job]=$I$3,ROW(Table911[Job])),ROW(BA153))))</f>
        <v/>
      </c>
      <c r="BG154" s="72" t="str">
        <f t="array" ref="BG154">IF(COUNTIF(Table912[Job],$I$3)&lt;ROWS($BG$2:BG154),"",INDEX(TimeSheets!$K$1:$K$359,SMALL(IF(Table912[Job]=$I$3,ROW(Table912[Job])),ROW(BA153))))</f>
        <v/>
      </c>
      <c r="BH154" s="72" t="str">
        <f t="array" ref="BH154">IF(COUNTIF(Table912[Job],$I$3)&lt;ROWS($BH$2:BH154),"",INDEX(TimeSheets!$Q$1:$Q$359,SMALL(IF(Table912[Job]=$I$3,ROW(Table912[Job])),ROW(BA153))))</f>
        <v/>
      </c>
      <c r="BI154" s="73" t="str">
        <f t="array" ref="BI154">IF(COUNTIF(Table914[Job],$I$3)&lt;ROWS($BI$2:BI154),"",INDEX(TimeSheets!$T$1:$T$359,SMALL(IF(Table914[Job]=$I$3,ROW(Table914[Job])),ROW(BA153))))</f>
        <v/>
      </c>
      <c r="BJ154" s="72" t="str">
        <f t="array" ref="BJ154">IF(COUNTIF(Table914[Job],$I$3)&lt;ROWS($BJ$2:BJ154),"",INDEX(TimeSheets!$Z$1:$Z$359,SMALL(IF(Table914[Job]=$I$3,ROW(Table914[Job])),ROW(BA153))))</f>
        <v/>
      </c>
      <c r="BK154" s="72" t="str">
        <f t="array" ref="BK154">IF(COUNTIF(Table91641[Job],$I$3)&lt;ROWS($BK$2:BK154),"",INDEX(TimeSheets!$AC$1:$AC$359,SMALL(IF(Table91641[Job]=$I$3,ROW(Table91641[Job])),ROW(BA153))))</f>
        <v/>
      </c>
      <c r="BL154" s="72" t="str">
        <f t="array" ref="BL154">IF(COUNTIF(Table91641[Job],$I$3)&lt;ROWS($BL$2:BL154),"",INDEX(TimeSheets!$AI$1:$AI$359,SMALL(IF(Table91641[Job]=$I$3,ROW(Table91641[Job])),ROW(BB153))))</f>
        <v/>
      </c>
    </row>
    <row r="155" spans="50:64" x14ac:dyDescent="0.25">
      <c r="AX155" s="47"/>
      <c r="AY155" s="47"/>
      <c r="AZ155" s="47"/>
      <c r="BA155" s="47"/>
      <c r="BB155" s="47"/>
      <c r="BE155" s="72" t="str">
        <f t="array" ref="BE155">IF(COUNTIF(Table911[Job],$I$3)&lt;ROWS($BE$2:BE155),"",INDEX(TimeSheets!$B$1:$B$359,SMALL(IF(Table911[Job]=$I$3,ROW(Table911[Job])),ROW(BA154))))</f>
        <v/>
      </c>
      <c r="BF155" s="72" t="str">
        <f t="array" ref="BF155">IF(COUNTIF(Table911[Job],$I$3)&lt;ROWS($BD$2:BD155),"",INDEX(TimeSheets!$H$1:$H$359,SMALL(IF(Table911[Job]=$I$3,ROW(Table911[Job])),ROW(BA154))))</f>
        <v/>
      </c>
      <c r="BG155" s="72" t="str">
        <f t="array" ref="BG155">IF(COUNTIF(Table912[Job],$I$3)&lt;ROWS($BG$2:BG155),"",INDEX(TimeSheets!$K$1:$K$359,SMALL(IF(Table912[Job]=$I$3,ROW(Table912[Job])),ROW(BA154))))</f>
        <v/>
      </c>
      <c r="BH155" s="72" t="str">
        <f t="array" ref="BH155">IF(COUNTIF(Table912[Job],$I$3)&lt;ROWS($BH$2:BH155),"",INDEX(TimeSheets!$Q$1:$Q$359,SMALL(IF(Table912[Job]=$I$3,ROW(Table912[Job])),ROW(BA154))))</f>
        <v/>
      </c>
      <c r="BI155" s="73" t="str">
        <f t="array" ref="BI155">IF(COUNTIF(Table914[Job],$I$3)&lt;ROWS($BI$2:BI155),"",INDEX(TimeSheets!$T$1:$T$359,SMALL(IF(Table914[Job]=$I$3,ROW(Table914[Job])),ROW(BA154))))</f>
        <v/>
      </c>
      <c r="BJ155" s="72" t="str">
        <f t="array" ref="BJ155">IF(COUNTIF(Table914[Job],$I$3)&lt;ROWS($BJ$2:BJ155),"",INDEX(TimeSheets!$Z$1:$Z$359,SMALL(IF(Table914[Job]=$I$3,ROW(Table914[Job])),ROW(BA154))))</f>
        <v/>
      </c>
      <c r="BK155" s="72" t="str">
        <f t="array" ref="BK155">IF(COUNTIF(Table91641[Job],$I$3)&lt;ROWS($BK$2:BK155),"",INDEX(TimeSheets!$AC$1:$AC$359,SMALL(IF(Table91641[Job]=$I$3,ROW(Table91641[Job])),ROW(BA154))))</f>
        <v/>
      </c>
      <c r="BL155" s="72" t="str">
        <f t="array" ref="BL155">IF(COUNTIF(Table91641[Job],$I$3)&lt;ROWS($BL$2:BL155),"",INDEX(TimeSheets!$AI$1:$AI$359,SMALL(IF(Table91641[Job]=$I$3,ROW(Table91641[Job])),ROW(BB154))))</f>
        <v/>
      </c>
    </row>
    <row r="156" spans="50:64" x14ac:dyDescent="0.25">
      <c r="AX156" s="47"/>
      <c r="AY156" s="47"/>
      <c r="AZ156" s="47"/>
      <c r="BA156" s="47"/>
      <c r="BB156" s="47"/>
      <c r="BE156" s="72" t="str">
        <f t="array" ref="BE156">IF(COUNTIF(Table911[Job],$I$3)&lt;ROWS($BE$2:BE156),"",INDEX(TimeSheets!$B$1:$B$359,SMALL(IF(Table911[Job]=$I$3,ROW(Table911[Job])),ROW(BA155))))</f>
        <v/>
      </c>
      <c r="BF156" s="72" t="str">
        <f t="array" ref="BF156">IF(COUNTIF(Table911[Job],$I$3)&lt;ROWS($BD$2:BD156),"",INDEX(TimeSheets!$H$1:$H$359,SMALL(IF(Table911[Job]=$I$3,ROW(Table911[Job])),ROW(BA155))))</f>
        <v/>
      </c>
      <c r="BG156" s="72" t="str">
        <f t="array" ref="BG156">IF(COUNTIF(Table912[Job],$I$3)&lt;ROWS($BG$2:BG156),"",INDEX(TimeSheets!$K$1:$K$359,SMALL(IF(Table912[Job]=$I$3,ROW(Table912[Job])),ROW(BA155))))</f>
        <v/>
      </c>
      <c r="BH156" s="72" t="str">
        <f t="array" ref="BH156">IF(COUNTIF(Table912[Job],$I$3)&lt;ROWS($BH$2:BH156),"",INDEX(TimeSheets!$Q$1:$Q$359,SMALL(IF(Table912[Job]=$I$3,ROW(Table912[Job])),ROW(BA155))))</f>
        <v/>
      </c>
      <c r="BI156" s="73" t="str">
        <f t="array" ref="BI156">IF(COUNTIF(Table914[Job],$I$3)&lt;ROWS($BI$2:BI156),"",INDEX(TimeSheets!$T$1:$T$359,SMALL(IF(Table914[Job]=$I$3,ROW(Table914[Job])),ROW(BA155))))</f>
        <v/>
      </c>
      <c r="BJ156" s="72" t="str">
        <f t="array" ref="BJ156">IF(COUNTIF(Table914[Job],$I$3)&lt;ROWS($BJ$2:BJ156),"",INDEX(TimeSheets!$Z$1:$Z$359,SMALL(IF(Table914[Job]=$I$3,ROW(Table914[Job])),ROW(BA155))))</f>
        <v/>
      </c>
      <c r="BK156" s="72" t="str">
        <f t="array" ref="BK156">IF(COUNTIF(Table91641[Job],$I$3)&lt;ROWS($BK$2:BK156),"",INDEX(TimeSheets!$AC$1:$AC$359,SMALL(IF(Table91641[Job]=$I$3,ROW(Table91641[Job])),ROW(BA155))))</f>
        <v/>
      </c>
      <c r="BL156" s="72" t="str">
        <f t="array" ref="BL156">IF(COUNTIF(Table91641[Job],$I$3)&lt;ROWS($BL$2:BL156),"",INDEX(TimeSheets!$AI$1:$AI$359,SMALL(IF(Table91641[Job]=$I$3,ROW(Table91641[Job])),ROW(BB155))))</f>
        <v/>
      </c>
    </row>
    <row r="157" spans="50:64" x14ac:dyDescent="0.25">
      <c r="AX157" s="47"/>
      <c r="AY157" s="47"/>
      <c r="AZ157" s="47"/>
      <c r="BA157" s="47"/>
      <c r="BB157" s="47"/>
      <c r="BE157" s="72" t="str">
        <f t="array" ref="BE157">IF(COUNTIF(Table911[Job],$I$3)&lt;ROWS($BE$2:BE157),"",INDEX(TimeSheets!$B$1:$B$359,SMALL(IF(Table911[Job]=$I$3,ROW(Table911[Job])),ROW(BA156))))</f>
        <v/>
      </c>
      <c r="BF157" s="72" t="str">
        <f t="array" ref="BF157">IF(COUNTIF(Table911[Job],$I$3)&lt;ROWS($BD$2:BD157),"",INDEX(TimeSheets!$H$1:$H$359,SMALL(IF(Table911[Job]=$I$3,ROW(Table911[Job])),ROW(BA156))))</f>
        <v/>
      </c>
      <c r="BG157" s="72" t="str">
        <f t="array" ref="BG157">IF(COUNTIF(Table912[Job],$I$3)&lt;ROWS($BG$2:BG157),"",INDEX(TimeSheets!$K$1:$K$359,SMALL(IF(Table912[Job]=$I$3,ROW(Table912[Job])),ROW(BA156))))</f>
        <v/>
      </c>
      <c r="BH157" s="72" t="str">
        <f t="array" ref="BH157">IF(COUNTIF(Table912[Job],$I$3)&lt;ROWS($BH$2:BH157),"",INDEX(TimeSheets!$Q$1:$Q$359,SMALL(IF(Table912[Job]=$I$3,ROW(Table912[Job])),ROW(BA156))))</f>
        <v/>
      </c>
      <c r="BI157" s="73" t="str">
        <f t="array" ref="BI157">IF(COUNTIF(Table914[Job],$I$3)&lt;ROWS($BI$2:BI157),"",INDEX(TimeSheets!$T$1:$T$359,SMALL(IF(Table914[Job]=$I$3,ROW(Table914[Job])),ROW(BA156))))</f>
        <v/>
      </c>
      <c r="BJ157" s="72" t="str">
        <f t="array" ref="BJ157">IF(COUNTIF(Table914[Job],$I$3)&lt;ROWS($BJ$2:BJ157),"",INDEX(TimeSheets!$Z$1:$Z$359,SMALL(IF(Table914[Job]=$I$3,ROW(Table914[Job])),ROW(BA156))))</f>
        <v/>
      </c>
      <c r="BK157" s="72" t="str">
        <f t="array" ref="BK157">IF(COUNTIF(Table91641[Job],$I$3)&lt;ROWS($BK$2:BK157),"",INDEX(TimeSheets!$AC$1:$AC$359,SMALL(IF(Table91641[Job]=$I$3,ROW(Table91641[Job])),ROW(BA156))))</f>
        <v/>
      </c>
      <c r="BL157" s="72" t="str">
        <f t="array" ref="BL157">IF(COUNTIF(Table91641[Job],$I$3)&lt;ROWS($BL$2:BL157),"",INDEX(TimeSheets!$AI$1:$AI$359,SMALL(IF(Table91641[Job]=$I$3,ROW(Table91641[Job])),ROW(BB156))))</f>
        <v/>
      </c>
    </row>
    <row r="158" spans="50:64" x14ac:dyDescent="0.25">
      <c r="AX158" s="47"/>
      <c r="AY158" s="47"/>
      <c r="AZ158" s="47"/>
      <c r="BA158" s="47"/>
      <c r="BB158" s="47"/>
      <c r="BE158" s="72" t="str">
        <f t="array" ref="BE158">IF(COUNTIF(Table911[Job],$I$3)&lt;ROWS($BE$2:BE158),"",INDEX(TimeSheets!$B$1:$B$359,SMALL(IF(Table911[Job]=$I$3,ROW(Table911[Job])),ROW(BA157))))</f>
        <v/>
      </c>
      <c r="BF158" s="72" t="str">
        <f t="array" ref="BF158">IF(COUNTIF(Table911[Job],$I$3)&lt;ROWS($BD$2:BD158),"",INDEX(TimeSheets!$H$1:$H$359,SMALL(IF(Table911[Job]=$I$3,ROW(Table911[Job])),ROW(BA157))))</f>
        <v/>
      </c>
      <c r="BG158" s="72" t="str">
        <f t="array" ref="BG158">IF(COUNTIF(Table912[Job],$I$3)&lt;ROWS($BG$2:BG158),"",INDEX(TimeSheets!$K$1:$K$359,SMALL(IF(Table912[Job]=$I$3,ROW(Table912[Job])),ROW(BA157))))</f>
        <v/>
      </c>
      <c r="BH158" s="72" t="str">
        <f t="array" ref="BH158">IF(COUNTIF(Table912[Job],$I$3)&lt;ROWS($BH$2:BH158),"",INDEX(TimeSheets!$Q$1:$Q$359,SMALL(IF(Table912[Job]=$I$3,ROW(Table912[Job])),ROW(BA157))))</f>
        <v/>
      </c>
      <c r="BI158" s="73" t="str">
        <f t="array" ref="BI158">IF(COUNTIF(Table914[Job],$I$3)&lt;ROWS($BI$2:BI158),"",INDEX(TimeSheets!$T$1:$T$359,SMALL(IF(Table914[Job]=$I$3,ROW(Table914[Job])),ROW(BA157))))</f>
        <v/>
      </c>
      <c r="BJ158" s="72" t="str">
        <f t="array" ref="BJ158">IF(COUNTIF(Table914[Job],$I$3)&lt;ROWS($BJ$2:BJ158),"",INDEX(TimeSheets!$Z$1:$Z$359,SMALL(IF(Table914[Job]=$I$3,ROW(Table914[Job])),ROW(BA157))))</f>
        <v/>
      </c>
      <c r="BK158" s="72" t="str">
        <f t="array" ref="BK158">IF(COUNTIF(Table91641[Job],$I$3)&lt;ROWS($BK$2:BK158),"",INDEX(TimeSheets!$AC$1:$AC$359,SMALL(IF(Table91641[Job]=$I$3,ROW(Table91641[Job])),ROW(BA157))))</f>
        <v/>
      </c>
      <c r="BL158" s="72" t="str">
        <f t="array" ref="BL158">IF(COUNTIF(Table91641[Job],$I$3)&lt;ROWS($BL$2:BL158),"",INDEX(TimeSheets!$AI$1:$AI$359,SMALL(IF(Table91641[Job]=$I$3,ROW(Table91641[Job])),ROW(BB157))))</f>
        <v/>
      </c>
    </row>
    <row r="159" spans="50:64" x14ac:dyDescent="0.25">
      <c r="AX159" s="47"/>
      <c r="AY159" s="47"/>
      <c r="AZ159" s="47"/>
      <c r="BA159" s="47"/>
      <c r="BB159" s="47"/>
      <c r="BE159" s="72" t="str">
        <f t="array" ref="BE159">IF(COUNTIF(Table911[Job],$I$3)&lt;ROWS($BE$2:BE159),"",INDEX(TimeSheets!$B$1:$B$359,SMALL(IF(Table911[Job]=$I$3,ROW(Table911[Job])),ROW(BA158))))</f>
        <v/>
      </c>
      <c r="BF159" s="72" t="str">
        <f t="array" ref="BF159">IF(COUNTIF(Table911[Job],$I$3)&lt;ROWS($BD$2:BD159),"",INDEX(TimeSheets!$H$1:$H$359,SMALL(IF(Table911[Job]=$I$3,ROW(Table911[Job])),ROW(BA158))))</f>
        <v/>
      </c>
      <c r="BG159" s="72" t="str">
        <f t="array" ref="BG159">IF(COUNTIF(Table912[Job],$I$3)&lt;ROWS($BG$2:BG159),"",INDEX(TimeSheets!$K$1:$K$359,SMALL(IF(Table912[Job]=$I$3,ROW(Table912[Job])),ROW(BA158))))</f>
        <v/>
      </c>
      <c r="BH159" s="72" t="str">
        <f t="array" ref="BH159">IF(COUNTIF(Table912[Job],$I$3)&lt;ROWS($BH$2:BH159),"",INDEX(TimeSheets!$Q$1:$Q$359,SMALL(IF(Table912[Job]=$I$3,ROW(Table912[Job])),ROW(BA158))))</f>
        <v/>
      </c>
      <c r="BI159" s="73" t="str">
        <f t="array" ref="BI159">IF(COUNTIF(Table914[Job],$I$3)&lt;ROWS($BI$2:BI159),"",INDEX(TimeSheets!$T$1:$T$359,SMALL(IF(Table914[Job]=$I$3,ROW(Table914[Job])),ROW(BA158))))</f>
        <v/>
      </c>
      <c r="BJ159" s="72" t="str">
        <f t="array" ref="BJ159">IF(COUNTIF(Table914[Job],$I$3)&lt;ROWS($BJ$2:BJ159),"",INDEX(TimeSheets!$Z$1:$Z$359,SMALL(IF(Table914[Job]=$I$3,ROW(Table914[Job])),ROW(BA158))))</f>
        <v/>
      </c>
      <c r="BK159" s="72" t="str">
        <f t="array" ref="BK159">IF(COUNTIF(Table91641[Job],$I$3)&lt;ROWS($BK$2:BK159),"",INDEX(TimeSheets!$AC$1:$AC$359,SMALL(IF(Table91641[Job]=$I$3,ROW(Table91641[Job])),ROW(BA158))))</f>
        <v/>
      </c>
      <c r="BL159" s="72" t="str">
        <f t="array" ref="BL159">IF(COUNTIF(Table91641[Job],$I$3)&lt;ROWS($BL$2:BL159),"",INDEX(TimeSheets!$AI$1:$AI$359,SMALL(IF(Table91641[Job]=$I$3,ROW(Table91641[Job])),ROW(BB158))))</f>
        <v/>
      </c>
    </row>
    <row r="160" spans="50:64" x14ac:dyDescent="0.25">
      <c r="AX160" s="47"/>
      <c r="AY160" s="47"/>
      <c r="AZ160" s="47"/>
      <c r="BA160" s="47"/>
      <c r="BB160" s="47"/>
      <c r="BE160" s="72" t="str">
        <f t="array" ref="BE160">IF(COUNTIF(Table911[Job],$I$3)&lt;ROWS($BE$2:BE160),"",INDEX(TimeSheets!$B$1:$B$359,SMALL(IF(Table911[Job]=$I$3,ROW(Table911[Job])),ROW(BA159))))</f>
        <v/>
      </c>
      <c r="BF160" s="72" t="str">
        <f t="array" ref="BF160">IF(COUNTIF(Table911[Job],$I$3)&lt;ROWS($BD$2:BD160),"",INDEX(TimeSheets!$H$1:$H$359,SMALL(IF(Table911[Job]=$I$3,ROW(Table911[Job])),ROW(BA159))))</f>
        <v/>
      </c>
      <c r="BG160" s="72" t="str">
        <f t="array" ref="BG160">IF(COUNTIF(Table912[Job],$I$3)&lt;ROWS($BG$2:BG160),"",INDEX(TimeSheets!$K$1:$K$359,SMALL(IF(Table912[Job]=$I$3,ROW(Table912[Job])),ROW(BA159))))</f>
        <v/>
      </c>
      <c r="BH160" s="72" t="str">
        <f t="array" ref="BH160">IF(COUNTIF(Table912[Job],$I$3)&lt;ROWS($BH$2:BH160),"",INDEX(TimeSheets!$Q$1:$Q$359,SMALL(IF(Table912[Job]=$I$3,ROW(Table912[Job])),ROW(BA159))))</f>
        <v/>
      </c>
      <c r="BI160" s="73" t="str">
        <f t="array" ref="BI160">IF(COUNTIF(Table914[Job],$I$3)&lt;ROWS($BI$2:BI160),"",INDEX(TimeSheets!$T$1:$T$359,SMALL(IF(Table914[Job]=$I$3,ROW(Table914[Job])),ROW(BA159))))</f>
        <v/>
      </c>
      <c r="BJ160" s="72" t="str">
        <f t="array" ref="BJ160">IF(COUNTIF(Table914[Job],$I$3)&lt;ROWS($BJ$2:BJ160),"",INDEX(TimeSheets!$Z$1:$Z$359,SMALL(IF(Table914[Job]=$I$3,ROW(Table914[Job])),ROW(BA159))))</f>
        <v/>
      </c>
      <c r="BK160" s="72" t="str">
        <f t="array" ref="BK160">IF(COUNTIF(Table91641[Job],$I$3)&lt;ROWS($BK$2:BK160),"",INDEX(TimeSheets!$AC$1:$AC$359,SMALL(IF(Table91641[Job]=$I$3,ROW(Table91641[Job])),ROW(BA159))))</f>
        <v/>
      </c>
      <c r="BL160" s="72" t="str">
        <f t="array" ref="BL160">IF(COUNTIF(Table91641[Job],$I$3)&lt;ROWS($BL$2:BL160),"",INDEX(TimeSheets!$AI$1:$AI$359,SMALL(IF(Table91641[Job]=$I$3,ROW(Table91641[Job])),ROW(BB159))))</f>
        <v/>
      </c>
    </row>
    <row r="161" spans="50:64" x14ac:dyDescent="0.25">
      <c r="AX161" s="47"/>
      <c r="AY161" s="47"/>
      <c r="AZ161" s="47"/>
      <c r="BA161" s="47"/>
      <c r="BB161" s="47"/>
      <c r="BE161" s="72" t="str">
        <f t="array" ref="BE161">IF(COUNTIF(Table911[Job],$I$3)&lt;ROWS($BE$2:BE161),"",INDEX(TimeSheets!$B$1:$B$359,SMALL(IF(Table911[Job]=$I$3,ROW(Table911[Job])),ROW(BA160))))</f>
        <v/>
      </c>
      <c r="BF161" s="72" t="str">
        <f t="array" ref="BF161">IF(COUNTIF(Table911[Job],$I$3)&lt;ROWS($BD$2:BD161),"",INDEX(TimeSheets!$H$1:$H$359,SMALL(IF(Table911[Job]=$I$3,ROW(Table911[Job])),ROW(BA160))))</f>
        <v/>
      </c>
      <c r="BG161" s="72" t="str">
        <f t="array" ref="BG161">IF(COUNTIF(Table912[Job],$I$3)&lt;ROWS($BG$2:BG161),"",INDEX(TimeSheets!$K$1:$K$359,SMALL(IF(Table912[Job]=$I$3,ROW(Table912[Job])),ROW(BA160))))</f>
        <v/>
      </c>
      <c r="BH161" s="72" t="str">
        <f t="array" ref="BH161">IF(COUNTIF(Table912[Job],$I$3)&lt;ROWS($BH$2:BH161),"",INDEX(TimeSheets!$Q$1:$Q$359,SMALL(IF(Table912[Job]=$I$3,ROW(Table912[Job])),ROW(BA160))))</f>
        <v/>
      </c>
      <c r="BI161" s="73" t="str">
        <f t="array" ref="BI161">IF(COUNTIF(Table914[Job],$I$3)&lt;ROWS($BI$2:BI161),"",INDEX(TimeSheets!$T$1:$T$359,SMALL(IF(Table914[Job]=$I$3,ROW(Table914[Job])),ROW(BA160))))</f>
        <v/>
      </c>
      <c r="BJ161" s="72" t="str">
        <f t="array" ref="BJ161">IF(COUNTIF(Table914[Job],$I$3)&lt;ROWS($BJ$2:BJ161),"",INDEX(TimeSheets!$Z$1:$Z$359,SMALL(IF(Table914[Job]=$I$3,ROW(Table914[Job])),ROW(BA160))))</f>
        <v/>
      </c>
      <c r="BK161" s="72" t="str">
        <f t="array" ref="BK161">IF(COUNTIF(Table91641[Job],$I$3)&lt;ROWS($BK$2:BK161),"",INDEX(TimeSheets!$AC$1:$AC$359,SMALL(IF(Table91641[Job]=$I$3,ROW(Table91641[Job])),ROW(BA160))))</f>
        <v/>
      </c>
      <c r="BL161" s="72" t="str">
        <f t="array" ref="BL161">IF(COUNTIF(Table91641[Job],$I$3)&lt;ROWS($BL$2:BL161),"",INDEX(TimeSheets!$AI$1:$AI$359,SMALL(IF(Table91641[Job]=$I$3,ROW(Table91641[Job])),ROW(BB160))))</f>
        <v/>
      </c>
    </row>
    <row r="162" spans="50:64" x14ac:dyDescent="0.25">
      <c r="AX162" s="47"/>
      <c r="AY162" s="47"/>
      <c r="AZ162" s="47"/>
      <c r="BA162" s="47"/>
      <c r="BB162" s="47"/>
      <c r="BE162" s="72" t="str">
        <f t="array" ref="BE162">IF(COUNTIF(Table911[Job],$I$3)&lt;ROWS($BE$2:BE162),"",INDEX(TimeSheets!$B$1:$B$359,SMALL(IF(Table911[Job]=$I$3,ROW(Table911[Job])),ROW(BA161))))</f>
        <v/>
      </c>
      <c r="BF162" s="72" t="str">
        <f t="array" ref="BF162">IF(COUNTIF(Table911[Job],$I$3)&lt;ROWS($BD$2:BD162),"",INDEX(TimeSheets!$H$1:$H$359,SMALL(IF(Table911[Job]=$I$3,ROW(Table911[Job])),ROW(BA161))))</f>
        <v/>
      </c>
      <c r="BG162" s="72" t="str">
        <f t="array" ref="BG162">IF(COUNTIF(Table912[Job],$I$3)&lt;ROWS($BG$2:BG162),"",INDEX(TimeSheets!$K$1:$K$359,SMALL(IF(Table912[Job]=$I$3,ROW(Table912[Job])),ROW(BA161))))</f>
        <v/>
      </c>
      <c r="BH162" s="72" t="str">
        <f t="array" ref="BH162">IF(COUNTIF(Table912[Job],$I$3)&lt;ROWS($BH$2:BH162),"",INDEX(TimeSheets!$Q$1:$Q$359,SMALL(IF(Table912[Job]=$I$3,ROW(Table912[Job])),ROW(BA161))))</f>
        <v/>
      </c>
      <c r="BI162" s="73" t="str">
        <f t="array" ref="BI162">IF(COUNTIF(Table914[Job],$I$3)&lt;ROWS($BI$2:BI162),"",INDEX(TimeSheets!$T$1:$T$359,SMALL(IF(Table914[Job]=$I$3,ROW(Table914[Job])),ROW(BA161))))</f>
        <v/>
      </c>
      <c r="BJ162" s="72" t="str">
        <f t="array" ref="BJ162">IF(COUNTIF(Table914[Job],$I$3)&lt;ROWS($BJ$2:BJ162),"",INDEX(TimeSheets!$Z$1:$Z$359,SMALL(IF(Table914[Job]=$I$3,ROW(Table914[Job])),ROW(BA161))))</f>
        <v/>
      </c>
      <c r="BK162" s="72" t="str">
        <f t="array" ref="BK162">IF(COUNTIF(Table91641[Job],$I$3)&lt;ROWS($BK$2:BK162),"",INDEX(TimeSheets!$AC$1:$AC$359,SMALL(IF(Table91641[Job]=$I$3,ROW(Table91641[Job])),ROW(BA161))))</f>
        <v/>
      </c>
      <c r="BL162" s="72" t="str">
        <f t="array" ref="BL162">IF(COUNTIF(Table91641[Job],$I$3)&lt;ROWS($BL$2:BL162),"",INDEX(TimeSheets!$AI$1:$AI$359,SMALL(IF(Table91641[Job]=$I$3,ROW(Table91641[Job])),ROW(BB161))))</f>
        <v/>
      </c>
    </row>
    <row r="163" spans="50:64" x14ac:dyDescent="0.25">
      <c r="AX163" s="47"/>
      <c r="AY163" s="47"/>
      <c r="AZ163" s="47"/>
      <c r="BA163" s="47"/>
      <c r="BB163" s="47"/>
      <c r="BE163" s="72" t="str">
        <f t="array" ref="BE163">IF(COUNTIF(Table911[Job],$I$3)&lt;ROWS($BE$2:BE163),"",INDEX(TimeSheets!$B$1:$B$359,SMALL(IF(Table911[Job]=$I$3,ROW(Table911[Job])),ROW(BA162))))</f>
        <v/>
      </c>
      <c r="BF163" s="72" t="str">
        <f t="array" ref="BF163">IF(COUNTIF(Table911[Job],$I$3)&lt;ROWS($BD$2:BD163),"",INDEX(TimeSheets!$H$1:$H$359,SMALL(IF(Table911[Job]=$I$3,ROW(Table911[Job])),ROW(BA162))))</f>
        <v/>
      </c>
      <c r="BG163" s="72" t="str">
        <f t="array" ref="BG163">IF(COUNTIF(Table912[Job],$I$3)&lt;ROWS($BG$2:BG163),"",INDEX(TimeSheets!$K$1:$K$359,SMALL(IF(Table912[Job]=$I$3,ROW(Table912[Job])),ROW(BA162))))</f>
        <v/>
      </c>
      <c r="BH163" s="72" t="str">
        <f t="array" ref="BH163">IF(COUNTIF(Table912[Job],$I$3)&lt;ROWS($BH$2:BH163),"",INDEX(TimeSheets!$Q$1:$Q$359,SMALL(IF(Table912[Job]=$I$3,ROW(Table912[Job])),ROW(BA162))))</f>
        <v/>
      </c>
      <c r="BI163" s="73" t="str">
        <f t="array" ref="BI163">IF(COUNTIF(Table914[Job],$I$3)&lt;ROWS($BI$2:BI163),"",INDEX(TimeSheets!$T$1:$T$359,SMALL(IF(Table914[Job]=$I$3,ROW(Table914[Job])),ROW(BA162))))</f>
        <v/>
      </c>
      <c r="BJ163" s="72" t="str">
        <f t="array" ref="BJ163">IF(COUNTIF(Table914[Job],$I$3)&lt;ROWS($BJ$2:BJ163),"",INDEX(TimeSheets!$Z$1:$Z$359,SMALL(IF(Table914[Job]=$I$3,ROW(Table914[Job])),ROW(BA162))))</f>
        <v/>
      </c>
      <c r="BK163" s="72" t="str">
        <f t="array" ref="BK163">IF(COUNTIF(Table91641[Job],$I$3)&lt;ROWS($BK$2:BK163),"",INDEX(TimeSheets!$AC$1:$AC$359,SMALL(IF(Table91641[Job]=$I$3,ROW(Table91641[Job])),ROW(BA162))))</f>
        <v/>
      </c>
      <c r="BL163" s="72" t="str">
        <f t="array" ref="BL163">IF(COUNTIF(Table91641[Job],$I$3)&lt;ROWS($BL$2:BL163),"",INDEX(TimeSheets!$AI$1:$AI$359,SMALL(IF(Table91641[Job]=$I$3,ROW(Table91641[Job])),ROW(BB162))))</f>
        <v/>
      </c>
    </row>
    <row r="164" spans="50:64" x14ac:dyDescent="0.25">
      <c r="AX164" s="47"/>
      <c r="AY164" s="47"/>
      <c r="AZ164" s="47"/>
      <c r="BA164" s="47"/>
      <c r="BB164" s="47"/>
      <c r="BE164" s="72" t="str">
        <f t="array" ref="BE164">IF(COUNTIF(Table911[Job],$I$3)&lt;ROWS($BE$2:BE164),"",INDEX(TimeSheets!$B$1:$B$359,SMALL(IF(Table911[Job]=$I$3,ROW(Table911[Job])),ROW(BA163))))</f>
        <v/>
      </c>
      <c r="BF164" s="72" t="str">
        <f t="array" ref="BF164">IF(COUNTIF(Table911[Job],$I$3)&lt;ROWS($BD$2:BD164),"",INDEX(TimeSheets!$H$1:$H$359,SMALL(IF(Table911[Job]=$I$3,ROW(Table911[Job])),ROW(BA163))))</f>
        <v/>
      </c>
      <c r="BG164" s="72" t="str">
        <f t="array" ref="BG164">IF(COUNTIF(Table912[Job],$I$3)&lt;ROWS($BG$2:BG164),"",INDEX(TimeSheets!$K$1:$K$359,SMALL(IF(Table912[Job]=$I$3,ROW(Table912[Job])),ROW(BA163))))</f>
        <v/>
      </c>
      <c r="BH164" s="72" t="str">
        <f t="array" ref="BH164">IF(COUNTIF(Table912[Job],$I$3)&lt;ROWS($BH$2:BH164),"",INDEX(TimeSheets!$Q$1:$Q$359,SMALL(IF(Table912[Job]=$I$3,ROW(Table912[Job])),ROW(BA163))))</f>
        <v/>
      </c>
      <c r="BI164" s="73" t="str">
        <f t="array" ref="BI164">IF(COUNTIF(Table914[Job],$I$3)&lt;ROWS($BI$2:BI164),"",INDEX(TimeSheets!$T$1:$T$359,SMALL(IF(Table914[Job]=$I$3,ROW(Table914[Job])),ROW(BA163))))</f>
        <v/>
      </c>
      <c r="BJ164" s="72" t="str">
        <f t="array" ref="BJ164">IF(COUNTIF(Table914[Job],$I$3)&lt;ROWS($BJ$2:BJ164),"",INDEX(TimeSheets!$Z$1:$Z$359,SMALL(IF(Table914[Job]=$I$3,ROW(Table914[Job])),ROW(BA163))))</f>
        <v/>
      </c>
      <c r="BK164" s="72" t="str">
        <f t="array" ref="BK164">IF(COUNTIF(Table91641[Job],$I$3)&lt;ROWS($BK$2:BK164),"",INDEX(TimeSheets!$AC$1:$AC$359,SMALL(IF(Table91641[Job]=$I$3,ROW(Table91641[Job])),ROW(BA163))))</f>
        <v/>
      </c>
      <c r="BL164" s="72" t="str">
        <f t="array" ref="BL164">IF(COUNTIF(Table91641[Job],$I$3)&lt;ROWS($BL$2:BL164),"",INDEX(TimeSheets!$AI$1:$AI$359,SMALL(IF(Table91641[Job]=$I$3,ROW(Table91641[Job])),ROW(BB163))))</f>
        <v/>
      </c>
    </row>
    <row r="165" spans="50:64" x14ac:dyDescent="0.25">
      <c r="AX165" s="47"/>
      <c r="AY165" s="47"/>
      <c r="AZ165" s="47"/>
      <c r="BA165" s="47"/>
      <c r="BB165" s="47"/>
      <c r="BE165" s="72" t="str">
        <f t="array" ref="BE165">IF(COUNTIF(Table911[Job],$I$3)&lt;ROWS($BE$2:BE165),"",INDEX(TimeSheets!$B$1:$B$359,SMALL(IF(Table911[Job]=$I$3,ROW(Table911[Job])),ROW(BA164))))</f>
        <v/>
      </c>
      <c r="BF165" s="72" t="str">
        <f t="array" ref="BF165">IF(COUNTIF(Table911[Job],$I$3)&lt;ROWS($BD$2:BD165),"",INDEX(TimeSheets!$H$1:$H$359,SMALL(IF(Table911[Job]=$I$3,ROW(Table911[Job])),ROW(BA164))))</f>
        <v/>
      </c>
      <c r="BG165" s="72" t="str">
        <f t="array" ref="BG165">IF(COUNTIF(Table912[Job],$I$3)&lt;ROWS($BG$2:BG165),"",INDEX(TimeSheets!$K$1:$K$359,SMALL(IF(Table912[Job]=$I$3,ROW(Table912[Job])),ROW(BA164))))</f>
        <v/>
      </c>
      <c r="BH165" s="72" t="str">
        <f t="array" ref="BH165">IF(COUNTIF(Table912[Job],$I$3)&lt;ROWS($BH$2:BH165),"",INDEX(TimeSheets!$Q$1:$Q$359,SMALL(IF(Table912[Job]=$I$3,ROW(Table912[Job])),ROW(BA164))))</f>
        <v/>
      </c>
      <c r="BI165" s="73" t="str">
        <f t="array" ref="BI165">IF(COUNTIF(Table914[Job],$I$3)&lt;ROWS($BI$2:BI165),"",INDEX(TimeSheets!$T$1:$T$359,SMALL(IF(Table914[Job]=$I$3,ROW(Table914[Job])),ROW(BA164))))</f>
        <v/>
      </c>
      <c r="BJ165" s="72" t="str">
        <f t="array" ref="BJ165">IF(COUNTIF(Table914[Job],$I$3)&lt;ROWS($BJ$2:BJ165),"",INDEX(TimeSheets!$Z$1:$Z$359,SMALL(IF(Table914[Job]=$I$3,ROW(Table914[Job])),ROW(BA164))))</f>
        <v/>
      </c>
      <c r="BK165" s="72" t="str">
        <f t="array" ref="BK165">IF(COUNTIF(Table91641[Job],$I$3)&lt;ROWS($BK$2:BK165),"",INDEX(TimeSheets!$AC$1:$AC$359,SMALL(IF(Table91641[Job]=$I$3,ROW(Table91641[Job])),ROW(BA164))))</f>
        <v/>
      </c>
      <c r="BL165" s="72" t="str">
        <f t="array" ref="BL165">IF(COUNTIF(Table91641[Job],$I$3)&lt;ROWS($BL$2:BL165),"",INDEX(TimeSheets!$AI$1:$AI$359,SMALL(IF(Table91641[Job]=$I$3,ROW(Table91641[Job])),ROW(BB164))))</f>
        <v/>
      </c>
    </row>
    <row r="166" spans="50:64" x14ac:dyDescent="0.25">
      <c r="AX166" s="47"/>
      <c r="AY166" s="47"/>
      <c r="AZ166" s="47"/>
      <c r="BA166" s="47"/>
      <c r="BB166" s="47"/>
      <c r="BE166" s="72" t="str">
        <f t="array" ref="BE166">IF(COUNTIF(Table911[Job],$I$3)&lt;ROWS($BE$2:BE166),"",INDEX(TimeSheets!$B$1:$B$359,SMALL(IF(Table911[Job]=$I$3,ROW(Table911[Job])),ROW(BA165))))</f>
        <v/>
      </c>
      <c r="BF166" s="72" t="str">
        <f t="array" ref="BF166">IF(COUNTIF(Table911[Job],$I$3)&lt;ROWS($BD$2:BD166),"",INDEX(TimeSheets!$H$1:$H$359,SMALL(IF(Table911[Job]=$I$3,ROW(Table911[Job])),ROW(BA165))))</f>
        <v/>
      </c>
      <c r="BG166" s="72" t="str">
        <f t="array" ref="BG166">IF(COUNTIF(Table912[Job],$I$3)&lt;ROWS($BG$2:BG166),"",INDEX(TimeSheets!$K$1:$K$359,SMALL(IF(Table912[Job]=$I$3,ROW(Table912[Job])),ROW(BA165))))</f>
        <v/>
      </c>
      <c r="BH166" s="72" t="str">
        <f t="array" ref="BH166">IF(COUNTIF(Table912[Job],$I$3)&lt;ROWS($BH$2:BH166),"",INDEX(TimeSheets!$Q$1:$Q$359,SMALL(IF(Table912[Job]=$I$3,ROW(Table912[Job])),ROW(BA165))))</f>
        <v/>
      </c>
      <c r="BI166" s="73" t="str">
        <f t="array" ref="BI166">IF(COUNTIF(Table914[Job],$I$3)&lt;ROWS($BI$2:BI166),"",INDEX(TimeSheets!$T$1:$T$359,SMALL(IF(Table914[Job]=$I$3,ROW(Table914[Job])),ROW(BA165))))</f>
        <v/>
      </c>
      <c r="BJ166" s="72" t="str">
        <f t="array" ref="BJ166">IF(COUNTIF(Table914[Job],$I$3)&lt;ROWS($BJ$2:BJ166),"",INDEX(TimeSheets!$Z$1:$Z$359,SMALL(IF(Table914[Job]=$I$3,ROW(Table914[Job])),ROW(BA165))))</f>
        <v/>
      </c>
      <c r="BK166" s="72" t="str">
        <f t="array" ref="BK166">IF(COUNTIF(Table91641[Job],$I$3)&lt;ROWS($BK$2:BK166),"",INDEX(TimeSheets!$AC$1:$AC$359,SMALL(IF(Table91641[Job]=$I$3,ROW(Table91641[Job])),ROW(BA165))))</f>
        <v/>
      </c>
      <c r="BL166" s="72" t="str">
        <f t="array" ref="BL166">IF(COUNTIF(Table91641[Job],$I$3)&lt;ROWS($BL$2:BL166),"",INDEX(TimeSheets!$AI$1:$AI$359,SMALL(IF(Table91641[Job]=$I$3,ROW(Table91641[Job])),ROW(BB165))))</f>
        <v/>
      </c>
    </row>
    <row r="167" spans="50:64" x14ac:dyDescent="0.25">
      <c r="AX167" s="47"/>
      <c r="AY167" s="47"/>
      <c r="AZ167" s="47"/>
      <c r="BA167" s="47"/>
      <c r="BB167" s="47"/>
      <c r="BE167" s="72" t="str">
        <f t="array" ref="BE167">IF(COUNTIF(Table911[Job],$I$3)&lt;ROWS($BE$2:BE167),"",INDEX(TimeSheets!$B$1:$B$359,SMALL(IF(Table911[Job]=$I$3,ROW(Table911[Job])),ROW(BA166))))</f>
        <v/>
      </c>
      <c r="BF167" s="72" t="str">
        <f t="array" ref="BF167">IF(COUNTIF(Table911[Job],$I$3)&lt;ROWS($BD$2:BD167),"",INDEX(TimeSheets!$H$1:$H$359,SMALL(IF(Table911[Job]=$I$3,ROW(Table911[Job])),ROW(BA166))))</f>
        <v/>
      </c>
      <c r="BG167" s="72" t="str">
        <f t="array" ref="BG167">IF(COUNTIF(Table912[Job],$I$3)&lt;ROWS($BG$2:BG167),"",INDEX(TimeSheets!$K$1:$K$359,SMALL(IF(Table912[Job]=$I$3,ROW(Table912[Job])),ROW(BA166))))</f>
        <v/>
      </c>
      <c r="BH167" s="72" t="str">
        <f t="array" ref="BH167">IF(COUNTIF(Table912[Job],$I$3)&lt;ROWS($BH$2:BH167),"",INDEX(TimeSheets!$Q$1:$Q$359,SMALL(IF(Table912[Job]=$I$3,ROW(Table912[Job])),ROW(BA166))))</f>
        <v/>
      </c>
      <c r="BI167" s="73" t="str">
        <f t="array" ref="BI167">IF(COUNTIF(Table914[Job],$I$3)&lt;ROWS($BI$2:BI167),"",INDEX(TimeSheets!$T$1:$T$359,SMALL(IF(Table914[Job]=$I$3,ROW(Table914[Job])),ROW(BA166))))</f>
        <v/>
      </c>
      <c r="BJ167" s="72" t="str">
        <f t="array" ref="BJ167">IF(COUNTIF(Table914[Job],$I$3)&lt;ROWS($BJ$2:BJ167),"",INDEX(TimeSheets!$Z$1:$Z$359,SMALL(IF(Table914[Job]=$I$3,ROW(Table914[Job])),ROW(BA166))))</f>
        <v/>
      </c>
      <c r="BK167" s="72" t="str">
        <f t="array" ref="BK167">IF(COUNTIF(Table91641[Job],$I$3)&lt;ROWS($BK$2:BK167),"",INDEX(TimeSheets!$AC$1:$AC$359,SMALL(IF(Table91641[Job]=$I$3,ROW(Table91641[Job])),ROW(BA166))))</f>
        <v/>
      </c>
      <c r="BL167" s="72" t="str">
        <f t="array" ref="BL167">IF(COUNTIF(Table91641[Job],$I$3)&lt;ROWS($BL$2:BL167),"",INDEX(TimeSheets!$AI$1:$AI$359,SMALL(IF(Table91641[Job]=$I$3,ROW(Table91641[Job])),ROW(BB166))))</f>
        <v/>
      </c>
    </row>
    <row r="168" spans="50:64" x14ac:dyDescent="0.25">
      <c r="AX168" s="47"/>
      <c r="AY168" s="47"/>
      <c r="AZ168" s="47"/>
      <c r="BA168" s="47"/>
      <c r="BB168" s="47"/>
      <c r="BE168" s="72" t="str">
        <f t="array" ref="BE168">IF(COUNTIF(Table911[Job],$I$3)&lt;ROWS($BE$2:BE168),"",INDEX(TimeSheets!$B$1:$B$359,SMALL(IF(Table911[Job]=$I$3,ROW(Table911[Job])),ROW(BA167))))</f>
        <v/>
      </c>
      <c r="BF168" s="72" t="str">
        <f t="array" ref="BF168">IF(COUNTIF(Table911[Job],$I$3)&lt;ROWS($BD$2:BD168),"",INDEX(TimeSheets!$H$1:$H$359,SMALL(IF(Table911[Job]=$I$3,ROW(Table911[Job])),ROW(BA167))))</f>
        <v/>
      </c>
      <c r="BG168" s="72" t="str">
        <f t="array" ref="BG168">IF(COUNTIF(Table912[Job],$I$3)&lt;ROWS($BG$2:BG168),"",INDEX(TimeSheets!$K$1:$K$359,SMALL(IF(Table912[Job]=$I$3,ROW(Table912[Job])),ROW(BA167))))</f>
        <v/>
      </c>
      <c r="BH168" s="72" t="str">
        <f t="array" ref="BH168">IF(COUNTIF(Table912[Job],$I$3)&lt;ROWS($BH$2:BH168),"",INDEX(TimeSheets!$Q$1:$Q$359,SMALL(IF(Table912[Job]=$I$3,ROW(Table912[Job])),ROW(BA167))))</f>
        <v/>
      </c>
      <c r="BI168" s="73" t="str">
        <f t="array" ref="BI168">IF(COUNTIF(Table914[Job],$I$3)&lt;ROWS($BI$2:BI168),"",INDEX(TimeSheets!$T$1:$T$359,SMALL(IF(Table914[Job]=$I$3,ROW(Table914[Job])),ROW(BA167))))</f>
        <v/>
      </c>
      <c r="BJ168" s="72" t="str">
        <f t="array" ref="BJ168">IF(COUNTIF(Table914[Job],$I$3)&lt;ROWS($BJ$2:BJ168),"",INDEX(TimeSheets!$Z$1:$Z$359,SMALL(IF(Table914[Job]=$I$3,ROW(Table914[Job])),ROW(BA167))))</f>
        <v/>
      </c>
      <c r="BK168" s="72" t="str">
        <f t="array" ref="BK168">IF(COUNTIF(Table91641[Job],$I$3)&lt;ROWS($BK$2:BK168),"",INDEX(TimeSheets!$AC$1:$AC$359,SMALL(IF(Table91641[Job]=$I$3,ROW(Table91641[Job])),ROW(BA167))))</f>
        <v/>
      </c>
      <c r="BL168" s="72" t="str">
        <f t="array" ref="BL168">IF(COUNTIF(Table91641[Job],$I$3)&lt;ROWS($BL$2:BL168),"",INDEX(TimeSheets!$AI$1:$AI$359,SMALL(IF(Table91641[Job]=$I$3,ROW(Table91641[Job])),ROW(BB167))))</f>
        <v/>
      </c>
    </row>
    <row r="169" spans="50:64" x14ac:dyDescent="0.25">
      <c r="AX169" s="47"/>
      <c r="BE169" s="72" t="str">
        <f t="array" ref="BE169">IF(COUNTIF(Table911[Job],$I$3)&lt;ROWS($BE$2:BE169),"",INDEX(TimeSheets!$B$1:$B$359,SMALL(IF(Table911[Job]=$I$3,ROW(Table911[Job])),ROW(BA168))))</f>
        <v/>
      </c>
      <c r="BF169" s="72" t="str">
        <f t="array" ref="BF169">IF(COUNTIF(Table911[Job],$I$3)&lt;ROWS($BD$2:BD169),"",INDEX(TimeSheets!$H$1:$H$359,SMALL(IF(Table911[Job]=$I$3,ROW(Table911[Job])),ROW(BA168))))</f>
        <v/>
      </c>
      <c r="BG169" s="72" t="str">
        <f t="array" ref="BG169">IF(COUNTIF(Table912[Job],$I$3)&lt;ROWS($BG$2:BG169),"",INDEX(TimeSheets!$K$1:$K$359,SMALL(IF(Table912[Job]=$I$3,ROW(Table912[Job])),ROW(BA168))))</f>
        <v/>
      </c>
      <c r="BH169" s="72" t="str">
        <f t="array" ref="BH169">IF(COUNTIF(Table912[Job],$I$3)&lt;ROWS($BH$2:BH169),"",INDEX(TimeSheets!$Q$1:$Q$359,SMALL(IF(Table912[Job]=$I$3,ROW(Table912[Job])),ROW(BA168))))</f>
        <v/>
      </c>
      <c r="BI169" s="73" t="str">
        <f t="array" ref="BI169">IF(COUNTIF(Table914[Job],$I$3)&lt;ROWS($BI$2:BI169),"",INDEX(TimeSheets!$T$1:$T$359,SMALL(IF(Table914[Job]=$I$3,ROW(Table914[Job])),ROW(BA168))))</f>
        <v/>
      </c>
      <c r="BJ169" s="72" t="str">
        <f t="array" ref="BJ169">IF(COUNTIF(Table914[Job],$I$3)&lt;ROWS($BJ$2:BJ169),"",INDEX(TimeSheets!$Z$1:$Z$359,SMALL(IF(Table914[Job]=$I$3,ROW(Table914[Job])),ROW(BA168))))</f>
        <v/>
      </c>
      <c r="BK169" s="72" t="str">
        <f t="array" ref="BK169">IF(COUNTIF(Table91641[Job],$I$3)&lt;ROWS($BK$2:BK169),"",INDEX(TimeSheets!$AC$1:$AC$359,SMALL(IF(Table91641[Job]=$I$3,ROW(Table91641[Job])),ROW(BA168))))</f>
        <v/>
      </c>
      <c r="BL169" s="72" t="str">
        <f t="array" ref="BL169">IF(COUNTIF(Table91641[Job],$I$3)&lt;ROWS($BL$2:BL169),"",INDEX(TimeSheets!$AI$1:$AI$359,SMALL(IF(Table91641[Job]=$I$3,ROW(Table91641[Job])),ROW(BB168))))</f>
        <v/>
      </c>
    </row>
    <row r="170" spans="50:64" x14ac:dyDescent="0.25">
      <c r="AX170" s="47"/>
      <c r="BE170" s="72" t="str">
        <f t="array" ref="BE170">IF(COUNTIF(Table911[Job],$I$3)&lt;ROWS($BE$2:BE170),"",INDEX(TimeSheets!$B$1:$B$359,SMALL(IF(Table911[Job]=$I$3,ROW(Table911[Job])),ROW(BA169))))</f>
        <v/>
      </c>
      <c r="BF170" s="72" t="str">
        <f t="array" ref="BF170">IF(COUNTIF(Table911[Job],$I$3)&lt;ROWS($BD$2:BD170),"",INDEX(TimeSheets!$H$1:$H$359,SMALL(IF(Table911[Job]=$I$3,ROW(Table911[Job])),ROW(BA169))))</f>
        <v/>
      </c>
      <c r="BG170" s="72" t="str">
        <f t="array" ref="BG170">IF(COUNTIF(Table912[Job],$I$3)&lt;ROWS($BG$2:BG170),"",INDEX(TimeSheets!$K$1:$K$359,SMALL(IF(Table912[Job]=$I$3,ROW(Table912[Job])),ROW(BA169))))</f>
        <v/>
      </c>
      <c r="BH170" s="72" t="str">
        <f t="array" ref="BH170">IF(COUNTIF(Table912[Job],$I$3)&lt;ROWS($BH$2:BH170),"",INDEX(TimeSheets!$Q$1:$Q$359,SMALL(IF(Table912[Job]=$I$3,ROW(Table912[Job])),ROW(BA169))))</f>
        <v/>
      </c>
      <c r="BI170" s="73" t="str">
        <f t="array" ref="BI170">IF(COUNTIF(Table914[Job],$I$3)&lt;ROWS($BI$2:BI170),"",INDEX(TimeSheets!$T$1:$T$359,SMALL(IF(Table914[Job]=$I$3,ROW(Table914[Job])),ROW(BA169))))</f>
        <v/>
      </c>
      <c r="BJ170" s="72" t="str">
        <f t="array" ref="BJ170">IF(COUNTIF(Table914[Job],$I$3)&lt;ROWS($BJ$2:BJ170),"",INDEX(TimeSheets!$Z$1:$Z$359,SMALL(IF(Table914[Job]=$I$3,ROW(Table914[Job])),ROW(BA169))))</f>
        <v/>
      </c>
      <c r="BK170" s="72" t="str">
        <f t="array" ref="BK170">IF(COUNTIF(Table91641[Job],$I$3)&lt;ROWS($BK$2:BK170),"",INDEX(TimeSheets!$AC$1:$AC$359,SMALL(IF(Table91641[Job]=$I$3,ROW(Table91641[Job])),ROW(BA169))))</f>
        <v/>
      </c>
      <c r="BL170" s="72" t="str">
        <f t="array" ref="BL170">IF(COUNTIF(Table91641[Job],$I$3)&lt;ROWS($BL$2:BL170),"",INDEX(TimeSheets!$AI$1:$AI$359,SMALL(IF(Table91641[Job]=$I$3,ROW(Table91641[Job])),ROW(BB169))))</f>
        <v/>
      </c>
    </row>
    <row r="171" spans="50:64" x14ac:dyDescent="0.25">
      <c r="AX171" s="47"/>
      <c r="BE171" s="72" t="str">
        <f t="array" ref="BE171">IF(COUNTIF(Table911[Job],$I$3)&lt;ROWS($BE$2:BE171),"",INDEX(TimeSheets!$B$1:$B$359,SMALL(IF(Table911[Job]=$I$3,ROW(Table911[Job])),ROW(BA170))))</f>
        <v/>
      </c>
      <c r="BF171" s="72" t="str">
        <f t="array" ref="BF171">IF(COUNTIF(Table911[Job],$I$3)&lt;ROWS($BD$2:BD171),"",INDEX(TimeSheets!$H$1:$H$359,SMALL(IF(Table911[Job]=$I$3,ROW(Table911[Job])),ROW(BA170))))</f>
        <v/>
      </c>
      <c r="BG171" s="72" t="str">
        <f t="array" ref="BG171">IF(COUNTIF(Table912[Job],$I$3)&lt;ROWS($BG$2:BG171),"",INDEX(TimeSheets!$K$1:$K$359,SMALL(IF(Table912[Job]=$I$3,ROW(Table912[Job])),ROW(BA170))))</f>
        <v/>
      </c>
      <c r="BH171" s="72" t="str">
        <f t="array" ref="BH171">IF(COUNTIF(Table912[Job],$I$3)&lt;ROWS($BH$2:BH171),"",INDEX(TimeSheets!$Q$1:$Q$359,SMALL(IF(Table912[Job]=$I$3,ROW(Table912[Job])),ROW(BA170))))</f>
        <v/>
      </c>
      <c r="BI171" s="73" t="str">
        <f t="array" ref="BI171">IF(COUNTIF(Table914[Job],$I$3)&lt;ROWS($BI$2:BI171),"",INDEX(TimeSheets!$T$1:$T$359,SMALL(IF(Table914[Job]=$I$3,ROW(Table914[Job])),ROW(BA170))))</f>
        <v/>
      </c>
      <c r="BJ171" s="72" t="str">
        <f t="array" ref="BJ171">IF(COUNTIF(Table914[Job],$I$3)&lt;ROWS($BJ$2:BJ171),"",INDEX(TimeSheets!$Z$1:$Z$359,SMALL(IF(Table914[Job]=$I$3,ROW(Table914[Job])),ROW(BA170))))</f>
        <v/>
      </c>
      <c r="BK171" s="72" t="str">
        <f t="array" ref="BK171">IF(COUNTIF(Table91641[Job],$I$3)&lt;ROWS($BK$2:BK171),"",INDEX(TimeSheets!$AC$1:$AC$359,SMALL(IF(Table91641[Job]=$I$3,ROW(Table91641[Job])),ROW(BA170))))</f>
        <v/>
      </c>
      <c r="BL171" s="72" t="str">
        <f t="array" ref="BL171">IF(COUNTIF(Table91641[Job],$I$3)&lt;ROWS($BL$2:BL171),"",INDEX(TimeSheets!$AI$1:$AI$359,SMALL(IF(Table91641[Job]=$I$3,ROW(Table91641[Job])),ROW(BB170))))</f>
        <v/>
      </c>
    </row>
    <row r="172" spans="50:64" x14ac:dyDescent="0.25">
      <c r="AX172" s="47"/>
      <c r="BE172" s="72" t="str">
        <f t="array" ref="BE172">IF(COUNTIF(Table911[Job],$I$3)&lt;ROWS($BE$2:BE172),"",INDEX(TimeSheets!$B$1:$B$359,SMALL(IF(Table911[Job]=$I$3,ROW(Table911[Job])),ROW(BA171))))</f>
        <v/>
      </c>
      <c r="BF172" s="72" t="str">
        <f t="array" ref="BF172">IF(COUNTIF(Table911[Job],$I$3)&lt;ROWS($BD$2:BD172),"",INDEX(TimeSheets!$H$1:$H$359,SMALL(IF(Table911[Job]=$I$3,ROW(Table911[Job])),ROW(BA171))))</f>
        <v/>
      </c>
      <c r="BG172" s="72" t="str">
        <f t="array" ref="BG172">IF(COUNTIF(Table912[Job],$I$3)&lt;ROWS($BG$2:BG172),"",INDEX(TimeSheets!$K$1:$K$359,SMALL(IF(Table912[Job]=$I$3,ROW(Table912[Job])),ROW(BA171))))</f>
        <v/>
      </c>
      <c r="BH172" s="72" t="str">
        <f t="array" ref="BH172">IF(COUNTIF(Table912[Job],$I$3)&lt;ROWS($BH$2:BH172),"",INDEX(TimeSheets!$Q$1:$Q$359,SMALL(IF(Table912[Job]=$I$3,ROW(Table912[Job])),ROW(BA171))))</f>
        <v/>
      </c>
      <c r="BI172" s="73" t="str">
        <f t="array" ref="BI172">IF(COUNTIF(Table914[Job],$I$3)&lt;ROWS($BI$2:BI172),"",INDEX(TimeSheets!$T$1:$T$359,SMALL(IF(Table914[Job]=$I$3,ROW(Table914[Job])),ROW(BA171))))</f>
        <v/>
      </c>
      <c r="BJ172" s="72" t="str">
        <f t="array" ref="BJ172">IF(COUNTIF(Table914[Job],$I$3)&lt;ROWS($BJ$2:BJ172),"",INDEX(TimeSheets!$Z$1:$Z$359,SMALL(IF(Table914[Job]=$I$3,ROW(Table914[Job])),ROW(BA171))))</f>
        <v/>
      </c>
      <c r="BK172" s="72" t="str">
        <f t="array" ref="BK172">IF(COUNTIF(Table91641[Job],$I$3)&lt;ROWS($BK$2:BK172),"",INDEX(TimeSheets!$AC$1:$AC$359,SMALL(IF(Table91641[Job]=$I$3,ROW(Table91641[Job])),ROW(BA171))))</f>
        <v/>
      </c>
      <c r="BL172" s="72" t="str">
        <f t="array" ref="BL172">IF(COUNTIF(Table91641[Job],$I$3)&lt;ROWS($BL$2:BL172),"",INDEX(TimeSheets!$AI$1:$AI$359,SMALL(IF(Table91641[Job]=$I$3,ROW(Table91641[Job])),ROW(BB171))))</f>
        <v/>
      </c>
    </row>
    <row r="173" spans="50:64" x14ac:dyDescent="0.25">
      <c r="AX173" s="47"/>
      <c r="BE173" s="72" t="str">
        <f t="array" ref="BE173">IF(COUNTIF(Table911[Job],$I$3)&lt;ROWS($BE$2:BE173),"",INDEX(TimeSheets!$B$1:$B$359,SMALL(IF(Table911[Job]=$I$3,ROW(Table911[Job])),ROW(BA172))))</f>
        <v/>
      </c>
      <c r="BF173" s="72" t="str">
        <f t="array" ref="BF173">IF(COUNTIF(Table911[Job],$I$3)&lt;ROWS($BD$2:BD173),"",INDEX(TimeSheets!$H$1:$H$359,SMALL(IF(Table911[Job]=$I$3,ROW(Table911[Job])),ROW(BA172))))</f>
        <v/>
      </c>
      <c r="BG173" s="72" t="str">
        <f t="array" ref="BG173">IF(COUNTIF(Table912[Job],$I$3)&lt;ROWS($BG$2:BG173),"",INDEX(TimeSheets!$K$1:$K$359,SMALL(IF(Table912[Job]=$I$3,ROW(Table912[Job])),ROW(BA172))))</f>
        <v/>
      </c>
      <c r="BH173" s="72" t="str">
        <f t="array" ref="BH173">IF(COUNTIF(Table912[Job],$I$3)&lt;ROWS($BH$2:BH173),"",INDEX(TimeSheets!$Q$1:$Q$359,SMALL(IF(Table912[Job]=$I$3,ROW(Table912[Job])),ROW(BA172))))</f>
        <v/>
      </c>
      <c r="BI173" s="73" t="str">
        <f t="array" ref="BI173">IF(COUNTIF(Table914[Job],$I$3)&lt;ROWS($BI$2:BI173),"",INDEX(TimeSheets!$T$1:$T$359,SMALL(IF(Table914[Job]=$I$3,ROW(Table914[Job])),ROW(BA172))))</f>
        <v/>
      </c>
      <c r="BJ173" s="72" t="str">
        <f t="array" ref="BJ173">IF(COUNTIF(Table914[Job],$I$3)&lt;ROWS($BJ$2:BJ173),"",INDEX(TimeSheets!$Z$1:$Z$359,SMALL(IF(Table914[Job]=$I$3,ROW(Table914[Job])),ROW(BA172))))</f>
        <v/>
      </c>
      <c r="BK173" s="72" t="str">
        <f t="array" ref="BK173">IF(COUNTIF(Table91641[Job],$I$3)&lt;ROWS($BK$2:BK173),"",INDEX(TimeSheets!$AC$1:$AC$359,SMALL(IF(Table91641[Job]=$I$3,ROW(Table91641[Job])),ROW(BA172))))</f>
        <v/>
      </c>
      <c r="BL173" s="72" t="str">
        <f t="array" ref="BL173">IF(COUNTIF(Table91641[Job],$I$3)&lt;ROWS($BL$2:BL173),"",INDEX(TimeSheets!$AI$1:$AI$359,SMALL(IF(Table91641[Job]=$I$3,ROW(Table91641[Job])),ROW(BB172))))</f>
        <v/>
      </c>
    </row>
    <row r="174" spans="50:64" x14ac:dyDescent="0.25">
      <c r="AX174" s="47"/>
      <c r="BE174" s="72" t="str">
        <f t="array" ref="BE174">IF(COUNTIF(Table911[Job],$I$3)&lt;ROWS($BE$2:BE174),"",INDEX(TimeSheets!$B$1:$B$359,SMALL(IF(Table911[Job]=$I$3,ROW(Table911[Job])),ROW(BA173))))</f>
        <v/>
      </c>
      <c r="BF174" s="72" t="str">
        <f t="array" ref="BF174">IF(COUNTIF(Table911[Job],$I$3)&lt;ROWS($BD$2:BD174),"",INDEX(TimeSheets!$H$1:$H$359,SMALL(IF(Table911[Job]=$I$3,ROW(Table911[Job])),ROW(BA173))))</f>
        <v/>
      </c>
      <c r="BG174" s="72" t="str">
        <f t="array" ref="BG174">IF(COUNTIF(Table912[Job],$I$3)&lt;ROWS($BG$2:BG174),"",INDEX(TimeSheets!$K$1:$K$359,SMALL(IF(Table912[Job]=$I$3,ROW(Table912[Job])),ROW(BA173))))</f>
        <v/>
      </c>
      <c r="BH174" s="72" t="str">
        <f t="array" ref="BH174">IF(COUNTIF(Table912[Job],$I$3)&lt;ROWS($BH$2:BH174),"",INDEX(TimeSheets!$Q$1:$Q$359,SMALL(IF(Table912[Job]=$I$3,ROW(Table912[Job])),ROW(BA173))))</f>
        <v/>
      </c>
      <c r="BI174" s="73" t="str">
        <f t="array" ref="BI174">IF(COUNTIF(Table914[Job],$I$3)&lt;ROWS($BI$2:BI174),"",INDEX(TimeSheets!$T$1:$T$359,SMALL(IF(Table914[Job]=$I$3,ROW(Table914[Job])),ROW(BA173))))</f>
        <v/>
      </c>
      <c r="BJ174" s="72" t="str">
        <f t="array" ref="BJ174">IF(COUNTIF(Table914[Job],$I$3)&lt;ROWS($BJ$2:BJ174),"",INDEX(TimeSheets!$Z$1:$Z$359,SMALL(IF(Table914[Job]=$I$3,ROW(Table914[Job])),ROW(BA173))))</f>
        <v/>
      </c>
      <c r="BK174" s="72" t="str">
        <f t="array" ref="BK174">IF(COUNTIF(Table91641[Job],$I$3)&lt;ROWS($BK$2:BK174),"",INDEX(TimeSheets!$AC$1:$AC$359,SMALL(IF(Table91641[Job]=$I$3,ROW(Table91641[Job])),ROW(BA173))))</f>
        <v/>
      </c>
      <c r="BL174" s="72" t="str">
        <f t="array" ref="BL174">IF(COUNTIF(Table91641[Job],$I$3)&lt;ROWS($BL$2:BL174),"",INDEX(TimeSheets!$AI$1:$AI$359,SMALL(IF(Table91641[Job]=$I$3,ROW(Table91641[Job])),ROW(BB173))))</f>
        <v/>
      </c>
    </row>
    <row r="175" spans="50:64" x14ac:dyDescent="0.25">
      <c r="AX175" s="47"/>
      <c r="BE175" s="72" t="str">
        <f t="array" ref="BE175">IF(COUNTIF(Table911[Job],$I$3)&lt;ROWS($BE$2:BE175),"",INDEX(TimeSheets!$B$1:$B$359,SMALL(IF(Table911[Job]=$I$3,ROW(Table911[Job])),ROW(BA174))))</f>
        <v/>
      </c>
      <c r="BF175" s="72" t="str">
        <f t="array" ref="BF175">IF(COUNTIF(Table911[Job],$I$3)&lt;ROWS($BD$2:BD175),"",INDEX(TimeSheets!$H$1:$H$359,SMALL(IF(Table911[Job]=$I$3,ROW(Table911[Job])),ROW(BA174))))</f>
        <v/>
      </c>
      <c r="BG175" s="72" t="str">
        <f t="array" ref="BG175">IF(COUNTIF(Table912[Job],$I$3)&lt;ROWS($BG$2:BG175),"",INDEX(TimeSheets!$K$1:$K$359,SMALL(IF(Table912[Job]=$I$3,ROW(Table912[Job])),ROW(BA174))))</f>
        <v/>
      </c>
      <c r="BH175" s="72" t="str">
        <f t="array" ref="BH175">IF(COUNTIF(Table912[Job],$I$3)&lt;ROWS($BH$2:BH175),"",INDEX(TimeSheets!$Q$1:$Q$359,SMALL(IF(Table912[Job]=$I$3,ROW(Table912[Job])),ROW(BA174))))</f>
        <v/>
      </c>
      <c r="BI175" s="73" t="str">
        <f t="array" ref="BI175">IF(COUNTIF(Table914[Job],$I$3)&lt;ROWS($BI$2:BI175),"",INDEX(TimeSheets!$T$1:$T$359,SMALL(IF(Table914[Job]=$I$3,ROW(Table914[Job])),ROW(BA174))))</f>
        <v/>
      </c>
      <c r="BJ175" s="72" t="str">
        <f t="array" ref="BJ175">IF(COUNTIF(Table914[Job],$I$3)&lt;ROWS($BJ$2:BJ175),"",INDEX(TimeSheets!$Z$1:$Z$359,SMALL(IF(Table914[Job]=$I$3,ROW(Table914[Job])),ROW(BA174))))</f>
        <v/>
      </c>
      <c r="BK175" s="72" t="str">
        <f t="array" ref="BK175">IF(COUNTIF(Table91641[Job],$I$3)&lt;ROWS($BK$2:BK175),"",INDEX(TimeSheets!$AC$1:$AC$359,SMALL(IF(Table91641[Job]=$I$3,ROW(Table91641[Job])),ROW(BA174))))</f>
        <v/>
      </c>
      <c r="BL175" s="72" t="str">
        <f t="array" ref="BL175">IF(COUNTIF(Table91641[Job],$I$3)&lt;ROWS($BL$2:BL175),"",INDEX(TimeSheets!$AI$1:$AI$359,SMALL(IF(Table91641[Job]=$I$3,ROW(Table91641[Job])),ROW(BB174))))</f>
        <v/>
      </c>
    </row>
    <row r="176" spans="50:64" x14ac:dyDescent="0.25">
      <c r="AX176" s="47"/>
      <c r="BE176" s="72" t="str">
        <f t="array" ref="BE176">IF(COUNTIF(Table911[Job],$I$3)&lt;ROWS($BE$2:BE176),"",INDEX(TimeSheets!$B$1:$B$359,SMALL(IF(Table911[Job]=$I$3,ROW(Table911[Job])),ROW(BA175))))</f>
        <v/>
      </c>
      <c r="BF176" s="72" t="str">
        <f t="array" ref="BF176">IF(COUNTIF(Table911[Job],$I$3)&lt;ROWS($BD$2:BD176),"",INDEX(TimeSheets!$H$1:$H$359,SMALL(IF(Table911[Job]=$I$3,ROW(Table911[Job])),ROW(BA175))))</f>
        <v/>
      </c>
      <c r="BG176" s="72" t="str">
        <f t="array" ref="BG176">IF(COUNTIF(Table912[Job],$I$3)&lt;ROWS($BG$2:BG176),"",INDEX(TimeSheets!$K$1:$K$359,SMALL(IF(Table912[Job]=$I$3,ROW(Table912[Job])),ROW(BA175))))</f>
        <v/>
      </c>
      <c r="BH176" s="72" t="str">
        <f t="array" ref="BH176">IF(COUNTIF(Table912[Job],$I$3)&lt;ROWS($BH$2:BH176),"",INDEX(TimeSheets!$Q$1:$Q$359,SMALL(IF(Table912[Job]=$I$3,ROW(Table912[Job])),ROW(BA175))))</f>
        <v/>
      </c>
      <c r="BI176" s="73" t="str">
        <f t="array" ref="BI176">IF(COUNTIF(Table914[Job],$I$3)&lt;ROWS($BI$2:BI176),"",INDEX(TimeSheets!$T$1:$T$359,SMALL(IF(Table914[Job]=$I$3,ROW(Table914[Job])),ROW(BA175))))</f>
        <v/>
      </c>
      <c r="BJ176" s="72" t="str">
        <f t="array" ref="BJ176">IF(COUNTIF(Table914[Job],$I$3)&lt;ROWS($BJ$2:BJ176),"",INDEX(TimeSheets!$Z$1:$Z$359,SMALL(IF(Table914[Job]=$I$3,ROW(Table914[Job])),ROW(BA175))))</f>
        <v/>
      </c>
      <c r="BK176" s="72" t="str">
        <f t="array" ref="BK176">IF(COUNTIF(Table91641[Job],$I$3)&lt;ROWS($BK$2:BK176),"",INDEX(TimeSheets!$AC$1:$AC$359,SMALL(IF(Table91641[Job]=$I$3,ROW(Table91641[Job])),ROW(BA175))))</f>
        <v/>
      </c>
      <c r="BL176" s="72" t="str">
        <f t="array" ref="BL176">IF(COUNTIF(Table91641[Job],$I$3)&lt;ROWS($BL$2:BL176),"",INDEX(TimeSheets!$AI$1:$AI$359,SMALL(IF(Table91641[Job]=$I$3,ROW(Table91641[Job])),ROW(BB175))))</f>
        <v/>
      </c>
    </row>
    <row r="177" spans="50:64" x14ac:dyDescent="0.25">
      <c r="AX177" s="47"/>
      <c r="BE177" s="72" t="str">
        <f t="array" ref="BE177">IF(COUNTIF(Table911[Job],$I$3)&lt;ROWS($BE$2:BE177),"",INDEX(TimeSheets!$B$1:$B$359,SMALL(IF(Table911[Job]=$I$3,ROW(Table911[Job])),ROW(BA176))))</f>
        <v/>
      </c>
      <c r="BF177" s="72" t="str">
        <f t="array" ref="BF177">IF(COUNTIF(Table911[Job],$I$3)&lt;ROWS($BD$2:BD177),"",INDEX(TimeSheets!$H$1:$H$359,SMALL(IF(Table911[Job]=$I$3,ROW(Table911[Job])),ROW(BA176))))</f>
        <v/>
      </c>
      <c r="BG177" s="72" t="str">
        <f t="array" ref="BG177">IF(COUNTIF(Table912[Job],$I$3)&lt;ROWS($BG$2:BG177),"",INDEX(TimeSheets!$K$1:$K$359,SMALL(IF(Table912[Job]=$I$3,ROW(Table912[Job])),ROW(BA176))))</f>
        <v/>
      </c>
      <c r="BH177" s="72" t="str">
        <f t="array" ref="BH177">IF(COUNTIF(Table912[Job],$I$3)&lt;ROWS($BH$2:BH177),"",INDEX(TimeSheets!$Q$1:$Q$359,SMALL(IF(Table912[Job]=$I$3,ROW(Table912[Job])),ROW(BA176))))</f>
        <v/>
      </c>
      <c r="BI177" s="73" t="str">
        <f t="array" ref="BI177">IF(COUNTIF(Table914[Job],$I$3)&lt;ROWS($BI$2:BI177),"",INDEX(TimeSheets!$T$1:$T$359,SMALL(IF(Table914[Job]=$I$3,ROW(Table914[Job])),ROW(BA176))))</f>
        <v/>
      </c>
      <c r="BJ177" s="72" t="str">
        <f t="array" ref="BJ177">IF(COUNTIF(Table914[Job],$I$3)&lt;ROWS($BJ$2:BJ177),"",INDEX(TimeSheets!$Z$1:$Z$359,SMALL(IF(Table914[Job]=$I$3,ROW(Table914[Job])),ROW(BA176))))</f>
        <v/>
      </c>
      <c r="BK177" s="72" t="str">
        <f t="array" ref="BK177">IF(COUNTIF(Table91641[Job],$I$3)&lt;ROWS($BK$2:BK177),"",INDEX(TimeSheets!$AC$1:$AC$359,SMALL(IF(Table91641[Job]=$I$3,ROW(Table91641[Job])),ROW(BA176))))</f>
        <v/>
      </c>
      <c r="BL177" s="72" t="str">
        <f t="array" ref="BL177">IF(COUNTIF(Table91641[Job],$I$3)&lt;ROWS($BL$2:BL177),"",INDEX(TimeSheets!$AI$1:$AI$359,SMALL(IF(Table91641[Job]=$I$3,ROW(Table91641[Job])),ROW(BB176))))</f>
        <v/>
      </c>
    </row>
    <row r="178" spans="50:64" x14ac:dyDescent="0.25">
      <c r="AX178" s="47"/>
      <c r="BE178" s="72" t="str">
        <f t="array" ref="BE178">IF(COUNTIF(Table911[Job],$I$3)&lt;ROWS($BE$2:BE178),"",INDEX(TimeSheets!$B$1:$B$359,SMALL(IF(Table911[Job]=$I$3,ROW(Table911[Job])),ROW(BA177))))</f>
        <v/>
      </c>
      <c r="BF178" s="72" t="str">
        <f t="array" ref="BF178">IF(COUNTIF(Table911[Job],$I$3)&lt;ROWS($BD$2:BD178),"",INDEX(TimeSheets!$H$1:$H$359,SMALL(IF(Table911[Job]=$I$3,ROW(Table911[Job])),ROW(BA177))))</f>
        <v/>
      </c>
      <c r="BG178" s="72" t="str">
        <f t="array" ref="BG178">IF(COUNTIF(Table912[Job],$I$3)&lt;ROWS($BG$2:BG178),"",INDEX(TimeSheets!$K$1:$K$359,SMALL(IF(Table912[Job]=$I$3,ROW(Table912[Job])),ROW(BA177))))</f>
        <v/>
      </c>
      <c r="BH178" s="72" t="str">
        <f t="array" ref="BH178">IF(COUNTIF(Table912[Job],$I$3)&lt;ROWS($BH$2:BH178),"",INDEX(TimeSheets!$Q$1:$Q$359,SMALL(IF(Table912[Job]=$I$3,ROW(Table912[Job])),ROW(BA177))))</f>
        <v/>
      </c>
      <c r="BI178" s="73" t="str">
        <f t="array" ref="BI178">IF(COUNTIF(Table914[Job],$I$3)&lt;ROWS($BI$2:BI178),"",INDEX(TimeSheets!$T$1:$T$359,SMALL(IF(Table914[Job]=$I$3,ROW(Table914[Job])),ROW(BA177))))</f>
        <v/>
      </c>
      <c r="BJ178" s="72" t="str">
        <f t="array" ref="BJ178">IF(COUNTIF(Table914[Job],$I$3)&lt;ROWS($BJ$2:BJ178),"",INDEX(TimeSheets!$Z$1:$Z$359,SMALL(IF(Table914[Job]=$I$3,ROW(Table914[Job])),ROW(BA177))))</f>
        <v/>
      </c>
      <c r="BK178" s="72" t="str">
        <f t="array" ref="BK178">IF(COUNTIF(Table91641[Job],$I$3)&lt;ROWS($BK$2:BK178),"",INDEX(TimeSheets!$AC$1:$AC$359,SMALL(IF(Table91641[Job]=$I$3,ROW(Table91641[Job])),ROW(BA177))))</f>
        <v/>
      </c>
      <c r="BL178" s="72" t="str">
        <f t="array" ref="BL178">IF(COUNTIF(Table91641[Job],$I$3)&lt;ROWS($BL$2:BL178),"",INDEX(TimeSheets!$AI$1:$AI$359,SMALL(IF(Table91641[Job]=$I$3,ROW(Table91641[Job])),ROW(BB177))))</f>
        <v/>
      </c>
    </row>
    <row r="179" spans="50:64" x14ac:dyDescent="0.25">
      <c r="AX179" s="47"/>
      <c r="BE179" s="72" t="str">
        <f t="array" ref="BE179">IF(COUNTIF(Table911[Job],$I$3)&lt;ROWS($BE$2:BE179),"",INDEX(TimeSheets!$B$1:$B$359,SMALL(IF(Table911[Job]=$I$3,ROW(Table911[Job])),ROW(BA178))))</f>
        <v/>
      </c>
      <c r="BF179" s="72" t="str">
        <f t="array" ref="BF179">IF(COUNTIF(Table911[Job],$I$3)&lt;ROWS($BD$2:BD179),"",INDEX(TimeSheets!$H$1:$H$359,SMALL(IF(Table911[Job]=$I$3,ROW(Table911[Job])),ROW(BA178))))</f>
        <v/>
      </c>
      <c r="BG179" s="72" t="str">
        <f t="array" ref="BG179">IF(COUNTIF(Table912[Job],$I$3)&lt;ROWS($BG$2:BG179),"",INDEX(TimeSheets!$K$1:$K$359,SMALL(IF(Table912[Job]=$I$3,ROW(Table912[Job])),ROW(BA178))))</f>
        <v/>
      </c>
      <c r="BH179" s="72" t="str">
        <f t="array" ref="BH179">IF(COUNTIF(Table912[Job],$I$3)&lt;ROWS($BH$2:BH179),"",INDEX(TimeSheets!$Q$1:$Q$359,SMALL(IF(Table912[Job]=$I$3,ROW(Table912[Job])),ROW(BA178))))</f>
        <v/>
      </c>
      <c r="BI179" s="73" t="str">
        <f t="array" ref="BI179">IF(COUNTIF(Table914[Job],$I$3)&lt;ROWS($BI$2:BI179),"",INDEX(TimeSheets!$T$1:$T$359,SMALL(IF(Table914[Job]=$I$3,ROW(Table914[Job])),ROW(BA178))))</f>
        <v/>
      </c>
      <c r="BJ179" s="72" t="str">
        <f t="array" ref="BJ179">IF(COUNTIF(Table914[Job],$I$3)&lt;ROWS($BJ$2:BJ179),"",INDEX(TimeSheets!$Z$1:$Z$359,SMALL(IF(Table914[Job]=$I$3,ROW(Table914[Job])),ROW(BA178))))</f>
        <v/>
      </c>
      <c r="BK179" s="72" t="str">
        <f t="array" ref="BK179">IF(COUNTIF(Table91641[Job],$I$3)&lt;ROWS($BK$2:BK179),"",INDEX(TimeSheets!$AC$1:$AC$359,SMALL(IF(Table91641[Job]=$I$3,ROW(Table91641[Job])),ROW(BA178))))</f>
        <v/>
      </c>
      <c r="BL179" s="72" t="str">
        <f t="array" ref="BL179">IF(COUNTIF(Table91641[Job],$I$3)&lt;ROWS($BL$2:BL179),"",INDEX(TimeSheets!$AI$1:$AI$359,SMALL(IF(Table91641[Job]=$I$3,ROW(Table91641[Job])),ROW(BB178))))</f>
        <v/>
      </c>
    </row>
    <row r="180" spans="50:64" x14ac:dyDescent="0.25">
      <c r="BE180" s="72" t="str">
        <f t="array" ref="BE180">IF(COUNTIF(Table911[Job],$I$3)&lt;ROWS($BE$2:BE180),"",INDEX(TimeSheets!$B$1:$B$359,SMALL(IF(Table911[Job]=$I$3,ROW(Table911[Job])),ROW(BA179))))</f>
        <v/>
      </c>
      <c r="BF180" s="72" t="str">
        <f t="array" ref="BF180">IF(COUNTIF(Table911[Job],$I$3)&lt;ROWS($BD$2:BD180),"",INDEX(TimeSheets!$H$1:$H$359,SMALL(IF(Table911[Job]=$I$3,ROW(Table911[Job])),ROW(BA179))))</f>
        <v/>
      </c>
      <c r="BG180" s="72" t="str">
        <f t="array" ref="BG180">IF(COUNTIF(Table912[Job],$I$3)&lt;ROWS($BG$2:BG180),"",INDEX(TimeSheets!$K$1:$K$359,SMALL(IF(Table912[Job]=$I$3,ROW(Table912[Job])),ROW(BA179))))</f>
        <v/>
      </c>
      <c r="BH180" s="72" t="str">
        <f t="array" ref="BH180">IF(COUNTIF(Table912[Job],$I$3)&lt;ROWS($BH$2:BH180),"",INDEX(TimeSheets!$Q$1:$Q$359,SMALL(IF(Table912[Job]=$I$3,ROW(Table912[Job])),ROW(BA179))))</f>
        <v/>
      </c>
      <c r="BI180" s="73" t="str">
        <f t="array" ref="BI180">IF(COUNTIF(Table914[Job],$I$3)&lt;ROWS($BI$2:BI180),"",INDEX(TimeSheets!$T$1:$T$359,SMALL(IF(Table914[Job]=$I$3,ROW(Table914[Job])),ROW(BA179))))</f>
        <v/>
      </c>
      <c r="BJ180" s="72" t="str">
        <f t="array" ref="BJ180">IF(COUNTIF(Table914[Job],$I$3)&lt;ROWS($BJ$2:BJ180),"",INDEX(TimeSheets!$Z$1:$Z$359,SMALL(IF(Table914[Job]=$I$3,ROW(Table914[Job])),ROW(BA179))))</f>
        <v/>
      </c>
      <c r="BK180" s="72" t="str">
        <f t="array" ref="BK180">IF(COUNTIF(Table91641[Job],$I$3)&lt;ROWS($BK$2:BK180),"",INDEX(TimeSheets!$AC$1:$AC$359,SMALL(IF(Table91641[Job]=$I$3,ROW(Table91641[Job])),ROW(BA179))))</f>
        <v/>
      </c>
      <c r="BL180" s="72" t="str">
        <f t="array" ref="BL180">IF(COUNTIF(Table91641[Job],$I$3)&lt;ROWS($BL$2:BL180),"",INDEX(TimeSheets!$AI$1:$AI$359,SMALL(IF(Table91641[Job]=$I$3,ROW(Table91641[Job])),ROW(BB179))))</f>
        <v/>
      </c>
    </row>
    <row r="181" spans="50:64" x14ac:dyDescent="0.25">
      <c r="BE181" s="72" t="str">
        <f t="array" ref="BE181">IF(COUNTIF(Table911[Job],$I$3)&lt;ROWS($BE$2:BE181),"",INDEX(TimeSheets!$B$1:$B$359,SMALL(IF(Table911[Job]=$I$3,ROW(Table911[Job])),ROW(BA180))))</f>
        <v/>
      </c>
      <c r="BF181" s="72" t="str">
        <f t="array" ref="BF181">IF(COUNTIF(Table911[Job],$I$3)&lt;ROWS($BD$2:BD181),"",INDEX(TimeSheets!$H$1:$H$359,SMALL(IF(Table911[Job]=$I$3,ROW(Table911[Job])),ROW(BA180))))</f>
        <v/>
      </c>
      <c r="BG181" s="72" t="str">
        <f t="array" ref="BG181">IF(COUNTIF(Table912[Job],$I$3)&lt;ROWS($BG$2:BG181),"",INDEX(TimeSheets!$K$1:$K$359,SMALL(IF(Table912[Job]=$I$3,ROW(Table912[Job])),ROW(BA180))))</f>
        <v/>
      </c>
      <c r="BH181" s="72" t="str">
        <f t="array" ref="BH181">IF(COUNTIF(Table912[Job],$I$3)&lt;ROWS($BH$2:BH181),"",INDEX(TimeSheets!$Q$1:$Q$359,SMALL(IF(Table912[Job]=$I$3,ROW(Table912[Job])),ROW(BA180))))</f>
        <v/>
      </c>
      <c r="BI181" s="73" t="str">
        <f t="array" ref="BI181">IF(COUNTIF(Table914[Job],$I$3)&lt;ROWS($BI$2:BI181),"",INDEX(TimeSheets!$T$1:$T$359,SMALL(IF(Table914[Job]=$I$3,ROW(Table914[Job])),ROW(BA180))))</f>
        <v/>
      </c>
      <c r="BJ181" s="72" t="str">
        <f t="array" ref="BJ181">IF(COUNTIF(Table914[Job],$I$3)&lt;ROWS($BJ$2:BJ181),"",INDEX(TimeSheets!$Z$1:$Z$359,SMALL(IF(Table914[Job]=$I$3,ROW(Table914[Job])),ROW(BA180))))</f>
        <v/>
      </c>
      <c r="BK181" s="72" t="str">
        <f t="array" ref="BK181">IF(COUNTIF(Table91641[Job],$I$3)&lt;ROWS($BK$2:BK181),"",INDEX(TimeSheets!$AC$1:$AC$359,SMALL(IF(Table91641[Job]=$I$3,ROW(Table91641[Job])),ROW(BA180))))</f>
        <v/>
      </c>
      <c r="BL181" s="72" t="str">
        <f t="array" ref="BL181">IF(COUNTIF(Table91641[Job],$I$3)&lt;ROWS($BL$2:BL181),"",INDEX(TimeSheets!$AI$1:$AI$359,SMALL(IF(Table91641[Job]=$I$3,ROW(Table91641[Job])),ROW(BB180))))</f>
        <v/>
      </c>
    </row>
    <row r="182" spans="50:64" x14ac:dyDescent="0.25">
      <c r="BE182" s="72" t="str">
        <f t="array" ref="BE182">IF(COUNTIF(Table911[Job],$I$3)&lt;ROWS($BE$2:BE182),"",INDEX(TimeSheets!$B$1:$B$359,SMALL(IF(Table911[Job]=$I$3,ROW(Table911[Job])),ROW(BA181))))</f>
        <v/>
      </c>
      <c r="BF182" s="72" t="str">
        <f t="array" ref="BF182">IF(COUNTIF(Table911[Job],$I$3)&lt;ROWS($BD$2:BD182),"",INDEX(TimeSheets!$H$1:$H$359,SMALL(IF(Table911[Job]=$I$3,ROW(Table911[Job])),ROW(BA181))))</f>
        <v/>
      </c>
      <c r="BG182" s="72" t="str">
        <f t="array" ref="BG182">IF(COUNTIF(Table912[Job],$I$3)&lt;ROWS($BG$2:BG182),"",INDEX(TimeSheets!$K$1:$K$359,SMALL(IF(Table912[Job]=$I$3,ROW(Table912[Job])),ROW(BA181))))</f>
        <v/>
      </c>
      <c r="BH182" s="72" t="str">
        <f t="array" ref="BH182">IF(COUNTIF(Table912[Job],$I$3)&lt;ROWS($BH$2:BH182),"",INDEX(TimeSheets!$Q$1:$Q$359,SMALL(IF(Table912[Job]=$I$3,ROW(Table912[Job])),ROW(BA181))))</f>
        <v/>
      </c>
      <c r="BI182" s="73" t="str">
        <f t="array" ref="BI182">IF(COUNTIF(Table914[Job],$I$3)&lt;ROWS($BI$2:BI182),"",INDEX(TimeSheets!$T$1:$T$359,SMALL(IF(Table914[Job]=$I$3,ROW(Table914[Job])),ROW(BA181))))</f>
        <v/>
      </c>
      <c r="BJ182" s="72" t="str">
        <f t="array" ref="BJ182">IF(COUNTIF(Table914[Job],$I$3)&lt;ROWS($BJ$2:BJ182),"",INDEX(TimeSheets!$Z$1:$Z$359,SMALL(IF(Table914[Job]=$I$3,ROW(Table914[Job])),ROW(BA181))))</f>
        <v/>
      </c>
      <c r="BK182" s="72" t="str">
        <f t="array" ref="BK182">IF(COUNTIF(Table91641[Job],$I$3)&lt;ROWS($BK$2:BK182),"",INDEX(TimeSheets!$AC$1:$AC$359,SMALL(IF(Table91641[Job]=$I$3,ROW(Table91641[Job])),ROW(BA181))))</f>
        <v/>
      </c>
      <c r="BL182" s="72" t="str">
        <f t="array" ref="BL182">IF(COUNTIF(Table91641[Job],$I$3)&lt;ROWS($BL$2:BL182),"",INDEX(TimeSheets!$AI$1:$AI$359,SMALL(IF(Table91641[Job]=$I$3,ROW(Table91641[Job])),ROW(BB181))))</f>
        <v/>
      </c>
    </row>
    <row r="183" spans="50:64" x14ac:dyDescent="0.25">
      <c r="BE183" s="72" t="str">
        <f t="array" ref="BE183">IF(COUNTIF(Table911[Job],$I$3)&lt;ROWS($BE$2:BE183),"",INDEX(TimeSheets!$B$1:$B$359,SMALL(IF(Table911[Job]=$I$3,ROW(Table911[Job])),ROW(BA182))))</f>
        <v/>
      </c>
      <c r="BF183" s="72" t="str">
        <f t="array" ref="BF183">IF(COUNTIF(Table911[Job],$I$3)&lt;ROWS($BD$2:BD183),"",INDEX(TimeSheets!$H$1:$H$359,SMALL(IF(Table911[Job]=$I$3,ROW(Table911[Job])),ROW(BA182))))</f>
        <v/>
      </c>
      <c r="BG183" s="72" t="str">
        <f t="array" ref="BG183">IF(COUNTIF(Table912[Job],$I$3)&lt;ROWS($BG$2:BG183),"",INDEX(TimeSheets!$K$1:$K$359,SMALL(IF(Table912[Job]=$I$3,ROW(Table912[Job])),ROW(BA182))))</f>
        <v/>
      </c>
      <c r="BH183" s="72" t="str">
        <f t="array" ref="BH183">IF(COUNTIF(Table912[Job],$I$3)&lt;ROWS($BH$2:BH183),"",INDEX(TimeSheets!$Q$1:$Q$359,SMALL(IF(Table912[Job]=$I$3,ROW(Table912[Job])),ROW(BA182))))</f>
        <v/>
      </c>
      <c r="BI183" s="73" t="str">
        <f t="array" ref="BI183">IF(COUNTIF(Table914[Job],$I$3)&lt;ROWS($BI$2:BI183),"",INDEX(TimeSheets!$T$1:$T$359,SMALL(IF(Table914[Job]=$I$3,ROW(Table914[Job])),ROW(BA182))))</f>
        <v/>
      </c>
      <c r="BJ183" s="72" t="str">
        <f t="array" ref="BJ183">IF(COUNTIF(Table914[Job],$I$3)&lt;ROWS($BJ$2:BJ183),"",INDEX(TimeSheets!$Z$1:$Z$359,SMALL(IF(Table914[Job]=$I$3,ROW(Table914[Job])),ROW(BA182))))</f>
        <v/>
      </c>
      <c r="BK183" s="72" t="str">
        <f t="array" ref="BK183">IF(COUNTIF(Table91641[Job],$I$3)&lt;ROWS($BK$2:BK183),"",INDEX(TimeSheets!$AC$1:$AC$359,SMALL(IF(Table91641[Job]=$I$3,ROW(Table91641[Job])),ROW(BA182))))</f>
        <v/>
      </c>
      <c r="BL183" s="72" t="str">
        <f t="array" ref="BL183">IF(COUNTIF(Table91641[Job],$I$3)&lt;ROWS($BL$2:BL183),"",INDEX(TimeSheets!$AI$1:$AI$359,SMALL(IF(Table91641[Job]=$I$3,ROW(Table91641[Job])),ROW(BB182))))</f>
        <v/>
      </c>
    </row>
    <row r="184" spans="50:64" x14ac:dyDescent="0.25">
      <c r="BE184" s="72" t="str">
        <f t="array" ref="BE184">IF(COUNTIF(Table911[Job],$I$3)&lt;ROWS($BE$2:BE184),"",INDEX(TimeSheets!$B$1:$B$359,SMALL(IF(Table911[Job]=$I$3,ROW(Table911[Job])),ROW(BA183))))</f>
        <v/>
      </c>
      <c r="BF184" s="72" t="str">
        <f t="array" ref="BF184">IF(COUNTIF(Table911[Job],$I$3)&lt;ROWS($BD$2:BD184),"",INDEX(TimeSheets!$H$1:$H$359,SMALL(IF(Table911[Job]=$I$3,ROW(Table911[Job])),ROW(BA183))))</f>
        <v/>
      </c>
      <c r="BG184" s="72" t="str">
        <f t="array" ref="BG184">IF(COUNTIF(Table912[Job],$I$3)&lt;ROWS($BG$2:BG184),"",INDEX(TimeSheets!$K$1:$K$359,SMALL(IF(Table912[Job]=$I$3,ROW(Table912[Job])),ROW(BA183))))</f>
        <v/>
      </c>
      <c r="BH184" s="72" t="str">
        <f t="array" ref="BH184">IF(COUNTIF(Table912[Job],$I$3)&lt;ROWS($BH$2:BH184),"",INDEX(TimeSheets!$Q$1:$Q$359,SMALL(IF(Table912[Job]=$I$3,ROW(Table912[Job])),ROW(BA183))))</f>
        <v/>
      </c>
      <c r="BI184" s="73" t="str">
        <f t="array" ref="BI184">IF(COUNTIF(Table914[Job],$I$3)&lt;ROWS($BI$2:BI184),"",INDEX(TimeSheets!$T$1:$T$359,SMALL(IF(Table914[Job]=$I$3,ROW(Table914[Job])),ROW(BA183))))</f>
        <v/>
      </c>
      <c r="BJ184" s="72" t="str">
        <f t="array" ref="BJ184">IF(COUNTIF(Table914[Job],$I$3)&lt;ROWS($BJ$2:BJ184),"",INDEX(TimeSheets!$Z$1:$Z$359,SMALL(IF(Table914[Job]=$I$3,ROW(Table914[Job])),ROW(BA183))))</f>
        <v/>
      </c>
      <c r="BK184" s="72" t="str">
        <f t="array" ref="BK184">IF(COUNTIF(Table91641[Job],$I$3)&lt;ROWS($BK$2:BK184),"",INDEX(TimeSheets!$AC$1:$AC$359,SMALL(IF(Table91641[Job]=$I$3,ROW(Table91641[Job])),ROW(BA183))))</f>
        <v/>
      </c>
      <c r="BL184" s="72" t="str">
        <f t="array" ref="BL184">IF(COUNTIF(Table91641[Job],$I$3)&lt;ROWS($BL$2:BL184),"",INDEX(TimeSheets!$AI$1:$AI$359,SMALL(IF(Table91641[Job]=$I$3,ROW(Table91641[Job])),ROW(BB183))))</f>
        <v/>
      </c>
    </row>
    <row r="185" spans="50:64" x14ac:dyDescent="0.25">
      <c r="BE185" s="72" t="str">
        <f t="array" ref="BE185">IF(COUNTIF(Table911[Job],$I$3)&lt;ROWS($BE$2:BE185),"",INDEX(TimeSheets!$B$1:$B$359,SMALL(IF(Table911[Job]=$I$3,ROW(Table911[Job])),ROW(BA184))))</f>
        <v/>
      </c>
      <c r="BF185" s="72" t="str">
        <f t="array" ref="BF185">IF(COUNTIF(Table911[Job],$I$3)&lt;ROWS($BD$2:BD185),"",INDEX(TimeSheets!$H$1:$H$359,SMALL(IF(Table911[Job]=$I$3,ROW(Table911[Job])),ROW(BA184))))</f>
        <v/>
      </c>
      <c r="BG185" s="72" t="str">
        <f t="array" ref="BG185">IF(COUNTIF(Table912[Job],$I$3)&lt;ROWS($BG$2:BG185),"",INDEX(TimeSheets!$K$1:$K$359,SMALL(IF(Table912[Job]=$I$3,ROW(Table912[Job])),ROW(BA184))))</f>
        <v/>
      </c>
      <c r="BH185" s="72" t="str">
        <f t="array" ref="BH185">IF(COUNTIF(Table912[Job],$I$3)&lt;ROWS($BH$2:BH185),"",INDEX(TimeSheets!$Q$1:$Q$359,SMALL(IF(Table912[Job]=$I$3,ROW(Table912[Job])),ROW(BA184))))</f>
        <v/>
      </c>
      <c r="BI185" s="73" t="str">
        <f t="array" ref="BI185">IF(COUNTIF(Table914[Job],$I$3)&lt;ROWS($BI$2:BI185),"",INDEX(TimeSheets!$T$1:$T$359,SMALL(IF(Table914[Job]=$I$3,ROW(Table914[Job])),ROW(BA184))))</f>
        <v/>
      </c>
      <c r="BJ185" s="72" t="str">
        <f t="array" ref="BJ185">IF(COUNTIF(Table914[Job],$I$3)&lt;ROWS($BJ$2:BJ185),"",INDEX(TimeSheets!$Z$1:$Z$359,SMALL(IF(Table914[Job]=$I$3,ROW(Table914[Job])),ROW(BA184))))</f>
        <v/>
      </c>
      <c r="BK185" s="72" t="str">
        <f t="array" ref="BK185">IF(COUNTIF(Table91641[Job],$I$3)&lt;ROWS($BK$2:BK185),"",INDEX(TimeSheets!$AC$1:$AC$359,SMALL(IF(Table91641[Job]=$I$3,ROW(Table91641[Job])),ROW(BA184))))</f>
        <v/>
      </c>
      <c r="BL185" s="72" t="str">
        <f t="array" ref="BL185">IF(COUNTIF(Table91641[Job],$I$3)&lt;ROWS($BL$2:BL185),"",INDEX(TimeSheets!$AI$1:$AI$359,SMALL(IF(Table91641[Job]=$I$3,ROW(Table91641[Job])),ROW(BB184))))</f>
        <v/>
      </c>
    </row>
    <row r="186" spans="50:64" x14ac:dyDescent="0.25">
      <c r="BE186" s="72" t="str">
        <f t="array" ref="BE186">IF(COUNTIF(Table911[Job],$I$3)&lt;ROWS($BE$2:BE186),"",INDEX(TimeSheets!$B$1:$B$359,SMALL(IF(Table911[Job]=$I$3,ROW(Table911[Job])),ROW(BA185))))</f>
        <v/>
      </c>
      <c r="BF186" s="72" t="str">
        <f t="array" ref="BF186">IF(COUNTIF(Table911[Job],$I$3)&lt;ROWS($BD$2:BD186),"",INDEX(TimeSheets!$H$1:$H$359,SMALL(IF(Table911[Job]=$I$3,ROW(Table911[Job])),ROW(BA185))))</f>
        <v/>
      </c>
      <c r="BG186" s="72" t="str">
        <f t="array" ref="BG186">IF(COUNTIF(Table912[Job],$I$3)&lt;ROWS($BG$2:BG186),"",INDEX(TimeSheets!$K$1:$K$359,SMALL(IF(Table912[Job]=$I$3,ROW(Table912[Job])),ROW(BA185))))</f>
        <v/>
      </c>
      <c r="BH186" s="72" t="str">
        <f t="array" ref="BH186">IF(COUNTIF(Table912[Job],$I$3)&lt;ROWS($BH$2:BH186),"",INDEX(TimeSheets!$Q$1:$Q$359,SMALL(IF(Table912[Job]=$I$3,ROW(Table912[Job])),ROW(BA185))))</f>
        <v/>
      </c>
      <c r="BI186" s="73" t="str">
        <f t="array" ref="BI186">IF(COUNTIF(Table914[Job],$I$3)&lt;ROWS($BI$2:BI186),"",INDEX(TimeSheets!$T$1:$T$359,SMALL(IF(Table914[Job]=$I$3,ROW(Table914[Job])),ROW(BA185))))</f>
        <v/>
      </c>
      <c r="BJ186" s="72" t="str">
        <f t="array" ref="BJ186">IF(COUNTIF(Table914[Job],$I$3)&lt;ROWS($BJ$2:BJ186),"",INDEX(TimeSheets!$Z$1:$Z$359,SMALL(IF(Table914[Job]=$I$3,ROW(Table914[Job])),ROW(BA185))))</f>
        <v/>
      </c>
      <c r="BK186" s="72" t="str">
        <f t="array" ref="BK186">IF(COUNTIF(Table91641[Job],$I$3)&lt;ROWS($BK$2:BK186),"",INDEX(TimeSheets!$AC$1:$AC$359,SMALL(IF(Table91641[Job]=$I$3,ROW(Table91641[Job])),ROW(BA185))))</f>
        <v/>
      </c>
      <c r="BL186" s="72" t="str">
        <f t="array" ref="BL186">IF(COUNTIF(Table91641[Job],$I$3)&lt;ROWS($BL$2:BL186),"",INDEX(TimeSheets!$AI$1:$AI$359,SMALL(IF(Table91641[Job]=$I$3,ROW(Table91641[Job])),ROW(BB185))))</f>
        <v/>
      </c>
    </row>
    <row r="187" spans="50:64" x14ac:dyDescent="0.25">
      <c r="BE187" s="72" t="str">
        <f t="array" ref="BE187">IF(COUNTIF(Table911[Job],$I$3)&lt;ROWS($BE$2:BE187),"",INDEX(TimeSheets!$B$1:$B$359,SMALL(IF(Table911[Job]=$I$3,ROW(Table911[Job])),ROW(BA186))))</f>
        <v/>
      </c>
      <c r="BF187" s="72" t="str">
        <f t="array" ref="BF187">IF(COUNTIF(Table911[Job],$I$3)&lt;ROWS($BD$2:BD187),"",INDEX(TimeSheets!$H$1:$H$359,SMALL(IF(Table911[Job]=$I$3,ROW(Table911[Job])),ROW(BA186))))</f>
        <v/>
      </c>
      <c r="BG187" s="72" t="str">
        <f t="array" ref="BG187">IF(COUNTIF(Table912[Job],$I$3)&lt;ROWS($BG$2:BG187),"",INDEX(TimeSheets!$K$1:$K$359,SMALL(IF(Table912[Job]=$I$3,ROW(Table912[Job])),ROW(BA186))))</f>
        <v/>
      </c>
      <c r="BH187" s="72" t="str">
        <f t="array" ref="BH187">IF(COUNTIF(Table912[Job],$I$3)&lt;ROWS($BH$2:BH187),"",INDEX(TimeSheets!$Q$1:$Q$359,SMALL(IF(Table912[Job]=$I$3,ROW(Table912[Job])),ROW(BA186))))</f>
        <v/>
      </c>
      <c r="BI187" s="73" t="str">
        <f t="array" ref="BI187">IF(COUNTIF(Table914[Job],$I$3)&lt;ROWS($BI$2:BI187),"",INDEX(TimeSheets!$T$1:$T$359,SMALL(IF(Table914[Job]=$I$3,ROW(Table914[Job])),ROW(BA186))))</f>
        <v/>
      </c>
      <c r="BJ187" s="72" t="str">
        <f t="array" ref="BJ187">IF(COUNTIF(Table914[Job],$I$3)&lt;ROWS($BJ$2:BJ187),"",INDEX(TimeSheets!$Z$1:$Z$359,SMALL(IF(Table914[Job]=$I$3,ROW(Table914[Job])),ROW(BA186))))</f>
        <v/>
      </c>
      <c r="BK187" s="72" t="str">
        <f t="array" ref="BK187">IF(COUNTIF(Table91641[Job],$I$3)&lt;ROWS($BK$2:BK187),"",INDEX(TimeSheets!$AC$1:$AC$359,SMALL(IF(Table91641[Job]=$I$3,ROW(Table91641[Job])),ROW(BA186))))</f>
        <v/>
      </c>
      <c r="BL187" s="72" t="str">
        <f t="array" ref="BL187">IF(COUNTIF(Table91641[Job],$I$3)&lt;ROWS($BL$2:BL187),"",INDEX(TimeSheets!$AI$1:$AI$359,SMALL(IF(Table91641[Job]=$I$3,ROW(Table91641[Job])),ROW(BB186))))</f>
        <v/>
      </c>
    </row>
    <row r="188" spans="50:64" x14ac:dyDescent="0.25">
      <c r="BE188" s="72" t="str">
        <f t="array" ref="BE188">IF(COUNTIF(Table911[Job],$I$3)&lt;ROWS($BE$2:BE188),"",INDEX(TimeSheets!$B$1:$B$359,SMALL(IF(Table911[Job]=$I$3,ROW(Table911[Job])),ROW(BA187))))</f>
        <v/>
      </c>
      <c r="BF188" s="72" t="str">
        <f t="array" ref="BF188">IF(COUNTIF(Table911[Job],$I$3)&lt;ROWS($BD$2:BD188),"",INDEX(TimeSheets!$H$1:$H$359,SMALL(IF(Table911[Job]=$I$3,ROW(Table911[Job])),ROW(BA187))))</f>
        <v/>
      </c>
      <c r="BG188" s="72" t="str">
        <f t="array" ref="BG188">IF(COUNTIF(Table912[Job],$I$3)&lt;ROWS($BG$2:BG188),"",INDEX(TimeSheets!$K$1:$K$359,SMALL(IF(Table912[Job]=$I$3,ROW(Table912[Job])),ROW(BA187))))</f>
        <v/>
      </c>
      <c r="BH188" s="72" t="str">
        <f t="array" ref="BH188">IF(COUNTIF(Table912[Job],$I$3)&lt;ROWS($BH$2:BH188),"",INDEX(TimeSheets!$Q$1:$Q$359,SMALL(IF(Table912[Job]=$I$3,ROW(Table912[Job])),ROW(BA187))))</f>
        <v/>
      </c>
      <c r="BI188" s="73" t="str">
        <f t="array" ref="BI188">IF(COUNTIF(Table914[Job],$I$3)&lt;ROWS($BI$2:BI188),"",INDEX(TimeSheets!$T$1:$T$359,SMALL(IF(Table914[Job]=$I$3,ROW(Table914[Job])),ROW(BA187))))</f>
        <v/>
      </c>
      <c r="BJ188" s="72" t="str">
        <f t="array" ref="BJ188">IF(COUNTIF(Table914[Job],$I$3)&lt;ROWS($BJ$2:BJ188),"",INDEX(TimeSheets!$Z$1:$Z$359,SMALL(IF(Table914[Job]=$I$3,ROW(Table914[Job])),ROW(BA187))))</f>
        <v/>
      </c>
      <c r="BK188" s="72" t="str">
        <f t="array" ref="BK188">IF(COUNTIF(Table91641[Job],$I$3)&lt;ROWS($BK$2:BK188),"",INDEX(TimeSheets!$AC$1:$AC$359,SMALL(IF(Table91641[Job]=$I$3,ROW(Table91641[Job])),ROW(BA187))))</f>
        <v/>
      </c>
      <c r="BL188" s="72" t="str">
        <f t="array" ref="BL188">IF(COUNTIF(Table91641[Job],$I$3)&lt;ROWS($BL$2:BL188),"",INDEX(TimeSheets!$AI$1:$AI$359,SMALL(IF(Table91641[Job]=$I$3,ROW(Table91641[Job])),ROW(BB187))))</f>
        <v/>
      </c>
    </row>
    <row r="189" spans="50:64" x14ac:dyDescent="0.25">
      <c r="BE189" s="72" t="str">
        <f t="array" ref="BE189">IF(COUNTIF(Table911[Job],$I$3)&lt;ROWS($BE$2:BE189),"",INDEX(TimeSheets!$B$1:$B$359,SMALL(IF(Table911[Job]=$I$3,ROW(Table911[Job])),ROW(BA188))))</f>
        <v/>
      </c>
      <c r="BF189" s="72" t="str">
        <f t="array" ref="BF189">IF(COUNTIF(Table911[Job],$I$3)&lt;ROWS($BD$2:BD189),"",INDEX(TimeSheets!$H$1:$H$359,SMALL(IF(Table911[Job]=$I$3,ROW(Table911[Job])),ROW(BA188))))</f>
        <v/>
      </c>
      <c r="BG189" s="72" t="str">
        <f t="array" ref="BG189">IF(COUNTIF(Table912[Job],$I$3)&lt;ROWS($BG$2:BG189),"",INDEX(TimeSheets!$K$1:$K$359,SMALL(IF(Table912[Job]=$I$3,ROW(Table912[Job])),ROW(BA188))))</f>
        <v/>
      </c>
      <c r="BH189" s="72" t="str">
        <f t="array" ref="BH189">IF(COUNTIF(Table912[Job],$I$3)&lt;ROWS($BH$2:BH189),"",INDEX(TimeSheets!$Q$1:$Q$359,SMALL(IF(Table912[Job]=$I$3,ROW(Table912[Job])),ROW(BA188))))</f>
        <v/>
      </c>
      <c r="BI189" s="73" t="str">
        <f t="array" ref="BI189">IF(COUNTIF(Table914[Job],$I$3)&lt;ROWS($BI$2:BI189),"",INDEX(TimeSheets!$T$1:$T$359,SMALL(IF(Table914[Job]=$I$3,ROW(Table914[Job])),ROW(BA188))))</f>
        <v/>
      </c>
      <c r="BJ189" s="72" t="str">
        <f t="array" ref="BJ189">IF(COUNTIF(Table914[Job],$I$3)&lt;ROWS($BJ$2:BJ189),"",INDEX(TimeSheets!$Z$1:$Z$359,SMALL(IF(Table914[Job]=$I$3,ROW(Table914[Job])),ROW(BA188))))</f>
        <v/>
      </c>
      <c r="BK189" s="72" t="str">
        <f t="array" ref="BK189">IF(COUNTIF(Table91641[Job],$I$3)&lt;ROWS($BK$2:BK189),"",INDEX(TimeSheets!$AC$1:$AC$359,SMALL(IF(Table91641[Job]=$I$3,ROW(Table91641[Job])),ROW(BA188))))</f>
        <v/>
      </c>
      <c r="BL189" s="72" t="str">
        <f t="array" ref="BL189">IF(COUNTIF(Table91641[Job],$I$3)&lt;ROWS($BL$2:BL189),"",INDEX(TimeSheets!$AI$1:$AI$359,SMALL(IF(Table91641[Job]=$I$3,ROW(Table91641[Job])),ROW(BB188))))</f>
        <v/>
      </c>
    </row>
    <row r="190" spans="50:64" x14ac:dyDescent="0.25">
      <c r="BE190" s="72" t="str">
        <f t="array" ref="BE190">IF(COUNTIF(Table911[Job],$I$3)&lt;ROWS($BE$2:BE190),"",INDEX(TimeSheets!$B$1:$B$359,SMALL(IF(Table911[Job]=$I$3,ROW(Table911[Job])),ROW(BA189))))</f>
        <v/>
      </c>
      <c r="BF190" s="72" t="str">
        <f t="array" ref="BF190">IF(COUNTIF(Table911[Job],$I$3)&lt;ROWS($BD$2:BD190),"",INDEX(TimeSheets!$H$1:$H$359,SMALL(IF(Table911[Job]=$I$3,ROW(Table911[Job])),ROW(BA189))))</f>
        <v/>
      </c>
      <c r="BG190" s="72" t="str">
        <f t="array" ref="BG190">IF(COUNTIF(Table912[Job],$I$3)&lt;ROWS($BG$2:BG190),"",INDEX(TimeSheets!$K$1:$K$359,SMALL(IF(Table912[Job]=$I$3,ROW(Table912[Job])),ROW(BA189))))</f>
        <v/>
      </c>
      <c r="BH190" s="72" t="str">
        <f t="array" ref="BH190">IF(COUNTIF(Table912[Job],$I$3)&lt;ROWS($BH$2:BH190),"",INDEX(TimeSheets!$Q$1:$Q$359,SMALL(IF(Table912[Job]=$I$3,ROW(Table912[Job])),ROW(BA189))))</f>
        <v/>
      </c>
      <c r="BI190" s="73" t="str">
        <f t="array" ref="BI190">IF(COUNTIF(Table914[Job],$I$3)&lt;ROWS($BI$2:BI190),"",INDEX(TimeSheets!$T$1:$T$359,SMALL(IF(Table914[Job]=$I$3,ROW(Table914[Job])),ROW(BA189))))</f>
        <v/>
      </c>
      <c r="BJ190" s="72" t="str">
        <f t="array" ref="BJ190">IF(COUNTIF(Table914[Job],$I$3)&lt;ROWS($BJ$2:BJ190),"",INDEX(TimeSheets!$Z$1:$Z$359,SMALL(IF(Table914[Job]=$I$3,ROW(Table914[Job])),ROW(BA189))))</f>
        <v/>
      </c>
      <c r="BK190" s="72" t="str">
        <f t="array" ref="BK190">IF(COUNTIF(Table91641[Job],$I$3)&lt;ROWS($BK$2:BK190),"",INDEX(TimeSheets!$AC$1:$AC$359,SMALL(IF(Table91641[Job]=$I$3,ROW(Table91641[Job])),ROW(BA189))))</f>
        <v/>
      </c>
      <c r="BL190" s="72" t="str">
        <f t="array" ref="BL190">IF(COUNTIF(Table91641[Job],$I$3)&lt;ROWS($BL$2:BL190),"",INDEX(TimeSheets!$AI$1:$AI$359,SMALL(IF(Table91641[Job]=$I$3,ROW(Table91641[Job])),ROW(BB189))))</f>
        <v/>
      </c>
    </row>
    <row r="191" spans="50:64" x14ac:dyDescent="0.25">
      <c r="BE191" s="72" t="str">
        <f t="array" ref="BE191">IF(COUNTIF(Table911[Job],$I$3)&lt;ROWS($BE$2:BE191),"",INDEX(TimeSheets!$B$1:$B$359,SMALL(IF(Table911[Job]=$I$3,ROW(Table911[Job])),ROW(BA190))))</f>
        <v/>
      </c>
      <c r="BF191" s="72" t="str">
        <f t="array" ref="BF191">IF(COUNTIF(Table911[Job],$I$3)&lt;ROWS($BD$2:BD191),"",INDEX(TimeSheets!$H$1:$H$359,SMALL(IF(Table911[Job]=$I$3,ROW(Table911[Job])),ROW(BA190))))</f>
        <v/>
      </c>
      <c r="BG191" s="72" t="str">
        <f t="array" ref="BG191">IF(COUNTIF(Table912[Job],$I$3)&lt;ROWS($BG$2:BG191),"",INDEX(TimeSheets!$K$1:$K$359,SMALL(IF(Table912[Job]=$I$3,ROW(Table912[Job])),ROW(BA190))))</f>
        <v/>
      </c>
      <c r="BH191" s="72" t="str">
        <f t="array" ref="BH191">IF(COUNTIF(Table912[Job],$I$3)&lt;ROWS($BH$2:BH191),"",INDEX(TimeSheets!$Q$1:$Q$359,SMALL(IF(Table912[Job]=$I$3,ROW(Table912[Job])),ROW(BA190))))</f>
        <v/>
      </c>
      <c r="BI191" s="73" t="str">
        <f t="array" ref="BI191">IF(COUNTIF(Table914[Job],$I$3)&lt;ROWS($BI$2:BI191),"",INDEX(TimeSheets!$T$1:$T$359,SMALL(IF(Table914[Job]=$I$3,ROW(Table914[Job])),ROW(BA190))))</f>
        <v/>
      </c>
      <c r="BJ191" s="72" t="str">
        <f t="array" ref="BJ191">IF(COUNTIF(Table914[Job],$I$3)&lt;ROWS($BJ$2:BJ191),"",INDEX(TimeSheets!$Z$1:$Z$359,SMALL(IF(Table914[Job]=$I$3,ROW(Table914[Job])),ROW(BA190))))</f>
        <v/>
      </c>
      <c r="BK191" s="72" t="str">
        <f t="array" ref="BK191">IF(COUNTIF(Table91641[Job],$I$3)&lt;ROWS($BK$2:BK191),"",INDEX(TimeSheets!$AC$1:$AC$359,SMALL(IF(Table91641[Job]=$I$3,ROW(Table91641[Job])),ROW(BA190))))</f>
        <v/>
      </c>
      <c r="BL191" s="72" t="str">
        <f t="array" ref="BL191">IF(COUNTIF(Table91641[Job],$I$3)&lt;ROWS($BL$2:BL191),"",INDEX(TimeSheets!$AI$1:$AI$359,SMALL(IF(Table91641[Job]=$I$3,ROW(Table91641[Job])),ROW(BB190))))</f>
        <v/>
      </c>
    </row>
    <row r="192" spans="50:64" x14ac:dyDescent="0.25">
      <c r="BH192" s="47" t="str">
        <f t="array" ref="BH192">IF(COUNTIF(Table912[Job],$I$3)&lt;ROWS($BH$2:BH192),"",INDEX(TimeSheets!$Q$1:$Q$359,SMALL(IF(Table912[Job]=$I$3,ROW(Table912[Job])),ROW(BA191))))</f>
        <v/>
      </c>
      <c r="BI192" s="56" t="str">
        <f t="array" ref="BI192">IF(COUNTIF(Table914[Job],$I$3)&lt;ROWS($BI$2:BI192),"",INDEX(TimeSheets!$T$1:$T$359,SMALL(IF(Table914[Job]=$I$3,ROW(Table914[Job])),ROW(BA191))))</f>
        <v/>
      </c>
    </row>
  </sheetData>
  <mergeCells count="75">
    <mergeCell ref="I3:S3"/>
    <mergeCell ref="Y3:AF3"/>
    <mergeCell ref="AO3:AU3"/>
    <mergeCell ref="AY3:AZ3"/>
    <mergeCell ref="BA3:BB3"/>
    <mergeCell ref="I2:S2"/>
    <mergeCell ref="Y2:AA2"/>
    <mergeCell ref="AD2:AF2"/>
    <mergeCell ref="AO2:AU2"/>
    <mergeCell ref="AY2:BB2"/>
    <mergeCell ref="I5:S5"/>
    <mergeCell ref="Y5:AF5"/>
    <mergeCell ref="AO5:AU5"/>
    <mergeCell ref="AY5:AZ5"/>
    <mergeCell ref="BA5:BB5"/>
    <mergeCell ref="I4:S4"/>
    <mergeCell ref="Y4:AF4"/>
    <mergeCell ref="AO4:AU4"/>
    <mergeCell ref="AY4:AZ4"/>
    <mergeCell ref="BA4:BB4"/>
    <mergeCell ref="AY6:AZ6"/>
    <mergeCell ref="BA6:BB6"/>
    <mergeCell ref="C7:D7"/>
    <mergeCell ref="J7:K7"/>
    <mergeCell ref="Q7:R7"/>
    <mergeCell ref="X7:Y7"/>
    <mergeCell ref="AE7:AF7"/>
    <mergeCell ref="AL7:AM7"/>
    <mergeCell ref="AS7:AT7"/>
    <mergeCell ref="AY12:AZ12"/>
    <mergeCell ref="BA12:BB12"/>
    <mergeCell ref="AS8:AV8"/>
    <mergeCell ref="A9:F9"/>
    <mergeCell ref="H9:M9"/>
    <mergeCell ref="O9:T9"/>
    <mergeCell ref="V9:AA9"/>
    <mergeCell ref="AC9:AH9"/>
    <mergeCell ref="AJ9:AO9"/>
    <mergeCell ref="AQ9:AV9"/>
    <mergeCell ref="C8:F8"/>
    <mergeCell ref="J8:M8"/>
    <mergeCell ref="Q8:T8"/>
    <mergeCell ref="X8:AA8"/>
    <mergeCell ref="AE8:AH8"/>
    <mergeCell ref="AL8:AO8"/>
    <mergeCell ref="AY9:BB9"/>
    <mergeCell ref="AY10:AZ10"/>
    <mergeCell ref="BA10:BB10"/>
    <mergeCell ref="AY11:AZ11"/>
    <mergeCell ref="BA11:BB11"/>
    <mergeCell ref="AY13:AZ13"/>
    <mergeCell ref="BA13:BB13"/>
    <mergeCell ref="AY14:AZ14"/>
    <mergeCell ref="BA14:BB14"/>
    <mergeCell ref="AY15:AZ15"/>
    <mergeCell ref="BA15:BB15"/>
    <mergeCell ref="AY16:AZ16"/>
    <mergeCell ref="BA16:BB16"/>
    <mergeCell ref="AY17:AZ17"/>
    <mergeCell ref="BA17:BB17"/>
    <mergeCell ref="AY18:AZ18"/>
    <mergeCell ref="BA18:BB18"/>
    <mergeCell ref="AY40:AZ40"/>
    <mergeCell ref="BA40:BB40"/>
    <mergeCell ref="AY19:AZ19"/>
    <mergeCell ref="BA19:BB19"/>
    <mergeCell ref="AY20:AZ20"/>
    <mergeCell ref="BA20:BB20"/>
    <mergeCell ref="AY21:AZ21"/>
    <mergeCell ref="BA21:BB21"/>
    <mergeCell ref="AY22:AZ22"/>
    <mergeCell ref="BA22:BB22"/>
    <mergeCell ref="AY24:BB24"/>
    <mergeCell ref="AY25:AZ25"/>
    <mergeCell ref="BA25:BB25"/>
  </mergeCells>
  <pageMargins left="0.7" right="0.7" top="0.75" bottom="0.75" header="0.3" footer="0.3"/>
  <pageSetup scale="40" orientation="landscape" r:id="rId1"/>
  <rowBreaks count="1" manualBreakCount="1">
    <brk id="60" max="16383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4E307C-DA88-43FE-9475-BB33378ACD21}">
          <x14:formula1>
            <xm:f>'All Jobs'!$B$2:$B$11</xm:f>
          </x14:formula1>
          <xm:sqref>I3:S3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20D5-5917-4341-A21F-15FD0C594CEE}">
  <sheetPr>
    <pageSetUpPr fitToPage="1"/>
  </sheetPr>
  <dimension ref="A1:BW192"/>
  <sheetViews>
    <sheetView zoomScale="60" zoomScaleNormal="60" workbookViewId="0">
      <selection activeCell="A9" sqref="A9:AV9"/>
    </sheetView>
  </sheetViews>
  <sheetFormatPr defaultRowHeight="15" x14ac:dyDescent="0.25"/>
  <cols>
    <col min="1" max="1" width="8.7109375" customWidth="1"/>
    <col min="2" max="2" width="3.42578125" customWidth="1"/>
    <col min="3" max="3" width="8.7109375" customWidth="1"/>
    <col min="4" max="4" width="3.42578125" customWidth="1"/>
    <col min="5" max="5" width="8.7109375" customWidth="1"/>
    <col min="6" max="6" width="3.42578125" customWidth="1"/>
    <col min="7" max="7" width="6.28515625" customWidth="1"/>
    <col min="8" max="8" width="10.5703125" bestFit="1" customWidth="1"/>
    <col min="9" max="9" width="3.42578125" customWidth="1"/>
    <col min="10" max="10" width="8.7109375" customWidth="1"/>
    <col min="11" max="11" width="3.42578125" customWidth="1"/>
    <col min="12" max="12" width="8.7109375" customWidth="1"/>
    <col min="13" max="13" width="3.42578125" customWidth="1"/>
    <col min="14" max="14" width="6.28515625" customWidth="1"/>
    <col min="15" max="15" width="10.5703125" bestFit="1" customWidth="1"/>
    <col min="16" max="16" width="3.42578125" customWidth="1"/>
    <col min="17" max="17" width="8.7109375" customWidth="1"/>
    <col min="18" max="18" width="3.42578125" customWidth="1"/>
    <col min="19" max="19" width="8.7109375" customWidth="1"/>
    <col min="20" max="20" width="3.42578125" customWidth="1"/>
    <col min="21" max="21" width="6.28515625" customWidth="1"/>
    <col min="22" max="22" width="8.7109375" customWidth="1"/>
    <col min="23" max="23" width="3.42578125" customWidth="1"/>
    <col min="24" max="24" width="8.7109375" customWidth="1"/>
    <col min="25" max="25" width="3.42578125" customWidth="1"/>
    <col min="26" max="26" width="8.7109375" customWidth="1"/>
    <col min="27" max="27" width="3.42578125" customWidth="1"/>
    <col min="28" max="28" width="6.28515625" customWidth="1"/>
    <col min="29" max="29" width="8.7109375" customWidth="1"/>
    <col min="30" max="30" width="3.42578125" customWidth="1"/>
    <col min="31" max="31" width="8.7109375" customWidth="1"/>
    <col min="32" max="32" width="3.42578125" customWidth="1"/>
    <col min="33" max="33" width="8.7109375" customWidth="1"/>
    <col min="34" max="34" width="3.42578125" customWidth="1"/>
    <col min="35" max="35" width="6.28515625" customWidth="1"/>
    <col min="36" max="36" width="8.7109375" customWidth="1"/>
    <col min="37" max="37" width="3.42578125" customWidth="1"/>
    <col min="38" max="38" width="8.7109375" customWidth="1"/>
    <col min="39" max="39" width="3.42578125" customWidth="1"/>
    <col min="40" max="40" width="8.7109375" customWidth="1"/>
    <col min="41" max="41" width="3.42578125" customWidth="1"/>
    <col min="42" max="42" width="6.28515625" customWidth="1"/>
    <col min="43" max="43" width="8.7109375" customWidth="1"/>
    <col min="44" max="44" width="3.42578125" customWidth="1"/>
    <col min="45" max="45" width="8.7109375" customWidth="1"/>
    <col min="46" max="46" width="3.42578125" customWidth="1"/>
    <col min="47" max="47" width="8.7109375" customWidth="1"/>
    <col min="48" max="48" width="3.42578125" customWidth="1"/>
    <col min="49" max="49" width="6.28515625" customWidth="1"/>
    <col min="50" max="50" width="4" customWidth="1"/>
    <col min="51" max="51" width="10.28515625" customWidth="1"/>
    <col min="52" max="52" width="14.42578125" customWidth="1"/>
    <col min="54" max="54" width="14.42578125" customWidth="1"/>
    <col min="55" max="55" width="9.7109375" style="47" customWidth="1"/>
    <col min="56" max="56" width="4.5703125" style="47" customWidth="1"/>
    <col min="57" max="57" width="7.28515625" style="47" customWidth="1"/>
    <col min="58" max="58" width="5.42578125" style="47" customWidth="1"/>
    <col min="59" max="59" width="7.5703125" style="47" customWidth="1"/>
    <col min="60" max="60" width="5" style="47" customWidth="1"/>
    <col min="61" max="61" width="8.7109375" style="47" bestFit="1" customWidth="1"/>
    <col min="62" max="62" width="5.140625" style="47" customWidth="1"/>
    <col min="63" max="64" width="9.140625" style="47"/>
    <col min="65" max="65" width="9" style="47" customWidth="1"/>
    <col min="66" max="66" width="8.85546875" style="47" customWidth="1"/>
    <col min="67" max="67" width="9.140625" style="47"/>
  </cols>
  <sheetData>
    <row r="1" spans="1:75" ht="15.75" thickBot="1" x14ac:dyDescent="0.3">
      <c r="AX1" s="47"/>
      <c r="AY1" s="47"/>
      <c r="AZ1" s="47"/>
      <c r="BA1" s="47"/>
      <c r="BB1" s="47"/>
      <c r="BE1" s="47" t="s">
        <v>27</v>
      </c>
      <c r="BG1" s="47" t="s">
        <v>25</v>
      </c>
      <c r="BI1" s="47" t="s">
        <v>24</v>
      </c>
      <c r="BK1" s="47" t="s">
        <v>28</v>
      </c>
      <c r="BO1" s="48"/>
      <c r="BP1" s="48"/>
      <c r="BQ1" s="48"/>
      <c r="BR1" s="49"/>
      <c r="BS1" s="49"/>
      <c r="BT1" s="49"/>
      <c r="BU1" s="49"/>
      <c r="BV1" s="49"/>
      <c r="BW1" s="49"/>
    </row>
    <row r="2" spans="1:75" ht="27" thickBot="1" x14ac:dyDescent="0.45">
      <c r="D2" s="50" t="s">
        <v>29</v>
      </c>
      <c r="I2" s="120" t="str">
        <f ca="1">INDIRECT(ADDRESS((MATCH(I3,'All Jobs'!B2:B11,0))+1,1,4,1,"All Jobs"))</f>
        <v>21-104</v>
      </c>
      <c r="J2" s="120"/>
      <c r="K2" s="120"/>
      <c r="L2" s="120"/>
      <c r="M2" s="120"/>
      <c r="N2" s="120"/>
      <c r="O2" s="120"/>
      <c r="P2" s="120"/>
      <c r="Q2" s="120"/>
      <c r="R2" s="120"/>
      <c r="S2" s="120"/>
      <c r="V2" s="50" t="s">
        <v>30</v>
      </c>
      <c r="W2" s="51"/>
      <c r="X2" s="52"/>
      <c r="Y2" s="120">
        <f>SUM(C7,J7,Q7,X7,AE7,AL7,AS7)</f>
        <v>52</v>
      </c>
      <c r="Z2" s="120"/>
      <c r="AA2" s="120"/>
      <c r="AB2" s="53" t="s">
        <v>31</v>
      </c>
      <c r="AC2" s="54"/>
      <c r="AD2" s="120">
        <f>SUM(Y2/8)</f>
        <v>6.5</v>
      </c>
      <c r="AE2" s="120"/>
      <c r="AF2" s="120"/>
      <c r="AK2" s="50" t="s">
        <v>32</v>
      </c>
      <c r="AN2" s="55"/>
      <c r="AO2" s="121">
        <f>IF(BA22 &gt; 0, BA22, AY40)</f>
        <v>9500</v>
      </c>
      <c r="AP2" s="121"/>
      <c r="AQ2" s="121"/>
      <c r="AR2" s="121"/>
      <c r="AS2" s="121"/>
      <c r="AT2" s="121"/>
      <c r="AU2" s="121"/>
      <c r="AY2" s="122" t="s">
        <v>33</v>
      </c>
      <c r="AZ2" s="123"/>
      <c r="BA2" s="123"/>
      <c r="BB2" s="124"/>
      <c r="BE2" s="47">
        <f t="array" ref="BE2">IF(COUNTIF(Table911[Job],$I$3)&lt;ROWS($BE$2:BE2),"",INDEX(TimeSheets!$B$1:$B$359,SMALL(IF(Table911[Job]=$I$3,ROW(Table911[Job])),ROW(BA1))))</f>
        <v>44223</v>
      </c>
      <c r="BF2" s="47">
        <f t="array" ref="BF2">IF(COUNTIF(Table911[Job],$I$3)&lt;ROWS($BD$2:BD2),"",INDEX(TimeSheets!$H$1:$H$359,SMALL(IF(Table911[Job]=$I$3,ROW(Table911[Job])),ROW(BA1))))</f>
        <v>4</v>
      </c>
      <c r="BG2" s="47" t="str">
        <f t="array" ref="BG2">IF(COUNTIF(Table912[Job],$I$3)&lt;ROWS($BG$2:BG2),"",INDEX(TimeSheets!$K$1:$K$359,SMALL(IF(Table912[Job]=$I$3,ROW(Table912[Job])),ROW(BA1))))</f>
        <v/>
      </c>
      <c r="BH2" s="47" t="str">
        <f t="array" ref="BH2">IF(COUNTIF(Table912[Job],$I$3)&lt;ROWS($BH$2:BH2),"",INDEX(TimeSheets!$Q$1:$Q$359,SMALL(IF(Table912[Job]=$I$3,ROW(Table912[Job])),ROW(BA1))))</f>
        <v/>
      </c>
      <c r="BI2" s="56">
        <f t="array" ref="BI2">IF(COUNTIF(Table914[Job],$I$3)&lt;ROWS($BI$2:BI2),"",INDEX(TimeSheets!$T$1:$T$359,SMALL(IF(Table914[Job]=$I$3,ROW(Table914[Job])),ROW(BA1))))</f>
        <v>44287</v>
      </c>
      <c r="BJ2" s="47">
        <f t="array" ref="BJ2">IF(COUNTIF(Table914[Job],$I$3)&lt;ROWS($BJ$2:BJ2),"",INDEX(TimeSheets!$Z$1:$Z$359,SMALL(IF(Table914[Job]=$I$3,ROW(Table914[Job])),ROW(BA1))))</f>
        <v>8</v>
      </c>
      <c r="BK2" s="47">
        <f t="array" ref="BK2">IF(COUNTIF(Table91641[Job],$I$3)&lt;ROWS($BK$2:BK2),"",INDEX(TimeSheets!$AC$1:$AC$359,SMALL(IF(Table91641[Job]=$I$3,ROW(Table91641[Job])),ROW(BA1))))</f>
        <v>44287</v>
      </c>
      <c r="BL2" s="47">
        <f t="array" ref="BL2">IF(COUNTIF(Table91641[Job],$I$3)&lt;ROWS($BL$2:BL2),"",INDEX(TimeSheets!$AI$1:$AI$359,SMALL(IF(Table91641[Job]=$I$3,ROW(Table91641[Job])),ROW(BB1))))</f>
        <v>8</v>
      </c>
      <c r="BO2" s="48"/>
      <c r="BP2" s="48"/>
      <c r="BQ2" s="48"/>
      <c r="BR2" s="49"/>
      <c r="BS2" s="49"/>
      <c r="BT2" s="49"/>
      <c r="BU2" s="49"/>
      <c r="BV2" s="49"/>
      <c r="BW2" s="49"/>
    </row>
    <row r="3" spans="1:75" ht="26.25" x14ac:dyDescent="0.4">
      <c r="B3" s="57"/>
      <c r="D3" s="50" t="s">
        <v>34</v>
      </c>
      <c r="E3" s="58"/>
      <c r="F3" s="59"/>
      <c r="G3" s="60"/>
      <c r="H3" s="61"/>
      <c r="I3" s="112" t="s">
        <v>95</v>
      </c>
      <c r="J3" s="112"/>
      <c r="K3" s="112"/>
      <c r="L3" s="112"/>
      <c r="M3" s="112"/>
      <c r="N3" s="112"/>
      <c r="O3" s="112"/>
      <c r="P3" s="112"/>
      <c r="Q3" s="112"/>
      <c r="R3" s="112"/>
      <c r="S3" s="112"/>
      <c r="V3" s="50" t="s">
        <v>35</v>
      </c>
      <c r="W3" s="51"/>
      <c r="X3" s="52"/>
      <c r="Y3" s="121">
        <f>SUM(C8,J8,Q8,X8,AE8,AL8,AS8)</f>
        <v>2682.24</v>
      </c>
      <c r="Z3" s="125"/>
      <c r="AA3" s="125"/>
      <c r="AB3" s="125"/>
      <c r="AC3" s="125"/>
      <c r="AD3" s="125"/>
      <c r="AE3" s="125"/>
      <c r="AF3" s="125"/>
      <c r="AK3" s="50" t="s">
        <v>36</v>
      </c>
      <c r="AO3" s="126">
        <f ca="1">INDIRECT(ADDRESS((MATCH(I3,'All Jobs'!B2:B11,0))+1,9,4,1,"All Jobs"))</f>
        <v>1900</v>
      </c>
      <c r="AP3" s="126"/>
      <c r="AQ3" s="126"/>
      <c r="AR3" s="126"/>
      <c r="AS3" s="126"/>
      <c r="AT3" s="126"/>
      <c r="AU3" s="126"/>
      <c r="AY3" s="127" t="s">
        <v>37</v>
      </c>
      <c r="AZ3" s="127"/>
      <c r="BA3" s="128">
        <v>5146.6899999999996</v>
      </c>
      <c r="BB3" s="128"/>
      <c r="BE3" s="47">
        <f t="array" ref="BE3">IF(COUNTIF(Table911[Job],$I$3)&lt;ROWS($BE$2:BE3),"",INDEX(TimeSheets!$B$1:$B$359,SMALL(IF(Table911[Job]=$I$3,ROW(Table911[Job])),ROW(BA2))))</f>
        <v>44239</v>
      </c>
      <c r="BF3" s="47">
        <f t="array" ref="BF3">IF(COUNTIF(Table911[Job],$I$3)&lt;ROWS($BD$2:BD3),"",INDEX(TimeSheets!$H$1:$H$359,SMALL(IF(Table911[Job]=$I$3,ROW(Table911[Job])),ROW(BA2))))</f>
        <v>8</v>
      </c>
      <c r="BG3" s="47" t="str">
        <f t="array" ref="BG3">IF(COUNTIF(Table912[Job],$I$3)&lt;ROWS($BG$2:BG3),"",INDEX(TimeSheets!$K$1:$K$359,SMALL(IF(Table912[Job]=$I$3,ROW(Table912[Job])),ROW(BA2))))</f>
        <v/>
      </c>
      <c r="BH3" s="47" t="str">
        <f t="array" ref="BH3">IF(COUNTIF(Table912[Job],$I$3)&lt;ROWS($BH$2:BH3),"",INDEX(TimeSheets!$Q$1:$Q$359,SMALL(IF(Table912[Job]=$I$3,ROW(Table912[Job])),ROW(BA2))))</f>
        <v/>
      </c>
      <c r="BI3" s="56" t="str">
        <f t="array" ref="BI3">IF(COUNTIF(Table914[Job],$I$3)&lt;ROWS($BI$2:BI3),"",INDEX(TimeSheets!$T$1:$T$359,SMALL(IF(Table914[Job]=$I$3,ROW(Table914[Job])),ROW(BA2))))</f>
        <v/>
      </c>
      <c r="BJ3" s="47" t="str">
        <f t="array" ref="BJ3">IF(COUNTIF(Table914[Job],$I$3)&lt;ROWS($BJ$2:BJ3),"",INDEX(TimeSheets!$Z$1:$Z$359,SMALL(IF(Table914[Job]=$I$3,ROW(Table914[Job])),ROW(BA2))))</f>
        <v/>
      </c>
      <c r="BK3" s="47" t="str">
        <f t="array" ref="BK3">IF(COUNTIF(Table91641[Job],$I$3)&lt;ROWS($BK$2:BK3),"",INDEX(TimeSheets!$AC$1:$AC$359,SMALL(IF(Table91641[Job]=$I$3,ROW(Table91641[Job])),ROW(BA2))))</f>
        <v/>
      </c>
      <c r="BL3" s="47" t="str">
        <f t="array" ref="BL3">IF(COUNTIF(Table91641[Job],$I$3)&lt;ROWS($BL$2:BL3),"",INDEX(TimeSheets!$AI$1:$AI$359,SMALL(IF(Table91641[Job]=$I$3,ROW(Table91641[Job])),ROW(BB2))))</f>
        <v/>
      </c>
      <c r="BO3" s="48"/>
      <c r="BP3" s="48"/>
      <c r="BQ3" s="48"/>
      <c r="BR3" s="49"/>
      <c r="BS3" s="49"/>
      <c r="BT3" s="49"/>
      <c r="BU3" s="49"/>
      <c r="BV3" s="49"/>
      <c r="BW3" s="49"/>
    </row>
    <row r="4" spans="1:75" ht="26.25" x14ac:dyDescent="0.4">
      <c r="B4" s="57"/>
      <c r="D4" s="50" t="s">
        <v>38</v>
      </c>
      <c r="E4" s="58"/>
      <c r="F4" s="59"/>
      <c r="G4" s="60"/>
      <c r="H4" s="60"/>
      <c r="I4" s="111" t="str">
        <f ca="1">INDIRECT(ADDRESS((MATCH(I3,'All Jobs'!B3:B11,0))+2,5,4,1,"All Jobs"))</f>
        <v>Customer 2</v>
      </c>
      <c r="J4" s="112"/>
      <c r="K4" s="112"/>
      <c r="L4" s="112"/>
      <c r="M4" s="112"/>
      <c r="N4" s="112"/>
      <c r="O4" s="112"/>
      <c r="P4" s="112"/>
      <c r="Q4" s="113"/>
      <c r="R4" s="113"/>
      <c r="S4" s="113"/>
      <c r="V4" s="50" t="s">
        <v>39</v>
      </c>
      <c r="W4" s="51"/>
      <c r="X4" s="52"/>
      <c r="Y4" s="114"/>
      <c r="Z4" s="114"/>
      <c r="AA4" s="114"/>
      <c r="AB4" s="114"/>
      <c r="AC4" s="114"/>
      <c r="AD4" s="114"/>
      <c r="AE4" s="114"/>
      <c r="AF4" s="114"/>
      <c r="AK4" s="50" t="s">
        <v>40</v>
      </c>
      <c r="AN4" s="61"/>
      <c r="AO4" s="111">
        <f>IF(Y4=0,0,SUM(AO2-Y5))</f>
        <v>0</v>
      </c>
      <c r="AP4" s="111"/>
      <c r="AQ4" s="111"/>
      <c r="AR4" s="111"/>
      <c r="AS4" s="111"/>
      <c r="AT4" s="111"/>
      <c r="AU4" s="111"/>
      <c r="AY4" s="107" t="s">
        <v>41</v>
      </c>
      <c r="AZ4" s="107"/>
      <c r="BA4" s="115" t="str">
        <f>IF(Y4=0,"-",SUM(BA3-Y4))</f>
        <v>-</v>
      </c>
      <c r="BB4" s="115"/>
      <c r="BE4" s="47">
        <f t="array" ref="BE4">IF(COUNTIF(Table911[Job],$I$3)&lt;ROWS($BE$2:BE4),"",INDEX(TimeSheets!$B$1:$B$359,SMALL(IF(Table911[Job]=$I$3,ROW(Table911[Job])),ROW(BA3))))</f>
        <v>44281</v>
      </c>
      <c r="BF4" s="47">
        <f t="array" ref="BF4">IF(COUNTIF(Table911[Job],$I$3)&lt;ROWS($BD$2:BD4),"",INDEX(TimeSheets!$H$1:$H$359,SMALL(IF(Table911[Job]=$I$3,ROW(Table911[Job])),ROW(BA3))))</f>
        <v>8</v>
      </c>
      <c r="BG4" s="47" t="str">
        <f t="array" ref="BG4">IF(COUNTIF(Table912[Job],$I$3)&lt;ROWS($BG$2:BG4),"",INDEX(TimeSheets!$K$1:$K$359,SMALL(IF(Table912[Job]=$I$3,ROW(Table912[Job])),ROW(BA3))))</f>
        <v/>
      </c>
      <c r="BH4" s="47" t="str">
        <f t="array" ref="BH4">IF(COUNTIF(Table912[Job],$I$3)&lt;ROWS($BH$2:BH4),"",INDEX(TimeSheets!$Q$1:$Q$359,SMALL(IF(Table912[Job]=$I$3,ROW(Table912[Job])),ROW(BA3))))</f>
        <v/>
      </c>
      <c r="BI4" s="56" t="str">
        <f t="array" ref="BI4">IF(COUNTIF(Table914[Job],$I$3)&lt;ROWS($BI$2:BI4),"",INDEX(TimeSheets!$T$1:$T$359,SMALL(IF(Table914[Job]=$I$3,ROW(Table914[Job])),ROW(BA3))))</f>
        <v/>
      </c>
      <c r="BJ4" s="47" t="str">
        <f t="array" ref="BJ4">IF(COUNTIF(Table914[Job],$I$3)&lt;ROWS($BJ$2:BJ4),"",INDEX(TimeSheets!$Z$1:$Z$359,SMALL(IF(Table914[Job]=$I$3,ROW(Table914[Job])),ROW(BA3))))</f>
        <v/>
      </c>
      <c r="BK4" s="47" t="str">
        <f t="array" ref="BK4">IF(COUNTIF(Table91641[Job],$I$3)&lt;ROWS($BK$2:BK4),"",INDEX(TimeSheets!$AC$1:$AC$359,SMALL(IF(Table91641[Job]=$I$3,ROW(Table91641[Job])),ROW(BA3))))</f>
        <v/>
      </c>
      <c r="BL4" s="47" t="str">
        <f t="array" ref="BL4">IF(COUNTIF(Table91641[Job],$I$3)&lt;ROWS($BL$2:BL4),"",INDEX(TimeSheets!$AI$1:$AI$359,SMALL(IF(Table91641[Job]=$I$3,ROW(Table91641[Job])),ROW(BB3))))</f>
        <v/>
      </c>
      <c r="BO4" s="48"/>
      <c r="BP4" s="48"/>
      <c r="BQ4" s="48"/>
      <c r="BR4" s="49"/>
      <c r="BS4" s="49"/>
      <c r="BT4" s="49"/>
      <c r="BU4" s="49"/>
      <c r="BV4" s="49"/>
      <c r="BW4" s="49"/>
    </row>
    <row r="5" spans="1:75" ht="26.25" x14ac:dyDescent="0.4">
      <c r="B5" s="57"/>
      <c r="D5" s="50" t="s">
        <v>42</v>
      </c>
      <c r="E5" s="58"/>
      <c r="F5" s="59"/>
      <c r="G5" s="61"/>
      <c r="H5" s="62"/>
      <c r="I5" s="116">
        <v>77.64</v>
      </c>
      <c r="J5" s="116"/>
      <c r="K5" s="116"/>
      <c r="L5" s="116"/>
      <c r="M5" s="116"/>
      <c r="N5" s="116"/>
      <c r="O5" s="116"/>
      <c r="P5" s="116"/>
      <c r="Q5" s="116"/>
      <c r="R5" s="116"/>
      <c r="S5" s="116"/>
      <c r="V5" s="50" t="s">
        <v>43</v>
      </c>
      <c r="Y5" s="114">
        <f>IF(Y4=0,0,SUM(Y3,Y4))</f>
        <v>0</v>
      </c>
      <c r="Z5" s="114"/>
      <c r="AA5" s="114"/>
      <c r="AB5" s="114"/>
      <c r="AC5" s="114"/>
      <c r="AD5" s="114"/>
      <c r="AE5" s="114"/>
      <c r="AF5" s="114"/>
      <c r="AK5" s="50" t="s">
        <v>44</v>
      </c>
      <c r="AO5" s="117">
        <f>IF(Y4 = 0,0,SUM(AO4-AO3))</f>
        <v>0</v>
      </c>
      <c r="AP5" s="117"/>
      <c r="AQ5" s="117"/>
      <c r="AR5" s="117"/>
      <c r="AS5" s="117"/>
      <c r="AT5" s="117"/>
      <c r="AU5" s="117"/>
      <c r="AY5" s="118" t="s">
        <v>35</v>
      </c>
      <c r="AZ5" s="118"/>
      <c r="BA5" s="119">
        <v>8</v>
      </c>
      <c r="BB5" s="119"/>
      <c r="BE5" s="47">
        <f t="array" ref="BE5">IF(COUNTIF(Table911[Job],$I$3)&lt;ROWS($BE$2:BE5),"",INDEX(TimeSheets!$B$1:$B$359,SMALL(IF(Table911[Job]=$I$3,ROW(Table911[Job])),ROW(BA4))))</f>
        <v>44286</v>
      </c>
      <c r="BF5" s="47">
        <f t="array" ref="BF5">IF(COUNTIF(Table911[Job],$I$3)&lt;ROWS($BD$2:BD5),"",INDEX(TimeSheets!$H$1:$H$359,SMALL(IF(Table911[Job]=$I$3,ROW(Table911[Job])),ROW(BA4))))</f>
        <v>8</v>
      </c>
      <c r="BG5" s="47" t="str">
        <f t="array" ref="BG5">IF(COUNTIF(Table912[Job],$I$3)&lt;ROWS($BG$2:BG5),"",INDEX(TimeSheets!$K$1:$K$359,SMALL(IF(Table912[Job]=$I$3,ROW(Table912[Job])),ROW(BA4))))</f>
        <v/>
      </c>
      <c r="BH5" s="47" t="str">
        <f t="array" ref="BH5">IF(COUNTIF(Table912[Job],$I$3)&lt;ROWS($BH$2:BH5),"",INDEX(TimeSheets!$Q$1:$Q$359,SMALL(IF(Table912[Job]=$I$3,ROW(Table912[Job])),ROW(BA4))))</f>
        <v/>
      </c>
      <c r="BI5" s="56" t="str">
        <f t="array" ref="BI5">IF(COUNTIF(Table914[Job],$I$3)&lt;ROWS($BI$2:BI5),"",INDEX(TimeSheets!$T$1:$T$359,SMALL(IF(Table914[Job]=$I$3,ROW(Table914[Job])),ROW(BA4))))</f>
        <v/>
      </c>
      <c r="BJ5" s="47" t="str">
        <f t="array" ref="BJ5">IF(COUNTIF(Table914[Job],$I$3)&lt;ROWS($BJ$2:BJ5),"",INDEX(TimeSheets!$Z$1:$Z$359,SMALL(IF(Table914[Job]=$I$3,ROW(Table914[Job])),ROW(BA4))))</f>
        <v/>
      </c>
      <c r="BK5" s="47" t="str">
        <f t="array" ref="BK5">IF(COUNTIF(Table91641[Job],$I$3)&lt;ROWS($BK$2:BK5),"",INDEX(TimeSheets!$AC$1:$AC$359,SMALL(IF(Table91641[Job]=$I$3,ROW(Table91641[Job])),ROW(BA4))))</f>
        <v/>
      </c>
      <c r="BL5" s="47" t="str">
        <f t="array" ref="BL5">IF(COUNTIF(Table91641[Job],$I$3)&lt;ROWS($BL$2:BL5),"",INDEX(TimeSheets!$AI$1:$AI$359,SMALL(IF(Table91641[Job]=$I$3,ROW(Table91641[Job])),ROW(BB4))))</f>
        <v/>
      </c>
      <c r="BO5" s="48"/>
      <c r="BP5" s="48"/>
      <c r="BQ5" s="48"/>
      <c r="BR5" s="49"/>
      <c r="BS5" s="49"/>
      <c r="BT5" s="49"/>
      <c r="BU5" s="49"/>
      <c r="BV5" s="49"/>
      <c r="BW5" s="49"/>
    </row>
    <row r="6" spans="1:75" ht="26.25" x14ac:dyDescent="0.4">
      <c r="B6" s="57"/>
      <c r="E6" s="60"/>
      <c r="F6" s="60"/>
      <c r="G6" s="60"/>
      <c r="H6" s="63"/>
      <c r="I6" s="60"/>
      <c r="K6" s="50"/>
      <c r="L6" s="58"/>
      <c r="M6" s="59"/>
      <c r="N6" s="60"/>
      <c r="AG6" s="52"/>
      <c r="AY6" s="107" t="s">
        <v>41</v>
      </c>
      <c r="AZ6" s="107"/>
      <c r="BA6" s="108" t="str">
        <f>IF(Y4=0,"-",SUM(BA5-AD2))</f>
        <v>-</v>
      </c>
      <c r="BB6" s="109"/>
      <c r="BE6" s="47">
        <f t="array" ref="BE6">IF(COUNTIF(Table911[Job],$I$3)&lt;ROWS($BE$2:BE6),"",INDEX(TimeSheets!$B$1:$B$359,SMALL(IF(Table911[Job]=$I$3,ROW(Table911[Job])),ROW(BA5))))</f>
        <v>44287</v>
      </c>
      <c r="BF6" s="47">
        <f t="array" ref="BF6">IF(COUNTIF(Table911[Job],$I$3)&lt;ROWS($BD$2:BD6),"",INDEX(TimeSheets!$H$1:$H$359,SMALL(IF(Table911[Job]=$I$3,ROW(Table911[Job])),ROW(BA5))))</f>
        <v>8</v>
      </c>
      <c r="BG6" s="47" t="str">
        <f t="array" ref="BG6">IF(COUNTIF(Table912[Job],$I$3)&lt;ROWS($BG$2:BG6),"",INDEX(TimeSheets!$K$1:$K$359,SMALL(IF(Table912[Job]=$I$3,ROW(Table912[Job])),ROW(BA5))))</f>
        <v/>
      </c>
      <c r="BH6" s="47" t="str">
        <f t="array" ref="BH6">IF(COUNTIF(Table912[Job],$I$3)&lt;ROWS($BH$2:BH6),"",INDEX(TimeSheets!$Q$1:$Q$359,SMALL(IF(Table912[Job]=$I$3,ROW(Table912[Job])),ROW(BA5))))</f>
        <v/>
      </c>
      <c r="BI6" s="56" t="str">
        <f t="array" ref="BI6">IF(COUNTIF(Table914[Job],$I$3)&lt;ROWS($BI$2:BI6),"",INDEX(TimeSheets!$T$1:$T$359,SMALL(IF(Table914[Job]=$I$3,ROW(Table914[Job])),ROW(BA5))))</f>
        <v/>
      </c>
      <c r="BJ6" s="47" t="str">
        <f t="array" ref="BJ6">IF(COUNTIF(Table914[Job],$I$3)&lt;ROWS($BJ$2:BJ6),"",INDEX(TimeSheets!$Z$1:$Z$359,SMALL(IF(Table914[Job]=$I$3,ROW(Table914[Job])),ROW(BA5))))</f>
        <v/>
      </c>
      <c r="BK6" s="47" t="str">
        <f t="array" ref="BK6">IF(COUNTIF(Table91641[Job],$I$3)&lt;ROWS($BK$2:BK6),"",INDEX(TimeSheets!$AC$1:$AC$359,SMALL(IF(Table91641[Job]=$I$3,ROW(Table91641[Job])),ROW(BA5))))</f>
        <v/>
      </c>
      <c r="BL6" s="47" t="str">
        <f t="array" ref="BL6">IF(COUNTIF(Table91641[Job],$I$3)&lt;ROWS($BL$2:BL6),"",INDEX(TimeSheets!$AI$1:$AI$359,SMALL(IF(Table91641[Job]=$I$3,ROW(Table91641[Job])),ROW(BB5))))</f>
        <v/>
      </c>
      <c r="BO6" s="48"/>
      <c r="BP6" s="48"/>
      <c r="BQ6" s="48"/>
      <c r="BR6" s="49"/>
      <c r="BS6" s="49"/>
      <c r="BT6" s="49"/>
      <c r="BU6" s="49"/>
      <c r="BV6" s="49"/>
      <c r="BW6" s="49"/>
    </row>
    <row r="7" spans="1:75" ht="18.75" x14ac:dyDescent="0.3">
      <c r="A7" t="s">
        <v>30</v>
      </c>
      <c r="B7" s="57"/>
      <c r="C7" s="110">
        <f>SUM(B10:B59,D10:D59,F10:F59)</f>
        <v>0</v>
      </c>
      <c r="D7" s="110"/>
      <c r="E7" s="60"/>
      <c r="F7" s="60"/>
      <c r="G7" s="60"/>
      <c r="H7" t="s">
        <v>30</v>
      </c>
      <c r="I7" s="57"/>
      <c r="J7" s="110">
        <f>SUM(I10:I59,K10:K59,M10:M59)</f>
        <v>0</v>
      </c>
      <c r="K7" s="110"/>
      <c r="L7" s="60"/>
      <c r="M7" s="60"/>
      <c r="N7" s="57"/>
      <c r="O7" t="s">
        <v>30</v>
      </c>
      <c r="P7" s="57"/>
      <c r="Q7" s="110">
        <f>SUM(P10:P59,R10:R59,T10:T59)</f>
        <v>0</v>
      </c>
      <c r="R7" s="110"/>
      <c r="S7" s="60"/>
      <c r="T7" s="60"/>
      <c r="V7" t="s">
        <v>30</v>
      </c>
      <c r="W7" s="57"/>
      <c r="X7" s="110">
        <f>SUM(W10:W59,Y10:Y59,AA10:AA59)</f>
        <v>8</v>
      </c>
      <c r="Y7" s="110"/>
      <c r="Z7" s="60"/>
      <c r="AA7" s="60"/>
      <c r="AB7" s="52"/>
      <c r="AC7" t="s">
        <v>30</v>
      </c>
      <c r="AD7" s="57"/>
      <c r="AE7" s="110">
        <f>SUM(AD10:AD59,AF10:AF59,AH10:AH59)</f>
        <v>36</v>
      </c>
      <c r="AF7" s="110"/>
      <c r="AG7" s="60"/>
      <c r="AH7" s="60"/>
      <c r="AI7" s="52"/>
      <c r="AJ7" t="s">
        <v>30</v>
      </c>
      <c r="AK7" s="57"/>
      <c r="AL7" s="110">
        <f>SUM(AK10:AK59,AM10:AM59,AO10:AO59)</f>
        <v>0</v>
      </c>
      <c r="AM7" s="110"/>
      <c r="AN7" s="60"/>
      <c r="AO7" s="60"/>
      <c r="AQ7" t="s">
        <v>30</v>
      </c>
      <c r="AR7" s="57"/>
      <c r="AS7" s="110">
        <f>SUM(AR10:AR59,AT10:AT59,AV10:AV59)</f>
        <v>8</v>
      </c>
      <c r="AT7" s="110"/>
      <c r="AU7" s="60"/>
      <c r="AV7" s="60"/>
      <c r="AX7" s="60"/>
      <c r="AY7" s="60"/>
      <c r="AZ7" s="60"/>
      <c r="BA7" s="49"/>
      <c r="BB7" s="49"/>
      <c r="BE7" s="47" t="str">
        <f t="array" ref="BE7">IF(COUNTIF(Table911[Job],$I$3)&lt;ROWS($BE$2:BE7),"",INDEX(TimeSheets!$B$1:$B$359,SMALL(IF(Table911[Job]=$I$3,ROW(Table911[Job])),ROW(BA6))))</f>
        <v/>
      </c>
      <c r="BF7" s="47" t="str">
        <f t="array" ref="BF7">IF(COUNTIF(Table911[Job],$I$3)&lt;ROWS($BD$2:BD7),"",INDEX(TimeSheets!$H$1:$H$359,SMALL(IF(Table911[Job]=$I$3,ROW(Table911[Job])),ROW(BA6))))</f>
        <v/>
      </c>
      <c r="BG7" s="47" t="str">
        <f t="array" ref="BG7">IF(COUNTIF(Table912[Job],$I$3)&lt;ROWS($BG$2:BG7),"",INDEX(TimeSheets!$K$1:$K$359,SMALL(IF(Table912[Job]=$I$3,ROW(Table912[Job])),ROW(BA6))))</f>
        <v/>
      </c>
      <c r="BH7" s="47" t="str">
        <f t="array" ref="BH7">IF(COUNTIF(Table912[Job],$I$3)&lt;ROWS($BH$2:BH7),"",INDEX(TimeSheets!$Q$1:$Q$359,SMALL(IF(Table912[Job]=$I$3,ROW(Table912[Job])),ROW(BA6))))</f>
        <v/>
      </c>
      <c r="BI7" s="56" t="str">
        <f t="array" ref="BI7">IF(COUNTIF(Table914[Job],$I$3)&lt;ROWS($BI$2:BI7),"",INDEX(TimeSheets!$T$1:$T$359,SMALL(IF(Table914[Job]=$I$3,ROW(Table914[Job])),ROW(BA6))))</f>
        <v/>
      </c>
      <c r="BJ7" s="47" t="str">
        <f t="array" ref="BJ7">IF(COUNTIF(Table914[Job],$I$3)&lt;ROWS($BJ$2:BJ7),"",INDEX(TimeSheets!$Z$1:$Z$359,SMALL(IF(Table914[Job]=$I$3,ROW(Table914[Job])),ROW(BA6))))</f>
        <v/>
      </c>
      <c r="BK7" s="47" t="str">
        <f t="array" ref="BK7">IF(COUNTIF(Table91641[Job],$I$3)&lt;ROWS($BK$2:BK7),"",INDEX(TimeSheets!$AC$1:$AC$359,SMALL(IF(Table91641[Job]=$I$3,ROW(Table91641[Job])),ROW(BA6))))</f>
        <v/>
      </c>
      <c r="BL7" s="47" t="str">
        <f t="array" ref="BL7">IF(COUNTIF(Table91641[Job],$I$3)&lt;ROWS($BL$2:BL7),"",INDEX(TimeSheets!$AI$1:$AI$359,SMALL(IF(Table91641[Job]=$I$3,ROW(Table91641[Job])),ROW(BB6))))</f>
        <v/>
      </c>
      <c r="BO7" s="48"/>
      <c r="BP7" s="48"/>
      <c r="BQ7" s="48"/>
      <c r="BR7" s="49"/>
      <c r="BS7" s="49"/>
      <c r="BT7" s="49"/>
      <c r="BU7" s="49"/>
      <c r="BV7" s="49"/>
      <c r="BW7" s="49"/>
    </row>
    <row r="8" spans="1:75" ht="16.5" thickBot="1" x14ac:dyDescent="0.3">
      <c r="A8" t="s">
        <v>45</v>
      </c>
      <c r="B8" s="57"/>
      <c r="C8" s="100">
        <f>SUM((C7*33)*1.3)</f>
        <v>0</v>
      </c>
      <c r="D8" s="100"/>
      <c r="E8" s="100"/>
      <c r="F8" s="100"/>
      <c r="G8" s="64"/>
      <c r="H8" t="s">
        <v>45</v>
      </c>
      <c r="I8" s="57"/>
      <c r="J8" s="100">
        <f>IF(I5=0,SUM((J7*21)),SUM((J7*48.06)))</f>
        <v>0</v>
      </c>
      <c r="K8" s="100"/>
      <c r="L8" s="100"/>
      <c r="M8" s="100"/>
      <c r="N8" s="64"/>
      <c r="O8" t="s">
        <v>45</v>
      </c>
      <c r="P8" s="57"/>
      <c r="Q8" s="100">
        <f>IF(I5=0,SUM((Q7*29)),SUM((Q7*I5)))</f>
        <v>0</v>
      </c>
      <c r="R8" s="100"/>
      <c r="S8" s="100"/>
      <c r="T8" s="100"/>
      <c r="U8" s="64"/>
      <c r="V8" t="s">
        <v>45</v>
      </c>
      <c r="W8" s="57"/>
      <c r="X8" s="100">
        <f>IF(I5=0,SUM((X7*33)),SUM((X7*I5)))</f>
        <v>621.12</v>
      </c>
      <c r="Y8" s="100"/>
      <c r="Z8" s="100"/>
      <c r="AA8" s="100"/>
      <c r="AB8" s="64"/>
      <c r="AC8" t="s">
        <v>45</v>
      </c>
      <c r="AD8" s="57"/>
      <c r="AE8" s="100">
        <f>SUM((AE7*40))</f>
        <v>1440</v>
      </c>
      <c r="AF8" s="100"/>
      <c r="AG8" s="100"/>
      <c r="AH8" s="100"/>
      <c r="AI8" s="64"/>
      <c r="AJ8" t="s">
        <v>45</v>
      </c>
      <c r="AK8" s="57"/>
      <c r="AL8" s="100">
        <f>SUM((AL7*40))</f>
        <v>0</v>
      </c>
      <c r="AM8" s="100"/>
      <c r="AN8" s="100"/>
      <c r="AO8" s="100"/>
      <c r="AP8" s="64"/>
      <c r="AQ8" t="s">
        <v>45</v>
      </c>
      <c r="AR8" s="57"/>
      <c r="AS8" s="100">
        <f>IF(I5=0,SUM((AS7*33)),SUM((AS7*I5)))</f>
        <v>621.12</v>
      </c>
      <c r="AT8" s="100"/>
      <c r="AU8" s="100"/>
      <c r="AV8" s="100"/>
      <c r="AW8" s="64"/>
      <c r="AX8" s="65"/>
      <c r="AY8" s="65"/>
      <c r="AZ8" s="65"/>
      <c r="BA8" s="49"/>
      <c r="BB8" s="49"/>
      <c r="BE8" s="47" t="str">
        <f t="array" ref="BE8">IF(COUNTIF(Table911[Job],$I$3)&lt;ROWS($BE$2:BE8),"",INDEX(TimeSheets!$B$1:$B$359,SMALL(IF(Table911[Job]=$I$3,ROW(Table911[Job])),ROW(BA7))))</f>
        <v/>
      </c>
      <c r="BF8" s="47" t="str">
        <f t="array" ref="BF8">IF(COUNTIF(Table911[Job],$I$3)&lt;ROWS($BD$2:BD8),"",INDEX(TimeSheets!$H$1:$H$359,SMALL(IF(Table911[Job]=$I$3,ROW(Table911[Job])),ROW(BA7))))</f>
        <v/>
      </c>
      <c r="BG8" s="47" t="str">
        <f t="array" ref="BG8">IF(COUNTIF(Table912[Job],$I$3)&lt;ROWS($BG$2:BG8),"",INDEX(TimeSheets!$K$1:$K$359,SMALL(IF(Table912[Job]=$I$3,ROW(Table912[Job])),ROW(BA7))))</f>
        <v/>
      </c>
      <c r="BH8" s="47" t="str">
        <f t="array" ref="BH8">IF(COUNTIF(Table912[Job],$I$3)&lt;ROWS($BH$2:BH8),"",INDEX(TimeSheets!$Q$1:$Q$359,SMALL(IF(Table912[Job]=$I$3,ROW(Table912[Job])),ROW(BA7))))</f>
        <v/>
      </c>
      <c r="BI8" s="56" t="str">
        <f t="array" ref="BI8">IF(COUNTIF(Table914[Job],$I$3)&lt;ROWS($BI$2:BI8),"",INDEX(TimeSheets!$T$1:$T$359,SMALL(IF(Table914[Job]=$I$3,ROW(Table914[Job])),ROW(BA7))))</f>
        <v/>
      </c>
      <c r="BJ8" s="47" t="str">
        <f t="array" ref="BJ8">IF(COUNTIF(Table914[Job],$I$3)&lt;ROWS($BJ$2:BJ8),"",INDEX(TimeSheets!$Z$1:$Z$359,SMALL(IF(Table914[Job]=$I$3,ROW(Table914[Job])),ROW(BA7))))</f>
        <v/>
      </c>
      <c r="BK8" s="47" t="str">
        <f t="array" ref="BK8">IF(COUNTIF(Table91641[Job],$I$3)&lt;ROWS($BK$2:BK8),"",INDEX(TimeSheets!$AC$1:$AC$359,SMALL(IF(Table91641[Job]=$I$3,ROW(Table91641[Job])),ROW(BA7))))</f>
        <v/>
      </c>
      <c r="BL8" s="47" t="str">
        <f t="array" ref="BL8">IF(COUNTIF(Table91641[Job],$I$3)&lt;ROWS($BL$2:BL8),"",INDEX(TimeSheets!$AI$1:$AI$359,SMALL(IF(Table91641[Job]=$I$3,ROW(Table91641[Job])),ROW(BB7))))</f>
        <v/>
      </c>
      <c r="BO8" s="48"/>
      <c r="BP8" s="48"/>
      <c r="BQ8" s="48"/>
      <c r="BR8" s="49"/>
      <c r="BS8" s="49"/>
      <c r="BT8" s="49"/>
      <c r="BU8" s="49"/>
      <c r="BV8" s="49"/>
      <c r="BW8" s="49"/>
    </row>
    <row r="9" spans="1:75" ht="24" thickBot="1" x14ac:dyDescent="0.4">
      <c r="A9" s="101"/>
      <c r="B9" s="102"/>
      <c r="C9" s="102"/>
      <c r="D9" s="102"/>
      <c r="E9" s="102"/>
      <c r="F9" s="103"/>
      <c r="H9" s="104"/>
      <c r="I9" s="105"/>
      <c r="J9" s="105"/>
      <c r="K9" s="105"/>
      <c r="L9" s="105"/>
      <c r="M9" s="106"/>
      <c r="O9" s="104"/>
      <c r="P9" s="105"/>
      <c r="Q9" s="105"/>
      <c r="R9" s="105"/>
      <c r="S9" s="105"/>
      <c r="T9" s="106"/>
      <c r="V9" s="104" t="s">
        <v>82</v>
      </c>
      <c r="W9" s="105"/>
      <c r="X9" s="105"/>
      <c r="Y9" s="105"/>
      <c r="Z9" s="105"/>
      <c r="AA9" s="106"/>
      <c r="AC9" s="104" t="s">
        <v>83</v>
      </c>
      <c r="AD9" s="105"/>
      <c r="AE9" s="105"/>
      <c r="AF9" s="105"/>
      <c r="AG9" s="105"/>
      <c r="AH9" s="106"/>
      <c r="AJ9" s="104" t="s">
        <v>81</v>
      </c>
      <c r="AK9" s="105"/>
      <c r="AL9" s="105"/>
      <c r="AM9" s="105"/>
      <c r="AN9" s="105"/>
      <c r="AO9" s="106"/>
      <c r="AQ9" s="104" t="s">
        <v>84</v>
      </c>
      <c r="AR9" s="105"/>
      <c r="AS9" s="105"/>
      <c r="AT9" s="105"/>
      <c r="AU9" s="105"/>
      <c r="AV9" s="106"/>
      <c r="AX9" s="15"/>
      <c r="AY9" s="87" t="s">
        <v>46</v>
      </c>
      <c r="AZ9" s="88"/>
      <c r="BA9" s="88"/>
      <c r="BB9" s="89"/>
      <c r="BE9" s="47" t="str">
        <f t="array" ref="BE9">IF(COUNTIF(Table911[Job],$I$3)&lt;ROWS($BE$2:BE9),"",INDEX(TimeSheets!$B$1:$B$359,SMALL(IF(Table911[Job]=$I$3,ROW(Table911[Job])),ROW(BA8))))</f>
        <v/>
      </c>
      <c r="BF9" s="47" t="str">
        <f t="array" ref="BF9">IF(COUNTIF(Table911[Job],$I$3)&lt;ROWS($BD$2:BD9),"",INDEX(TimeSheets!$H$1:$H$359,SMALL(IF(Table911[Job]=$I$3,ROW(Table911[Job])),ROW(BA8))))</f>
        <v/>
      </c>
      <c r="BG9" s="47" t="str">
        <f t="array" ref="BG9">IF(COUNTIF(Table912[Job],$I$3)&lt;ROWS($BG$2:BG9),"",INDEX(TimeSheets!$K$1:$K$359,SMALL(IF(Table912[Job]=$I$3,ROW(Table912[Job])),ROW(BA8))))</f>
        <v/>
      </c>
      <c r="BH9" s="47" t="str">
        <f t="array" ref="BH9">IF(COUNTIF(Table912[Job],$I$3)&lt;ROWS($BH$2:BH9),"",INDEX(TimeSheets!$Q$1:$Q$359,SMALL(IF(Table912[Job]=$I$3,ROW(Table912[Job])),ROW(BA8))))</f>
        <v/>
      </c>
      <c r="BI9" s="56" t="str">
        <f t="array" ref="BI9">IF(COUNTIF(Table914[Job],$I$3)&lt;ROWS($BI$2:BI9),"",INDEX(TimeSheets!$T$1:$T$359,SMALL(IF(Table914[Job]=$I$3,ROW(Table914[Job])),ROW(BA8))))</f>
        <v/>
      </c>
      <c r="BJ9" s="47" t="str">
        <f t="array" ref="BJ9">IF(COUNTIF(Table914[Job],$I$3)&lt;ROWS($BJ$2:BJ9),"",INDEX(TimeSheets!$Z$1:$Z$359,SMALL(IF(Table914[Job]=$I$3,ROW(Table914[Job])),ROW(BA8))))</f>
        <v/>
      </c>
      <c r="BK9" s="47" t="str">
        <f t="array" ref="BK9">IF(COUNTIF(Table91641[Job],$I$3)&lt;ROWS($BK$2:BK9),"",INDEX(TimeSheets!$AC$1:$AC$359,SMALL(IF(Table91641[Job]=$I$3,ROW(Table91641[Job])),ROW(BA8))))</f>
        <v/>
      </c>
      <c r="BL9" s="47" t="str">
        <f t="array" ref="BL9">IF(COUNTIF(Table91641[Job],$I$3)&lt;ROWS($BL$2:BL9),"",INDEX(TimeSheets!$AI$1:$AI$359,SMALL(IF(Table91641[Job]=$I$3,ROW(Table91641[Job])),ROW(BB8))))</f>
        <v/>
      </c>
      <c r="BO9" s="48"/>
      <c r="BP9" s="48"/>
      <c r="BQ9" s="48"/>
      <c r="BR9" s="49"/>
      <c r="BS9" s="49"/>
      <c r="BT9" s="49"/>
      <c r="BU9" s="49"/>
      <c r="BV9" s="49"/>
      <c r="BW9" s="49"/>
    </row>
    <row r="10" spans="1:75" ht="21.95" customHeight="1" thickBot="1" x14ac:dyDescent="0.45">
      <c r="A10" s="66"/>
      <c r="B10" s="67"/>
      <c r="C10" s="66"/>
      <c r="D10" s="67"/>
      <c r="E10" s="66"/>
      <c r="F10" s="67"/>
      <c r="G10" s="15"/>
      <c r="H10" s="66"/>
      <c r="I10" s="67"/>
      <c r="J10" s="66"/>
      <c r="K10" s="67"/>
      <c r="L10" s="66"/>
      <c r="M10" s="67"/>
      <c r="N10" s="15"/>
      <c r="O10" s="66"/>
      <c r="P10" s="67"/>
      <c r="Q10" s="66"/>
      <c r="R10" s="67"/>
      <c r="S10" s="66"/>
      <c r="T10" s="67"/>
      <c r="U10" s="15"/>
      <c r="V10" s="66">
        <f>BK2</f>
        <v>44287</v>
      </c>
      <c r="W10" s="67">
        <f>IF(BL2=0," ",BL2)</f>
        <v>8</v>
      </c>
      <c r="X10" s="66" t="str">
        <f>BK52</f>
        <v/>
      </c>
      <c r="Y10" s="67" t="str">
        <f>IF(BL52=0," ",BL52)</f>
        <v/>
      </c>
      <c r="Z10" s="66" t="str">
        <f>BK102</f>
        <v/>
      </c>
      <c r="AA10" s="67" t="str">
        <f>IF(BL102=0," ",BL102)</f>
        <v/>
      </c>
      <c r="AB10" s="15"/>
      <c r="AC10" s="66">
        <f>BE2</f>
        <v>44223</v>
      </c>
      <c r="AD10" s="67">
        <f>IF(BF2=0," ",BF2)</f>
        <v>4</v>
      </c>
      <c r="AE10" s="66" t="str">
        <f>BE52</f>
        <v/>
      </c>
      <c r="AF10" s="67" t="str">
        <f>IF(BF52=0," ",BF52)</f>
        <v/>
      </c>
      <c r="AG10" s="66" t="str">
        <f>BE102</f>
        <v/>
      </c>
      <c r="AH10" s="67" t="str">
        <f>IF(BF102=0," ",BF102)</f>
        <v/>
      </c>
      <c r="AI10" s="15"/>
      <c r="AJ10" s="66" t="str">
        <f>BG2</f>
        <v/>
      </c>
      <c r="AK10" s="67" t="str">
        <f>IF(BH2=0," ",BH2)</f>
        <v/>
      </c>
      <c r="AL10" s="66" t="str">
        <f>BG52</f>
        <v/>
      </c>
      <c r="AM10" s="67" t="str">
        <f>IF(BH52=0," ",BH52)</f>
        <v/>
      </c>
      <c r="AN10" s="66" t="str">
        <f>BG102</f>
        <v/>
      </c>
      <c r="AO10" s="67" t="str">
        <f>IF(BH102=0," ",BH102)</f>
        <v/>
      </c>
      <c r="AP10" s="15"/>
      <c r="AQ10" s="66">
        <f>BI2</f>
        <v>44287</v>
      </c>
      <c r="AR10" s="67">
        <f>IF(BJ2=0," ",BJ2)</f>
        <v>8</v>
      </c>
      <c r="AS10" s="66" t="str">
        <f>BI52</f>
        <v/>
      </c>
      <c r="AT10" s="67" t="str">
        <f>IF(BJ52=0," ",BJ52)</f>
        <v/>
      </c>
      <c r="AU10" s="66" t="str">
        <f>BI102</f>
        <v/>
      </c>
      <c r="AV10" s="67" t="str">
        <f>IF(BJ102=0," ",BJ102)</f>
        <v/>
      </c>
      <c r="AW10" s="15"/>
      <c r="AX10" s="15"/>
      <c r="AY10" s="94" t="s">
        <v>47</v>
      </c>
      <c r="AZ10" s="95"/>
      <c r="BA10" s="96">
        <v>9500</v>
      </c>
      <c r="BB10" s="97"/>
      <c r="BE10" s="72" t="str">
        <f t="array" ref="BE10">IF(COUNTIF(Table911[Job],$I$3)&lt;ROWS($BE$2:BE10),"",INDEX(TimeSheets!$B$1:$B$359,SMALL(IF(Table911[Job]=$I$3,ROW(Table911[Job])),ROW(BA9))))</f>
        <v/>
      </c>
      <c r="BF10" s="72" t="str">
        <f t="array" ref="BF10">IF(COUNTIF(Table911[Job],$I$3)&lt;ROWS($BD$2:BD10),"",INDEX(TimeSheets!$H$1:$H$359,SMALL(IF(Table911[Job]=$I$3,ROW(Table911[Job])),ROW(BA9))))</f>
        <v/>
      </c>
      <c r="BG10" s="72" t="str">
        <f t="array" ref="BG10">IF(COUNTIF(Table912[Job],$I$3)&lt;ROWS($BG$2:BG10),"",INDEX(TimeSheets!$K$1:$K$359,SMALL(IF(Table912[Job]=$I$3,ROW(Table912[Job])),ROW(BA9))))</f>
        <v/>
      </c>
      <c r="BH10" s="72" t="str">
        <f t="array" ref="BH10">IF(COUNTIF(Table912[Job],$I$3)&lt;ROWS($BH$2:BH10),"",INDEX(TimeSheets!$Q$1:$Q$359,SMALL(IF(Table912[Job]=$I$3,ROW(Table912[Job])),ROW(BA9))))</f>
        <v/>
      </c>
      <c r="BI10" s="73" t="str">
        <f t="array" ref="BI10">IF(COUNTIF(Table914[Job],$I$3)&lt;ROWS($BI$2:BI10),"",INDEX(TimeSheets!$T$1:$T$359,SMALL(IF(Table914[Job]=$I$3,ROW(Table914[Job])),ROW(BA9))))</f>
        <v/>
      </c>
      <c r="BJ10" s="72" t="str">
        <f t="array" ref="BJ10">IF(COUNTIF(Table914[Job],$I$3)&lt;ROWS($BJ$2:BJ10),"",INDEX(TimeSheets!$Z$1:$Z$359,SMALL(IF(Table914[Job]=$I$3,ROW(Table914[Job])),ROW(BA9))))</f>
        <v/>
      </c>
      <c r="BK10" s="72" t="str">
        <f t="array" ref="BK10">IF(COUNTIF(Table91641[Job],$I$3)&lt;ROWS($BK$2:BK10),"",INDEX(TimeSheets!$AC$1:$AC$359,SMALL(IF(Table91641[Job]=$I$3,ROW(Table91641[Job])),ROW(BA9))))</f>
        <v/>
      </c>
      <c r="BL10" s="72" t="str">
        <f t="array" ref="BL10">IF(COUNTIF(Table91641[Job],$I$3)&lt;ROWS($BL$2:BL10),"",INDEX(TimeSheets!$AI$1:$AI$359,SMALL(IF(Table91641[Job]=$I$3,ROW(Table91641[Job])),ROW(BB9))))</f>
        <v/>
      </c>
      <c r="BO10" s="48"/>
      <c r="BP10" s="48"/>
      <c r="BQ10" s="48"/>
      <c r="BR10" s="49"/>
      <c r="BS10" s="49"/>
      <c r="BT10" s="49"/>
      <c r="BU10" s="49"/>
      <c r="BV10" s="49"/>
      <c r="BW10" s="49"/>
    </row>
    <row r="11" spans="1:75" ht="21.95" customHeight="1" x14ac:dyDescent="0.25">
      <c r="A11" s="66"/>
      <c r="B11" s="67"/>
      <c r="C11" s="66"/>
      <c r="D11" s="67"/>
      <c r="E11" s="66"/>
      <c r="F11" s="67"/>
      <c r="G11" s="15"/>
      <c r="H11" s="66"/>
      <c r="I11" s="67"/>
      <c r="J11" s="66"/>
      <c r="K11" s="67"/>
      <c r="L11" s="66"/>
      <c r="M11" s="67"/>
      <c r="N11" s="15"/>
      <c r="O11" s="66"/>
      <c r="P11" s="67"/>
      <c r="Q11" s="66"/>
      <c r="R11" s="67"/>
      <c r="S11" s="66"/>
      <c r="T11" s="67"/>
      <c r="U11" s="15"/>
      <c r="V11" s="66" t="str">
        <f t="shared" ref="V11:V59" si="0">BK3</f>
        <v/>
      </c>
      <c r="W11" s="67" t="str">
        <f t="shared" ref="W11:W59" si="1">IF(BL3=0," ",BL3)</f>
        <v/>
      </c>
      <c r="X11" s="66" t="str">
        <f t="shared" ref="X11:X59" si="2">BK53</f>
        <v/>
      </c>
      <c r="Y11" s="67" t="str">
        <f t="shared" ref="Y11:Y59" si="3">IF(BL53=0," ",BL53)</f>
        <v/>
      </c>
      <c r="Z11" s="66" t="str">
        <f t="shared" ref="Z11:Z59" si="4">BK103</f>
        <v/>
      </c>
      <c r="AA11" s="67" t="str">
        <f t="shared" ref="AA11:AA59" si="5">IF(BL103=0," ",BL103)</f>
        <v/>
      </c>
      <c r="AB11" s="15"/>
      <c r="AC11" s="66">
        <f t="shared" ref="AC11:AC59" si="6">BE3</f>
        <v>44239</v>
      </c>
      <c r="AD11" s="67">
        <f>IF(BF3=0," ",BF3)</f>
        <v>8</v>
      </c>
      <c r="AE11" s="66" t="str">
        <f t="shared" ref="AE11:AE59" si="7">BE53</f>
        <v/>
      </c>
      <c r="AF11" s="67" t="str">
        <f t="shared" ref="AF11:AF59" si="8">IF(BF53=0," ",BF53)</f>
        <v/>
      </c>
      <c r="AG11" s="66" t="str">
        <f t="shared" ref="AG11:AG59" si="9">BE103</f>
        <v/>
      </c>
      <c r="AH11" s="67" t="str">
        <f t="shared" ref="AH11:AH59" si="10">IF(BF103=0," ",BF103)</f>
        <v/>
      </c>
      <c r="AI11" s="15"/>
      <c r="AJ11" s="66" t="str">
        <f>BG3</f>
        <v/>
      </c>
      <c r="AK11" s="67" t="str">
        <f>IF(BH3=0," ",BH3)</f>
        <v/>
      </c>
      <c r="AL11" s="66" t="str">
        <f t="shared" ref="AL11:AL59" si="11">BG53</f>
        <v/>
      </c>
      <c r="AM11" s="67" t="str">
        <f t="shared" ref="AM11:AM59" si="12">IF(BH53=0," ",BH53)</f>
        <v/>
      </c>
      <c r="AN11" s="66" t="str">
        <f t="shared" ref="AN11:AN59" si="13">BG103</f>
        <v/>
      </c>
      <c r="AO11" s="67" t="str">
        <f t="shared" ref="AO11:AO59" si="14">IF(BH103=0," ",BH103)</f>
        <v/>
      </c>
      <c r="AP11" s="15"/>
      <c r="AQ11" s="66" t="str">
        <f>BI3</f>
        <v/>
      </c>
      <c r="AR11" s="67" t="str">
        <f t="shared" ref="AR11:AR59" si="15">IF(BJ3=0," ",BJ3)</f>
        <v/>
      </c>
      <c r="AS11" s="66" t="str">
        <f t="shared" ref="AS11:AS59" si="16">BI53</f>
        <v/>
      </c>
      <c r="AT11" s="67" t="str">
        <f t="shared" ref="AT11:AT59" si="17">IF(BJ53=0," ",BJ53)</f>
        <v/>
      </c>
      <c r="AU11" s="66" t="str">
        <f t="shared" ref="AU11:AU59" si="18">BI103</f>
        <v/>
      </c>
      <c r="AV11" s="67" t="str">
        <f t="shared" ref="AV11:AV59" si="19">IF(BJ103=0," ",BJ103)</f>
        <v/>
      </c>
      <c r="AW11" s="15"/>
      <c r="AX11" s="15"/>
      <c r="AY11" s="78"/>
      <c r="AZ11" s="78"/>
      <c r="BA11" s="98"/>
      <c r="BB11" s="99"/>
      <c r="BE11" s="72" t="str">
        <f t="array" ref="BE11">IF(COUNTIF(Table911[Job],$I$3)&lt;ROWS($BE$2:BE11),"",INDEX(TimeSheets!$B$1:$B$359,SMALL(IF(Table911[Job]=$I$3,ROW(Table911[Job])),ROW(BA10))))</f>
        <v/>
      </c>
      <c r="BF11" s="72" t="str">
        <f t="array" ref="BF11">IF(COUNTIF(Table911[Job],$I$3)&lt;ROWS($BD$2:BD11),"",INDEX(TimeSheets!$H$1:$H$359,SMALL(IF(Table911[Job]=$I$3,ROW(Table911[Job])),ROW(BA10))))</f>
        <v/>
      </c>
      <c r="BG11" s="72" t="str">
        <f t="array" ref="BG11">IF(COUNTIF(Table912[Job],$I$3)&lt;ROWS($BG$2:BG11),"",INDEX(TimeSheets!$K$1:$K$359,SMALL(IF(Table912[Job]=$I$3,ROW(Table912[Job])),ROW(BA10))))</f>
        <v/>
      </c>
      <c r="BH11" s="72" t="str">
        <f t="array" ref="BH11">IF(COUNTIF(Table912[Job],$I$3)&lt;ROWS($BH$2:BH11),"",INDEX(TimeSheets!$Q$1:$Q$359,SMALL(IF(Table912[Job]=$I$3,ROW(Table912[Job])),ROW(BA10))))</f>
        <v/>
      </c>
      <c r="BI11" s="73" t="str">
        <f t="array" ref="BI11">IF(COUNTIF(Table914[Job],$I$3)&lt;ROWS($BI$2:BI11),"",INDEX(TimeSheets!$T$1:$T$359,SMALL(IF(Table914[Job]=$I$3,ROW(Table914[Job])),ROW(BA10))))</f>
        <v/>
      </c>
      <c r="BJ11" s="72" t="str">
        <f t="array" ref="BJ11">IF(COUNTIF(Table914[Job],$I$3)&lt;ROWS($BJ$2:BJ11),"",INDEX(TimeSheets!$Z$1:$Z$359,SMALL(IF(Table914[Job]=$I$3,ROW(Table914[Job])),ROW(BA10))))</f>
        <v/>
      </c>
      <c r="BK11" s="72" t="str">
        <f t="array" ref="BK11">IF(COUNTIF(Table91641[Job],$I$3)&lt;ROWS($BK$2:BK11),"",INDEX(TimeSheets!$AC$1:$AC$359,SMALL(IF(Table91641[Job]=$I$3,ROW(Table91641[Job])),ROW(BA10))))</f>
        <v/>
      </c>
      <c r="BL11" s="72" t="str">
        <f t="array" ref="BL11">IF(COUNTIF(Table91641[Job],$I$3)&lt;ROWS($BL$2:BL11),"",INDEX(TimeSheets!$AI$1:$AI$359,SMALL(IF(Table91641[Job]=$I$3,ROW(Table91641[Job])),ROW(BB10))))</f>
        <v/>
      </c>
      <c r="BO11" s="48"/>
      <c r="BP11" s="48"/>
      <c r="BQ11" s="48"/>
      <c r="BR11" s="49"/>
      <c r="BS11" s="49"/>
      <c r="BT11" s="49"/>
      <c r="BU11" s="49"/>
      <c r="BV11" s="49"/>
      <c r="BW11" s="49"/>
    </row>
    <row r="12" spans="1:75" ht="21.95" customHeight="1" x14ac:dyDescent="0.25">
      <c r="A12" s="66"/>
      <c r="B12" s="67"/>
      <c r="C12" s="66"/>
      <c r="D12" s="67"/>
      <c r="E12" s="66"/>
      <c r="F12" s="67"/>
      <c r="G12" s="15"/>
      <c r="H12" s="66"/>
      <c r="I12" s="67"/>
      <c r="J12" s="66"/>
      <c r="K12" s="67"/>
      <c r="L12" s="66"/>
      <c r="M12" s="67"/>
      <c r="N12" s="15"/>
      <c r="O12" s="66"/>
      <c r="P12" s="67"/>
      <c r="Q12" s="66"/>
      <c r="R12" s="67"/>
      <c r="S12" s="66"/>
      <c r="T12" s="67"/>
      <c r="U12" s="15"/>
      <c r="V12" s="66" t="str">
        <f t="shared" si="0"/>
        <v/>
      </c>
      <c r="W12" s="67" t="str">
        <f t="shared" si="1"/>
        <v/>
      </c>
      <c r="X12" s="66" t="str">
        <f t="shared" si="2"/>
        <v/>
      </c>
      <c r="Y12" s="67" t="str">
        <f t="shared" si="3"/>
        <v/>
      </c>
      <c r="Z12" s="66" t="str">
        <f t="shared" si="4"/>
        <v/>
      </c>
      <c r="AA12" s="67" t="str">
        <f t="shared" si="5"/>
        <v/>
      </c>
      <c r="AB12" s="15"/>
      <c r="AC12" s="66">
        <f t="shared" si="6"/>
        <v>44281</v>
      </c>
      <c r="AD12" s="67">
        <f>IF(BF4=0," ",BF4)</f>
        <v>8</v>
      </c>
      <c r="AE12" s="66" t="str">
        <f t="shared" si="7"/>
        <v/>
      </c>
      <c r="AF12" s="67" t="str">
        <f t="shared" si="8"/>
        <v/>
      </c>
      <c r="AG12" s="66" t="str">
        <f t="shared" si="9"/>
        <v/>
      </c>
      <c r="AH12" s="67" t="str">
        <f t="shared" si="10"/>
        <v/>
      </c>
      <c r="AI12" s="15"/>
      <c r="AJ12" s="66" t="str">
        <f>BG4</f>
        <v/>
      </c>
      <c r="AK12" s="67" t="str">
        <f>IF(BH4=0," ",BH4)</f>
        <v/>
      </c>
      <c r="AL12" s="66" t="str">
        <f t="shared" si="11"/>
        <v/>
      </c>
      <c r="AM12" s="67" t="str">
        <f t="shared" si="12"/>
        <v/>
      </c>
      <c r="AN12" s="66" t="str">
        <f t="shared" si="13"/>
        <v/>
      </c>
      <c r="AO12" s="67" t="str">
        <f t="shared" si="14"/>
        <v/>
      </c>
      <c r="AP12" s="15"/>
      <c r="AQ12" s="66" t="str">
        <f>BI4</f>
        <v/>
      </c>
      <c r="AR12" s="67" t="str">
        <f t="shared" si="15"/>
        <v/>
      </c>
      <c r="AS12" s="66" t="str">
        <f t="shared" si="16"/>
        <v/>
      </c>
      <c r="AT12" s="67" t="str">
        <f t="shared" si="17"/>
        <v/>
      </c>
      <c r="AU12" s="66" t="str">
        <f t="shared" si="18"/>
        <v/>
      </c>
      <c r="AV12" s="67" t="str">
        <f t="shared" si="19"/>
        <v/>
      </c>
      <c r="AW12" s="15"/>
      <c r="AX12" s="15"/>
      <c r="AY12" s="78"/>
      <c r="AZ12" s="78"/>
      <c r="BA12" s="79"/>
      <c r="BB12" s="80"/>
      <c r="BE12" s="72" t="str">
        <f t="array" ref="BE12">IF(COUNTIF(Table911[Job],$I$3)&lt;ROWS($BE$2:BE12),"",INDEX(TimeSheets!$B$1:$B$359,SMALL(IF(Table911[Job]=$I$3,ROW(Table911[Job])),ROW(BA11))))</f>
        <v/>
      </c>
      <c r="BF12" s="72" t="str">
        <f t="array" ref="BF12">IF(COUNTIF(Table911[Job],$I$3)&lt;ROWS($BD$2:BD12),"",INDEX(TimeSheets!$H$1:$H$359,SMALL(IF(Table911[Job]=$I$3,ROW(Table911[Job])),ROW(BA11))))</f>
        <v/>
      </c>
      <c r="BG12" s="72" t="str">
        <f t="array" ref="BG12">IF(COUNTIF(Table912[Job],$I$3)&lt;ROWS($BG$2:BG12),"",INDEX(TimeSheets!$K$1:$K$359,SMALL(IF(Table912[Job]=$I$3,ROW(Table912[Job])),ROW(BA11))))</f>
        <v/>
      </c>
      <c r="BH12" s="72" t="str">
        <f t="array" ref="BH12">IF(COUNTIF(Table912[Job],$I$3)&lt;ROWS($BH$2:BH12),"",INDEX(TimeSheets!$Q$1:$Q$359,SMALL(IF(Table912[Job]=$I$3,ROW(Table912[Job])),ROW(BA11))))</f>
        <v/>
      </c>
      <c r="BI12" s="73" t="str">
        <f t="array" ref="BI12">IF(COUNTIF(Table914[Job],$I$3)&lt;ROWS($BI$2:BI12),"",INDEX(TimeSheets!$T$1:$T$359,SMALL(IF(Table914[Job]=$I$3,ROW(Table914[Job])),ROW(BA11))))</f>
        <v/>
      </c>
      <c r="BJ12" s="72" t="str">
        <f t="array" ref="BJ12">IF(COUNTIF(Table914[Job],$I$3)&lt;ROWS($BJ$2:BJ12),"",INDEX(TimeSheets!$Z$1:$Z$359,SMALL(IF(Table914[Job]=$I$3,ROW(Table914[Job])),ROW(BA11))))</f>
        <v/>
      </c>
      <c r="BK12" s="72" t="str">
        <f t="array" ref="BK12">IF(COUNTIF(Table91641[Job],$I$3)&lt;ROWS($BK$2:BK12),"",INDEX(TimeSheets!$AC$1:$AC$359,SMALL(IF(Table91641[Job]=$I$3,ROW(Table91641[Job])),ROW(BA11))))</f>
        <v/>
      </c>
      <c r="BL12" s="72" t="str">
        <f t="array" ref="BL12">IF(COUNTIF(Table91641[Job],$I$3)&lt;ROWS($BL$2:BL12),"",INDEX(TimeSheets!$AI$1:$AI$359,SMALL(IF(Table91641[Job]=$I$3,ROW(Table91641[Job])),ROW(BB11))))</f>
        <v/>
      </c>
      <c r="BO12" s="48"/>
      <c r="BP12" s="48"/>
      <c r="BQ12" s="48"/>
      <c r="BR12" s="49"/>
      <c r="BS12" s="49"/>
      <c r="BT12" s="49"/>
      <c r="BU12" s="49"/>
      <c r="BV12" s="49"/>
      <c r="BW12" s="49"/>
    </row>
    <row r="13" spans="1:75" ht="21.95" customHeight="1" x14ac:dyDescent="0.25">
      <c r="A13" s="66"/>
      <c r="B13" s="67"/>
      <c r="C13" s="66"/>
      <c r="D13" s="67"/>
      <c r="E13" s="66"/>
      <c r="F13" s="67"/>
      <c r="G13" s="15"/>
      <c r="H13" s="66"/>
      <c r="I13" s="67"/>
      <c r="J13" s="66"/>
      <c r="K13" s="67"/>
      <c r="L13" s="66"/>
      <c r="M13" s="67"/>
      <c r="N13" s="15"/>
      <c r="O13" s="66"/>
      <c r="P13" s="67"/>
      <c r="Q13" s="66"/>
      <c r="R13" s="67"/>
      <c r="S13" s="66"/>
      <c r="T13" s="67"/>
      <c r="U13" s="15"/>
      <c r="V13" s="66" t="str">
        <f t="shared" si="0"/>
        <v/>
      </c>
      <c r="W13" s="67" t="str">
        <f t="shared" si="1"/>
        <v/>
      </c>
      <c r="X13" s="66" t="str">
        <f t="shared" si="2"/>
        <v/>
      </c>
      <c r="Y13" s="67" t="str">
        <f t="shared" si="3"/>
        <v/>
      </c>
      <c r="Z13" s="66" t="str">
        <f t="shared" si="4"/>
        <v/>
      </c>
      <c r="AA13" s="67" t="str">
        <f t="shared" si="5"/>
        <v/>
      </c>
      <c r="AB13" s="15"/>
      <c r="AC13" s="66">
        <f t="shared" si="6"/>
        <v>44286</v>
      </c>
      <c r="AD13" s="67">
        <f>IF(BF5=0," ",BF5)</f>
        <v>8</v>
      </c>
      <c r="AE13" s="66" t="str">
        <f t="shared" si="7"/>
        <v/>
      </c>
      <c r="AF13" s="67" t="str">
        <f t="shared" si="8"/>
        <v/>
      </c>
      <c r="AG13" s="66" t="str">
        <f t="shared" si="9"/>
        <v/>
      </c>
      <c r="AH13" s="67" t="str">
        <f t="shared" si="10"/>
        <v/>
      </c>
      <c r="AI13" s="15"/>
      <c r="AJ13" s="66" t="str">
        <f>BG5</f>
        <v/>
      </c>
      <c r="AK13" s="67" t="str">
        <f>IF(BH5=0," ",BH5)</f>
        <v/>
      </c>
      <c r="AL13" s="66" t="str">
        <f t="shared" si="11"/>
        <v/>
      </c>
      <c r="AM13" s="67" t="str">
        <f t="shared" si="12"/>
        <v/>
      </c>
      <c r="AN13" s="66" t="str">
        <f t="shared" si="13"/>
        <v/>
      </c>
      <c r="AO13" s="67" t="str">
        <f t="shared" si="14"/>
        <v/>
      </c>
      <c r="AP13" s="15"/>
      <c r="AQ13" s="66" t="str">
        <f>BI5</f>
        <v/>
      </c>
      <c r="AR13" s="67" t="str">
        <f t="shared" si="15"/>
        <v/>
      </c>
      <c r="AS13" s="66" t="str">
        <f t="shared" si="16"/>
        <v/>
      </c>
      <c r="AT13" s="67" t="str">
        <f t="shared" si="17"/>
        <v/>
      </c>
      <c r="AU13" s="66" t="str">
        <f t="shared" si="18"/>
        <v/>
      </c>
      <c r="AV13" s="67" t="str">
        <f t="shared" si="19"/>
        <v/>
      </c>
      <c r="AW13" s="15"/>
      <c r="AX13" s="15"/>
      <c r="AY13" s="78"/>
      <c r="AZ13" s="78"/>
      <c r="BA13" s="79"/>
      <c r="BB13" s="80"/>
      <c r="BE13" s="72" t="str">
        <f t="array" ref="BE13">IF(COUNTIF(Table911[Job],$I$3)&lt;ROWS($BE$2:BE13),"",INDEX(TimeSheets!$B$1:$B$359,SMALL(IF(Table911[Job]=$I$3,ROW(Table911[Job])),ROW(BA12))))</f>
        <v/>
      </c>
      <c r="BF13" s="72" t="str">
        <f t="array" ref="BF13">IF(COUNTIF(Table911[Job],$I$3)&lt;ROWS($BD$2:BD13),"",INDEX(TimeSheets!$H$1:$H$359,SMALL(IF(Table911[Job]=$I$3,ROW(Table911[Job])),ROW(BA12))))</f>
        <v/>
      </c>
      <c r="BG13" s="72" t="str">
        <f t="array" ref="BG13">IF(COUNTIF(Table912[Job],$I$3)&lt;ROWS($BG$2:BG13),"",INDEX(TimeSheets!$K$1:$K$359,SMALL(IF(Table912[Job]=$I$3,ROW(Table912[Job])),ROW(BA12))))</f>
        <v/>
      </c>
      <c r="BH13" s="72" t="str">
        <f t="array" ref="BH13">IF(COUNTIF(Table912[Job],$I$3)&lt;ROWS($BH$2:BH13),"",INDEX(TimeSheets!$Q$1:$Q$359,SMALL(IF(Table912[Job]=$I$3,ROW(Table912[Job])),ROW(BA12))))</f>
        <v/>
      </c>
      <c r="BI13" s="73" t="str">
        <f t="array" ref="BI13">IF(COUNTIF(Table914[Job],$I$3)&lt;ROWS($BI$2:BI13),"",INDEX(TimeSheets!$T$1:$T$359,SMALL(IF(Table914[Job]=$I$3,ROW(Table914[Job])),ROW(BA12))))</f>
        <v/>
      </c>
      <c r="BJ13" s="72" t="str">
        <f t="array" ref="BJ13">IF(COUNTIF(Table914[Job],$I$3)&lt;ROWS($BJ$2:BJ13),"",INDEX(TimeSheets!$Z$1:$Z$359,SMALL(IF(Table914[Job]=$I$3,ROW(Table914[Job])),ROW(BA12))))</f>
        <v/>
      </c>
      <c r="BK13" s="72" t="str">
        <f t="array" ref="BK13">IF(COUNTIF(Table91641[Job],$I$3)&lt;ROWS($BK$2:BK13),"",INDEX(TimeSheets!$AC$1:$AC$359,SMALL(IF(Table91641[Job]=$I$3,ROW(Table91641[Job])),ROW(BA12))))</f>
        <v/>
      </c>
      <c r="BL13" s="72" t="str">
        <f t="array" ref="BL13">IF(COUNTIF(Table91641[Job],$I$3)&lt;ROWS($BL$2:BL13),"",INDEX(TimeSheets!$AI$1:$AI$359,SMALL(IF(Table91641[Job]=$I$3,ROW(Table91641[Job])),ROW(BB12))))</f>
        <v/>
      </c>
      <c r="BP13" s="49"/>
      <c r="BQ13" s="49"/>
      <c r="BR13" s="49"/>
      <c r="BS13" s="49"/>
      <c r="BT13" s="49"/>
      <c r="BU13" s="49"/>
      <c r="BV13" s="49"/>
      <c r="BW13" s="49"/>
    </row>
    <row r="14" spans="1:75" ht="21.95" customHeight="1" x14ac:dyDescent="0.25">
      <c r="A14" s="66"/>
      <c r="B14" s="67"/>
      <c r="C14" s="66"/>
      <c r="D14" s="67"/>
      <c r="E14" s="66"/>
      <c r="F14" s="67"/>
      <c r="G14" s="15"/>
      <c r="H14" s="66"/>
      <c r="I14" s="67"/>
      <c r="J14" s="66"/>
      <c r="K14" s="67"/>
      <c r="L14" s="66"/>
      <c r="M14" s="67"/>
      <c r="N14" s="15"/>
      <c r="O14" s="66"/>
      <c r="P14" s="67"/>
      <c r="Q14" s="66"/>
      <c r="R14" s="67"/>
      <c r="S14" s="66"/>
      <c r="T14" s="67"/>
      <c r="U14" s="15"/>
      <c r="V14" s="66" t="str">
        <f t="shared" si="0"/>
        <v/>
      </c>
      <c r="W14" s="67" t="str">
        <f t="shared" si="1"/>
        <v/>
      </c>
      <c r="X14" s="66" t="str">
        <f t="shared" si="2"/>
        <v/>
      </c>
      <c r="Y14" s="67" t="str">
        <f t="shared" si="3"/>
        <v/>
      </c>
      <c r="Z14" s="66" t="str">
        <f t="shared" si="4"/>
        <v/>
      </c>
      <c r="AA14" s="67" t="str">
        <f t="shared" si="5"/>
        <v/>
      </c>
      <c r="AB14" s="15"/>
      <c r="AC14" s="66">
        <f t="shared" si="6"/>
        <v>44287</v>
      </c>
      <c r="AD14" s="67">
        <f>IF(BF6=0," ",BF6)</f>
        <v>8</v>
      </c>
      <c r="AE14" s="66" t="str">
        <f t="shared" si="7"/>
        <v/>
      </c>
      <c r="AF14" s="67" t="str">
        <f t="shared" si="8"/>
        <v/>
      </c>
      <c r="AG14" s="66" t="str">
        <f t="shared" si="9"/>
        <v/>
      </c>
      <c r="AH14" s="67" t="str">
        <f t="shared" si="10"/>
        <v/>
      </c>
      <c r="AI14" s="15"/>
      <c r="AJ14" s="66" t="str">
        <f>BG6</f>
        <v/>
      </c>
      <c r="AK14" s="67" t="str">
        <f>IF(BH6=0," ",BH6)</f>
        <v/>
      </c>
      <c r="AL14" s="66" t="str">
        <f t="shared" si="11"/>
        <v/>
      </c>
      <c r="AM14" s="67" t="str">
        <f t="shared" si="12"/>
        <v/>
      </c>
      <c r="AN14" s="66" t="str">
        <f t="shared" si="13"/>
        <v/>
      </c>
      <c r="AO14" s="67" t="str">
        <f t="shared" si="14"/>
        <v/>
      </c>
      <c r="AP14" s="15"/>
      <c r="AQ14" s="66" t="str">
        <f>BI6</f>
        <v/>
      </c>
      <c r="AR14" s="67" t="str">
        <f t="shared" si="15"/>
        <v/>
      </c>
      <c r="AS14" s="66" t="str">
        <f t="shared" si="16"/>
        <v/>
      </c>
      <c r="AT14" s="67" t="str">
        <f t="shared" si="17"/>
        <v/>
      </c>
      <c r="AU14" s="66" t="str">
        <f t="shared" si="18"/>
        <v/>
      </c>
      <c r="AV14" s="67" t="str">
        <f t="shared" si="19"/>
        <v/>
      </c>
      <c r="AW14" s="15"/>
      <c r="AX14" s="15"/>
      <c r="AY14" s="78"/>
      <c r="AZ14" s="78"/>
      <c r="BA14" s="79"/>
      <c r="BB14" s="80"/>
      <c r="BE14" s="72" t="str">
        <f t="array" ref="BE14">IF(COUNTIF(Table911[Job],$I$3)&lt;ROWS($BE$2:BE14),"",INDEX(TimeSheets!$B$1:$B$359,SMALL(IF(Table911[Job]=$I$3,ROW(Table911[Job])),ROW(BA13))))</f>
        <v/>
      </c>
      <c r="BF14" s="72" t="str">
        <f t="array" ref="BF14">IF(COUNTIF(Table911[Job],$I$3)&lt;ROWS($BD$2:BD14),"",INDEX(TimeSheets!$H$1:$H$359,SMALL(IF(Table911[Job]=$I$3,ROW(Table911[Job])),ROW(BA13))))</f>
        <v/>
      </c>
      <c r="BG14" s="72" t="str">
        <f t="array" ref="BG14">IF(COUNTIF(Table912[Job],$I$3)&lt;ROWS($BG$2:BG14),"",INDEX(TimeSheets!$K$1:$K$359,SMALL(IF(Table912[Job]=$I$3,ROW(Table912[Job])),ROW(BA13))))</f>
        <v/>
      </c>
      <c r="BH14" s="72" t="str">
        <f t="array" ref="BH14">IF(COUNTIF(Table912[Job],$I$3)&lt;ROWS($BH$2:BH14),"",INDEX(TimeSheets!$Q$1:$Q$359,SMALL(IF(Table912[Job]=$I$3,ROW(Table912[Job])),ROW(BA13))))</f>
        <v/>
      </c>
      <c r="BI14" s="73" t="str">
        <f t="array" ref="BI14">IF(COUNTIF(Table914[Job],$I$3)&lt;ROWS($BI$2:BI14),"",INDEX(TimeSheets!$T$1:$T$359,SMALL(IF(Table914[Job]=$I$3,ROW(Table914[Job])),ROW(BA13))))</f>
        <v/>
      </c>
      <c r="BJ14" s="72" t="str">
        <f t="array" ref="BJ14">IF(COUNTIF(Table914[Job],$I$3)&lt;ROWS($BJ$2:BJ14),"",INDEX(TimeSheets!$Z$1:$Z$359,SMALL(IF(Table914[Job]=$I$3,ROW(Table914[Job])),ROW(BA13))))</f>
        <v/>
      </c>
      <c r="BK14" s="72" t="str">
        <f t="array" ref="BK14">IF(COUNTIF(Table91641[Job],$I$3)&lt;ROWS($BK$2:BK14),"",INDEX(TimeSheets!$AC$1:$AC$359,SMALL(IF(Table91641[Job]=$I$3,ROW(Table91641[Job])),ROW(BA13))))</f>
        <v/>
      </c>
      <c r="BL14" s="72" t="str">
        <f t="array" ref="BL14">IF(COUNTIF(Table91641[Job],$I$3)&lt;ROWS($BL$2:BL14),"",INDEX(TimeSheets!$AI$1:$AI$359,SMALL(IF(Table91641[Job]=$I$3,ROW(Table91641[Job])),ROW(BB13))))</f>
        <v/>
      </c>
      <c r="BP14" s="49"/>
      <c r="BQ14" s="49"/>
      <c r="BR14" s="49"/>
      <c r="BS14" s="49"/>
      <c r="BT14" s="49"/>
      <c r="BU14" s="49"/>
      <c r="BV14" s="49"/>
      <c r="BW14" s="49"/>
    </row>
    <row r="15" spans="1:75" ht="21.75" customHeight="1" x14ac:dyDescent="0.25">
      <c r="A15" s="66"/>
      <c r="B15" s="67"/>
      <c r="C15" s="66"/>
      <c r="D15" s="67"/>
      <c r="E15" s="66"/>
      <c r="F15" s="67"/>
      <c r="G15" s="15"/>
      <c r="H15" s="66"/>
      <c r="I15" s="67"/>
      <c r="J15" s="66"/>
      <c r="K15" s="67"/>
      <c r="L15" s="66"/>
      <c r="M15" s="67"/>
      <c r="N15" s="15"/>
      <c r="O15" s="66"/>
      <c r="P15" s="67"/>
      <c r="Q15" s="66"/>
      <c r="R15" s="67"/>
      <c r="S15" s="66"/>
      <c r="T15" s="67"/>
      <c r="U15" s="15"/>
      <c r="V15" s="66" t="str">
        <f t="shared" si="0"/>
        <v/>
      </c>
      <c r="W15" s="67" t="str">
        <f t="shared" si="1"/>
        <v/>
      </c>
      <c r="X15" s="66" t="str">
        <f t="shared" si="2"/>
        <v/>
      </c>
      <c r="Y15" s="67" t="str">
        <f t="shared" si="3"/>
        <v/>
      </c>
      <c r="Z15" s="66" t="str">
        <f t="shared" si="4"/>
        <v/>
      </c>
      <c r="AA15" s="67" t="str">
        <f t="shared" si="5"/>
        <v/>
      </c>
      <c r="AB15" s="15"/>
      <c r="AC15" s="66" t="str">
        <f t="shared" si="6"/>
        <v/>
      </c>
      <c r="AD15" s="67" t="str">
        <f t="shared" ref="AD15:AD59" si="20">IF(BF7=0," ",BF7)</f>
        <v/>
      </c>
      <c r="AE15" s="66" t="str">
        <f t="shared" si="7"/>
        <v/>
      </c>
      <c r="AF15" s="67" t="str">
        <f t="shared" si="8"/>
        <v/>
      </c>
      <c r="AG15" s="66" t="str">
        <f t="shared" si="9"/>
        <v/>
      </c>
      <c r="AH15" s="67" t="str">
        <f t="shared" si="10"/>
        <v/>
      </c>
      <c r="AI15" s="15"/>
      <c r="AJ15" s="66" t="str">
        <f t="shared" ref="AJ15:AJ59" si="21">BG7</f>
        <v/>
      </c>
      <c r="AK15" s="67" t="str">
        <f t="shared" ref="AK15:AK59" si="22">IF(BH7=0," ",BH7)</f>
        <v/>
      </c>
      <c r="AL15" s="66" t="str">
        <f t="shared" si="11"/>
        <v/>
      </c>
      <c r="AM15" s="67" t="str">
        <f t="shared" si="12"/>
        <v/>
      </c>
      <c r="AN15" s="66" t="str">
        <f t="shared" si="13"/>
        <v/>
      </c>
      <c r="AO15" s="67" t="str">
        <f t="shared" si="14"/>
        <v/>
      </c>
      <c r="AP15" s="15"/>
      <c r="AQ15" s="66" t="str">
        <f t="shared" ref="AQ15:AQ59" si="23">BI7</f>
        <v/>
      </c>
      <c r="AR15" s="67" t="str">
        <f t="shared" si="15"/>
        <v/>
      </c>
      <c r="AS15" s="66" t="str">
        <f t="shared" si="16"/>
        <v/>
      </c>
      <c r="AT15" s="67" t="str">
        <f t="shared" si="17"/>
        <v/>
      </c>
      <c r="AU15" s="66" t="str">
        <f t="shared" si="18"/>
        <v/>
      </c>
      <c r="AV15" s="67" t="str">
        <f t="shared" si="19"/>
        <v/>
      </c>
      <c r="AW15" s="15"/>
      <c r="AX15" s="15"/>
      <c r="AY15" s="78"/>
      <c r="AZ15" s="78"/>
      <c r="BA15" s="79"/>
      <c r="BB15" s="80"/>
      <c r="BE15" s="72" t="str">
        <f t="array" ref="BE15">IF(COUNTIF(Table911[Job],$I$3)&lt;ROWS($BE$2:BE15),"",INDEX(TimeSheets!$B$1:$B$359,SMALL(IF(Table911[Job]=$I$3,ROW(Table911[Job])),ROW(BA14))))</f>
        <v/>
      </c>
      <c r="BF15" s="72" t="str">
        <f t="array" ref="BF15">IF(COUNTIF(Table911[Job],$I$3)&lt;ROWS($BD$2:BD15),"",INDEX(TimeSheets!$H$1:$H$359,SMALL(IF(Table911[Job]=$I$3,ROW(Table911[Job])),ROW(BA14))))</f>
        <v/>
      </c>
      <c r="BG15" s="72" t="str">
        <f t="array" ref="BG15">IF(COUNTIF(Table912[Job],$I$3)&lt;ROWS($BG$2:BG15),"",INDEX(TimeSheets!$K$1:$K$359,SMALL(IF(Table912[Job]=$I$3,ROW(Table912[Job])),ROW(BA14))))</f>
        <v/>
      </c>
      <c r="BH15" s="72" t="str">
        <f t="array" ref="BH15">IF(COUNTIF(Table912[Job],$I$3)&lt;ROWS($BH$2:BH15),"",INDEX(TimeSheets!$Q$1:$Q$359,SMALL(IF(Table912[Job]=$I$3,ROW(Table912[Job])),ROW(BA14))))</f>
        <v/>
      </c>
      <c r="BI15" s="73" t="str">
        <f t="array" ref="BI15">IF(COUNTIF(Table914[Job],$I$3)&lt;ROWS($BI$2:BI15),"",INDEX(TimeSheets!$T$1:$T$359,SMALL(IF(Table914[Job]=$I$3,ROW(Table914[Job])),ROW(BA14))))</f>
        <v/>
      </c>
      <c r="BJ15" s="72" t="str">
        <f t="array" ref="BJ15">IF(COUNTIF(Table914[Job],$I$3)&lt;ROWS($BJ$2:BJ15),"",INDEX(TimeSheets!$Z$1:$Z$359,SMALL(IF(Table914[Job]=$I$3,ROW(Table914[Job])),ROW(BA14))))</f>
        <v/>
      </c>
      <c r="BK15" s="72" t="str">
        <f t="array" ref="BK15">IF(COUNTIF(Table91641[Job],$I$3)&lt;ROWS($BK$2:BK15),"",INDEX(TimeSheets!$AC$1:$AC$359,SMALL(IF(Table91641[Job]=$I$3,ROW(Table91641[Job])),ROW(BA14))))</f>
        <v/>
      </c>
      <c r="BL15" s="72" t="str">
        <f t="array" ref="BL15">IF(COUNTIF(Table91641[Job],$I$3)&lt;ROWS($BL$2:BL15),"",INDEX(TimeSheets!$AI$1:$AI$359,SMALL(IF(Table91641[Job]=$I$3,ROW(Table91641[Job])),ROW(BB14))))</f>
        <v/>
      </c>
      <c r="BP15" s="49"/>
      <c r="BQ15" s="49"/>
      <c r="BR15" s="49"/>
      <c r="BS15" s="49"/>
      <c r="BT15" s="49"/>
      <c r="BU15" s="49"/>
      <c r="BV15" s="49"/>
      <c r="BW15" s="49"/>
    </row>
    <row r="16" spans="1:75" ht="21.95" customHeight="1" x14ac:dyDescent="0.25">
      <c r="A16" s="66"/>
      <c r="B16" s="67"/>
      <c r="C16" s="66"/>
      <c r="D16" s="67"/>
      <c r="E16" s="66"/>
      <c r="F16" s="67"/>
      <c r="G16" s="15"/>
      <c r="H16" s="66"/>
      <c r="I16" s="67"/>
      <c r="J16" s="66"/>
      <c r="K16" s="67"/>
      <c r="L16" s="66"/>
      <c r="M16" s="67"/>
      <c r="N16" s="15"/>
      <c r="O16" s="66"/>
      <c r="P16" s="67"/>
      <c r="Q16" s="66"/>
      <c r="R16" s="67"/>
      <c r="S16" s="66"/>
      <c r="T16" s="67"/>
      <c r="U16" s="15"/>
      <c r="V16" s="66" t="str">
        <f t="shared" si="0"/>
        <v/>
      </c>
      <c r="W16" s="67" t="str">
        <f t="shared" si="1"/>
        <v/>
      </c>
      <c r="X16" s="66" t="str">
        <f t="shared" si="2"/>
        <v/>
      </c>
      <c r="Y16" s="67" t="str">
        <f t="shared" si="3"/>
        <v/>
      </c>
      <c r="Z16" s="66" t="str">
        <f t="shared" si="4"/>
        <v/>
      </c>
      <c r="AA16" s="67" t="str">
        <f t="shared" si="5"/>
        <v/>
      </c>
      <c r="AB16" s="15"/>
      <c r="AC16" s="66" t="str">
        <f t="shared" si="6"/>
        <v/>
      </c>
      <c r="AD16" s="67" t="str">
        <f t="shared" si="20"/>
        <v/>
      </c>
      <c r="AE16" s="66" t="str">
        <f t="shared" si="7"/>
        <v/>
      </c>
      <c r="AF16" s="67" t="str">
        <f t="shared" si="8"/>
        <v/>
      </c>
      <c r="AG16" s="66" t="str">
        <f t="shared" si="9"/>
        <v/>
      </c>
      <c r="AH16" s="67" t="str">
        <f t="shared" si="10"/>
        <v/>
      </c>
      <c r="AI16" s="15"/>
      <c r="AJ16" s="66" t="str">
        <f t="shared" si="21"/>
        <v/>
      </c>
      <c r="AK16" s="67" t="str">
        <f t="shared" si="22"/>
        <v/>
      </c>
      <c r="AL16" s="66" t="str">
        <f t="shared" si="11"/>
        <v/>
      </c>
      <c r="AM16" s="67" t="str">
        <f t="shared" si="12"/>
        <v/>
      </c>
      <c r="AN16" s="66" t="str">
        <f t="shared" si="13"/>
        <v/>
      </c>
      <c r="AO16" s="67" t="str">
        <f t="shared" si="14"/>
        <v/>
      </c>
      <c r="AP16" s="15"/>
      <c r="AQ16" s="66" t="str">
        <f t="shared" si="23"/>
        <v/>
      </c>
      <c r="AR16" s="67" t="str">
        <f t="shared" si="15"/>
        <v/>
      </c>
      <c r="AS16" s="66" t="str">
        <f t="shared" si="16"/>
        <v/>
      </c>
      <c r="AT16" s="67" t="str">
        <f t="shared" si="17"/>
        <v/>
      </c>
      <c r="AU16" s="66" t="str">
        <f t="shared" si="18"/>
        <v/>
      </c>
      <c r="AV16" s="67" t="str">
        <f t="shared" si="19"/>
        <v/>
      </c>
      <c r="AW16" s="15"/>
      <c r="AX16" s="15"/>
      <c r="AY16" s="78"/>
      <c r="AZ16" s="78"/>
      <c r="BA16" s="79"/>
      <c r="BB16" s="80"/>
      <c r="BE16" s="72" t="str">
        <f t="array" ref="BE16">IF(COUNTIF(Table911[Job],$I$3)&lt;ROWS($BE$2:BE16),"",INDEX(TimeSheets!$B$1:$B$359,SMALL(IF(Table911[Job]=$I$3,ROW(Table911[Job])),ROW(BA15))))</f>
        <v/>
      </c>
      <c r="BF16" s="72" t="str">
        <f t="array" ref="BF16">IF(COUNTIF(Table911[Job],$I$3)&lt;ROWS($BD$2:BD16),"",INDEX(TimeSheets!$H$1:$H$359,SMALL(IF(Table911[Job]=$I$3,ROW(Table911[Job])),ROW(BA15))))</f>
        <v/>
      </c>
      <c r="BG16" s="72" t="str">
        <f t="array" ref="BG16">IF(COUNTIF(Table912[Job],$I$3)&lt;ROWS($BG$2:BG16),"",INDEX(TimeSheets!$K$1:$K$359,SMALL(IF(Table912[Job]=$I$3,ROW(Table912[Job])),ROW(BA15))))</f>
        <v/>
      </c>
      <c r="BH16" s="72" t="str">
        <f t="array" ref="BH16">IF(COUNTIF(Table912[Job],$I$3)&lt;ROWS($BH$2:BH16),"",INDEX(TimeSheets!$Q$1:$Q$359,SMALL(IF(Table912[Job]=$I$3,ROW(Table912[Job])),ROW(BA15))))</f>
        <v/>
      </c>
      <c r="BI16" s="73" t="str">
        <f t="array" ref="BI16">IF(COUNTIF(Table914[Job],$I$3)&lt;ROWS($BI$2:BI16),"",INDEX(TimeSheets!$T$1:$T$359,SMALL(IF(Table914[Job]=$I$3,ROW(Table914[Job])),ROW(BA15))))</f>
        <v/>
      </c>
      <c r="BJ16" s="72" t="str">
        <f t="array" ref="BJ16">IF(COUNTIF(Table914[Job],$I$3)&lt;ROWS($BJ$2:BJ16),"",INDEX(TimeSheets!$Z$1:$Z$359,SMALL(IF(Table914[Job]=$I$3,ROW(Table914[Job])),ROW(BA15))))</f>
        <v/>
      </c>
      <c r="BK16" s="72" t="str">
        <f t="array" ref="BK16">IF(COUNTIF(Table91641[Job],$I$3)&lt;ROWS($BK$2:BK16),"",INDEX(TimeSheets!$AC$1:$AC$359,SMALL(IF(Table91641[Job]=$I$3,ROW(Table91641[Job])),ROW(BA15))))</f>
        <v/>
      </c>
      <c r="BL16" s="72" t="str">
        <f t="array" ref="BL16">IF(COUNTIF(Table91641[Job],$I$3)&lt;ROWS($BL$2:BL16),"",INDEX(TimeSheets!$AI$1:$AI$359,SMALL(IF(Table91641[Job]=$I$3,ROW(Table91641[Job])),ROW(BB15))))</f>
        <v/>
      </c>
      <c r="BP16" s="49"/>
      <c r="BQ16" s="49"/>
      <c r="BR16" s="49"/>
      <c r="BS16" s="49"/>
      <c r="BT16" s="49"/>
      <c r="BU16" s="49"/>
      <c r="BV16" s="49"/>
      <c r="BW16" s="49"/>
    </row>
    <row r="17" spans="1:64" ht="21.95" customHeight="1" x14ac:dyDescent="0.25">
      <c r="A17" s="66"/>
      <c r="B17" s="67"/>
      <c r="C17" s="66"/>
      <c r="D17" s="67"/>
      <c r="E17" s="66"/>
      <c r="F17" s="67"/>
      <c r="G17" s="15"/>
      <c r="H17" s="66"/>
      <c r="I17" s="67"/>
      <c r="J17" s="66"/>
      <c r="K17" s="67"/>
      <c r="L17" s="66"/>
      <c r="M17" s="67"/>
      <c r="N17" s="15"/>
      <c r="O17" s="66"/>
      <c r="P17" s="67"/>
      <c r="Q17" s="66"/>
      <c r="R17" s="67"/>
      <c r="S17" s="66"/>
      <c r="T17" s="67"/>
      <c r="U17" s="15"/>
      <c r="V17" s="66" t="str">
        <f t="shared" si="0"/>
        <v/>
      </c>
      <c r="W17" s="67" t="str">
        <f t="shared" si="1"/>
        <v/>
      </c>
      <c r="X17" s="66" t="str">
        <f t="shared" si="2"/>
        <v/>
      </c>
      <c r="Y17" s="67" t="str">
        <f t="shared" si="3"/>
        <v/>
      </c>
      <c r="Z17" s="66" t="str">
        <f t="shared" si="4"/>
        <v/>
      </c>
      <c r="AA17" s="67" t="str">
        <f t="shared" si="5"/>
        <v/>
      </c>
      <c r="AB17" s="15"/>
      <c r="AC17" s="66" t="str">
        <f t="shared" si="6"/>
        <v/>
      </c>
      <c r="AD17" s="67" t="str">
        <f t="shared" si="20"/>
        <v/>
      </c>
      <c r="AE17" s="66" t="str">
        <f t="shared" si="7"/>
        <v/>
      </c>
      <c r="AF17" s="67" t="str">
        <f t="shared" si="8"/>
        <v/>
      </c>
      <c r="AG17" s="66" t="str">
        <f t="shared" si="9"/>
        <v/>
      </c>
      <c r="AH17" s="67" t="str">
        <f t="shared" si="10"/>
        <v/>
      </c>
      <c r="AI17" s="15"/>
      <c r="AJ17" s="66" t="str">
        <f t="shared" si="21"/>
        <v/>
      </c>
      <c r="AK17" s="67" t="str">
        <f t="shared" si="22"/>
        <v/>
      </c>
      <c r="AL17" s="66" t="str">
        <f t="shared" si="11"/>
        <v/>
      </c>
      <c r="AM17" s="67" t="str">
        <f t="shared" si="12"/>
        <v/>
      </c>
      <c r="AN17" s="66" t="str">
        <f t="shared" si="13"/>
        <v/>
      </c>
      <c r="AO17" s="67" t="str">
        <f t="shared" si="14"/>
        <v/>
      </c>
      <c r="AP17" s="15"/>
      <c r="AQ17" s="66" t="str">
        <f t="shared" si="23"/>
        <v/>
      </c>
      <c r="AR17" s="67" t="str">
        <f t="shared" si="15"/>
        <v/>
      </c>
      <c r="AS17" s="66" t="str">
        <f t="shared" si="16"/>
        <v/>
      </c>
      <c r="AT17" s="67" t="str">
        <f t="shared" si="17"/>
        <v/>
      </c>
      <c r="AU17" s="66" t="str">
        <f t="shared" si="18"/>
        <v/>
      </c>
      <c r="AV17" s="67" t="str">
        <f t="shared" si="19"/>
        <v/>
      </c>
      <c r="AW17" s="15"/>
      <c r="AX17" s="15"/>
      <c r="AY17" s="78"/>
      <c r="AZ17" s="78"/>
      <c r="BA17" s="79"/>
      <c r="BB17" s="80"/>
      <c r="BE17" s="72" t="str">
        <f t="array" ref="BE17">IF(COUNTIF(Table911[Job],$I$3)&lt;ROWS($BE$2:BE17),"",INDEX(TimeSheets!$B$1:$B$359,SMALL(IF(Table911[Job]=$I$3,ROW(Table911[Job])),ROW(BA16))))</f>
        <v/>
      </c>
      <c r="BF17" s="72" t="str">
        <f t="array" ref="BF17">IF(COUNTIF(Table911[Job],$I$3)&lt;ROWS($BD$2:BD17),"",INDEX(TimeSheets!$H$1:$H$359,SMALL(IF(Table911[Job]=$I$3,ROW(Table911[Job])),ROW(BA16))))</f>
        <v/>
      </c>
      <c r="BG17" s="72" t="str">
        <f t="array" ref="BG17">IF(COUNTIF(Table912[Job],$I$3)&lt;ROWS($BG$2:BG17),"",INDEX(TimeSheets!$K$1:$K$359,SMALL(IF(Table912[Job]=$I$3,ROW(Table912[Job])),ROW(BA16))))</f>
        <v/>
      </c>
      <c r="BH17" s="72" t="str">
        <f t="array" ref="BH17">IF(COUNTIF(Table912[Job],$I$3)&lt;ROWS($BH$2:BH17),"",INDEX(TimeSheets!$Q$1:$Q$359,SMALL(IF(Table912[Job]=$I$3,ROW(Table912[Job])),ROW(BA16))))</f>
        <v/>
      </c>
      <c r="BI17" s="73" t="str">
        <f t="array" ref="BI17">IF(COUNTIF(Table914[Job],$I$3)&lt;ROWS($BI$2:BI17),"",INDEX(TimeSheets!$T$1:$T$359,SMALL(IF(Table914[Job]=$I$3,ROW(Table914[Job])),ROW(BA16))))</f>
        <v/>
      </c>
      <c r="BJ17" s="72" t="str">
        <f t="array" ref="BJ17">IF(COUNTIF(Table914[Job],$I$3)&lt;ROWS($BJ$2:BJ17),"",INDEX(TimeSheets!$Z$1:$Z$359,SMALL(IF(Table914[Job]=$I$3,ROW(Table914[Job])),ROW(BA16))))</f>
        <v/>
      </c>
      <c r="BK17" s="72" t="str">
        <f t="array" ref="BK17">IF(COUNTIF(Table91641[Job],$I$3)&lt;ROWS($BK$2:BK17),"",INDEX(TimeSheets!$AC$1:$AC$359,SMALL(IF(Table91641[Job]=$I$3,ROW(Table91641[Job])),ROW(BA16))))</f>
        <v/>
      </c>
      <c r="BL17" s="72" t="str">
        <f t="array" ref="BL17">IF(COUNTIF(Table91641[Job],$I$3)&lt;ROWS($BL$2:BL17),"",INDEX(TimeSheets!$AI$1:$AI$359,SMALL(IF(Table91641[Job]=$I$3,ROW(Table91641[Job])),ROW(BB16))))</f>
        <v/>
      </c>
    </row>
    <row r="18" spans="1:64" ht="21.95" customHeight="1" x14ac:dyDescent="0.25">
      <c r="A18" s="66"/>
      <c r="B18" s="67"/>
      <c r="C18" s="66"/>
      <c r="D18" s="67"/>
      <c r="E18" s="66"/>
      <c r="F18" s="67"/>
      <c r="G18" s="15"/>
      <c r="H18" s="66"/>
      <c r="I18" s="67"/>
      <c r="J18" s="66"/>
      <c r="K18" s="67"/>
      <c r="L18" s="66"/>
      <c r="M18" s="67"/>
      <c r="N18" s="15"/>
      <c r="O18" s="66"/>
      <c r="P18" s="67"/>
      <c r="Q18" s="66"/>
      <c r="R18" s="67"/>
      <c r="S18" s="66"/>
      <c r="T18" s="67"/>
      <c r="U18" s="15"/>
      <c r="V18" s="66" t="str">
        <f t="shared" si="0"/>
        <v/>
      </c>
      <c r="W18" s="67" t="str">
        <f t="shared" si="1"/>
        <v/>
      </c>
      <c r="X18" s="66" t="str">
        <f t="shared" si="2"/>
        <v/>
      </c>
      <c r="Y18" s="67" t="str">
        <f t="shared" si="3"/>
        <v/>
      </c>
      <c r="Z18" s="66" t="str">
        <f t="shared" si="4"/>
        <v/>
      </c>
      <c r="AA18" s="67" t="str">
        <f t="shared" si="5"/>
        <v/>
      </c>
      <c r="AB18" s="15"/>
      <c r="AC18" s="66" t="str">
        <f t="shared" si="6"/>
        <v/>
      </c>
      <c r="AD18" s="67" t="str">
        <f t="shared" si="20"/>
        <v/>
      </c>
      <c r="AE18" s="66" t="str">
        <f t="shared" si="7"/>
        <v/>
      </c>
      <c r="AF18" s="67" t="str">
        <f t="shared" si="8"/>
        <v/>
      </c>
      <c r="AG18" s="66" t="str">
        <f t="shared" si="9"/>
        <v/>
      </c>
      <c r="AH18" s="67" t="str">
        <f t="shared" si="10"/>
        <v/>
      </c>
      <c r="AI18" s="15"/>
      <c r="AJ18" s="66" t="str">
        <f t="shared" si="21"/>
        <v/>
      </c>
      <c r="AK18" s="67" t="str">
        <f t="shared" si="22"/>
        <v/>
      </c>
      <c r="AL18" s="66" t="str">
        <f t="shared" si="11"/>
        <v/>
      </c>
      <c r="AM18" s="67" t="str">
        <f t="shared" si="12"/>
        <v/>
      </c>
      <c r="AN18" s="66" t="str">
        <f t="shared" si="13"/>
        <v/>
      </c>
      <c r="AO18" s="67" t="str">
        <f t="shared" si="14"/>
        <v/>
      </c>
      <c r="AP18" s="15"/>
      <c r="AQ18" s="66" t="str">
        <f t="shared" si="23"/>
        <v/>
      </c>
      <c r="AR18" s="67" t="str">
        <f t="shared" si="15"/>
        <v/>
      </c>
      <c r="AS18" s="66" t="str">
        <f t="shared" si="16"/>
        <v/>
      </c>
      <c r="AT18" s="67" t="str">
        <f t="shared" si="17"/>
        <v/>
      </c>
      <c r="AU18" s="66" t="str">
        <f t="shared" si="18"/>
        <v/>
      </c>
      <c r="AV18" s="67" t="str">
        <f t="shared" si="19"/>
        <v/>
      </c>
      <c r="AW18" s="15"/>
      <c r="AX18" s="15"/>
      <c r="AY18" s="78"/>
      <c r="AZ18" s="78"/>
      <c r="BA18" s="79"/>
      <c r="BB18" s="80"/>
      <c r="BE18" s="72" t="str">
        <f t="array" ref="BE18">IF(COUNTIF(Table911[Job],$I$3)&lt;ROWS($BE$2:BE18),"",INDEX(TimeSheets!$B$1:$B$359,SMALL(IF(Table911[Job]=$I$3,ROW(Table911[Job])),ROW(BA17))))</f>
        <v/>
      </c>
      <c r="BF18" s="72" t="str">
        <f t="array" ref="BF18">IF(COUNTIF(Table911[Job],$I$3)&lt;ROWS($BD$2:BD18),"",INDEX(TimeSheets!$H$1:$H$359,SMALL(IF(Table911[Job]=$I$3,ROW(Table911[Job])),ROW(BA17))))</f>
        <v/>
      </c>
      <c r="BG18" s="72" t="str">
        <f t="array" ref="BG18">IF(COUNTIF(Table912[Job],$I$3)&lt;ROWS($BG$2:BG18),"",INDEX(TimeSheets!$K$1:$K$359,SMALL(IF(Table912[Job]=$I$3,ROW(Table912[Job])),ROW(BA17))))</f>
        <v/>
      </c>
      <c r="BH18" s="72" t="str">
        <f t="array" ref="BH18">IF(COUNTIF(Table912[Job],$I$3)&lt;ROWS($BH$2:BH18),"",INDEX(TimeSheets!$Q$1:$Q$359,SMALL(IF(Table912[Job]=$I$3,ROW(Table912[Job])),ROW(BA17))))</f>
        <v/>
      </c>
      <c r="BI18" s="73" t="str">
        <f t="array" ref="BI18">IF(COUNTIF(Table914[Job],$I$3)&lt;ROWS($BI$2:BI18),"",INDEX(TimeSheets!$T$1:$T$359,SMALL(IF(Table914[Job]=$I$3,ROW(Table914[Job])),ROW(BA17))))</f>
        <v/>
      </c>
      <c r="BJ18" s="72" t="str">
        <f t="array" ref="BJ18">IF(COUNTIF(Table914[Job],$I$3)&lt;ROWS($BJ$2:BJ18),"",INDEX(TimeSheets!$Z$1:$Z$359,SMALL(IF(Table914[Job]=$I$3,ROW(Table914[Job])),ROW(BA17))))</f>
        <v/>
      </c>
      <c r="BK18" s="72" t="str">
        <f t="array" ref="BK18">IF(COUNTIF(Table91641[Job],$I$3)&lt;ROWS($BK$2:BK18),"",INDEX(TimeSheets!$AC$1:$AC$359,SMALL(IF(Table91641[Job]=$I$3,ROW(Table91641[Job])),ROW(BA17))))</f>
        <v/>
      </c>
      <c r="BL18" s="72" t="str">
        <f t="array" ref="BL18">IF(COUNTIF(Table91641[Job],$I$3)&lt;ROWS($BL$2:BL18),"",INDEX(TimeSheets!$AI$1:$AI$359,SMALL(IF(Table91641[Job]=$I$3,ROW(Table91641[Job])),ROW(BB17))))</f>
        <v/>
      </c>
    </row>
    <row r="19" spans="1:64" ht="21.95" customHeight="1" x14ac:dyDescent="0.25">
      <c r="A19" s="66"/>
      <c r="B19" s="67"/>
      <c r="C19" s="66"/>
      <c r="D19" s="67"/>
      <c r="E19" s="66"/>
      <c r="F19" s="67"/>
      <c r="G19" s="15"/>
      <c r="H19" s="66"/>
      <c r="I19" s="67"/>
      <c r="J19" s="66"/>
      <c r="K19" s="67"/>
      <c r="L19" s="66"/>
      <c r="M19" s="67"/>
      <c r="N19" s="15"/>
      <c r="O19" s="66"/>
      <c r="P19" s="67"/>
      <c r="Q19" s="66"/>
      <c r="R19" s="67"/>
      <c r="S19" s="66"/>
      <c r="T19" s="67"/>
      <c r="U19" s="15"/>
      <c r="V19" s="66" t="str">
        <f t="shared" si="0"/>
        <v/>
      </c>
      <c r="W19" s="67" t="str">
        <f t="shared" si="1"/>
        <v/>
      </c>
      <c r="X19" s="66" t="str">
        <f t="shared" si="2"/>
        <v/>
      </c>
      <c r="Y19" s="67" t="str">
        <f t="shared" si="3"/>
        <v/>
      </c>
      <c r="Z19" s="66" t="str">
        <f t="shared" si="4"/>
        <v/>
      </c>
      <c r="AA19" s="67" t="str">
        <f t="shared" si="5"/>
        <v/>
      </c>
      <c r="AB19" s="15"/>
      <c r="AC19" s="66" t="str">
        <f t="shared" si="6"/>
        <v/>
      </c>
      <c r="AD19" s="67" t="str">
        <f t="shared" si="20"/>
        <v/>
      </c>
      <c r="AE19" s="66" t="str">
        <f t="shared" si="7"/>
        <v/>
      </c>
      <c r="AF19" s="67" t="str">
        <f t="shared" si="8"/>
        <v/>
      </c>
      <c r="AG19" s="66" t="str">
        <f t="shared" si="9"/>
        <v/>
      </c>
      <c r="AH19" s="67" t="str">
        <f t="shared" si="10"/>
        <v/>
      </c>
      <c r="AI19" s="15"/>
      <c r="AJ19" s="66" t="str">
        <f t="shared" si="21"/>
        <v/>
      </c>
      <c r="AK19" s="67" t="str">
        <f t="shared" si="22"/>
        <v/>
      </c>
      <c r="AL19" s="66" t="str">
        <f t="shared" si="11"/>
        <v/>
      </c>
      <c r="AM19" s="67" t="str">
        <f t="shared" si="12"/>
        <v/>
      </c>
      <c r="AN19" s="66" t="str">
        <f t="shared" si="13"/>
        <v/>
      </c>
      <c r="AO19" s="67" t="str">
        <f t="shared" si="14"/>
        <v/>
      </c>
      <c r="AP19" s="15"/>
      <c r="AQ19" s="66" t="str">
        <f t="shared" si="23"/>
        <v/>
      </c>
      <c r="AR19" s="67" t="str">
        <f t="shared" si="15"/>
        <v/>
      </c>
      <c r="AS19" s="66" t="str">
        <f t="shared" si="16"/>
        <v/>
      </c>
      <c r="AT19" s="67" t="str">
        <f t="shared" si="17"/>
        <v/>
      </c>
      <c r="AU19" s="66" t="str">
        <f t="shared" si="18"/>
        <v/>
      </c>
      <c r="AV19" s="67" t="str">
        <f t="shared" si="19"/>
        <v/>
      </c>
      <c r="AW19" s="15"/>
      <c r="AX19" s="15"/>
      <c r="AY19" s="78"/>
      <c r="AZ19" s="78"/>
      <c r="BA19" s="79"/>
      <c r="BB19" s="80"/>
      <c r="BE19" s="72" t="str">
        <f t="array" ref="BE19">IF(COUNTIF(Table911[Job],$I$3)&lt;ROWS($BE$2:BE19),"",INDEX(TimeSheets!$B$1:$B$359,SMALL(IF(Table911[Job]=$I$3,ROW(Table911[Job])),ROW(BA18))))</f>
        <v/>
      </c>
      <c r="BF19" s="72" t="str">
        <f t="array" ref="BF19">IF(COUNTIF(Table911[Job],$I$3)&lt;ROWS($BD$2:BD19),"",INDEX(TimeSheets!$H$1:$H$359,SMALL(IF(Table911[Job]=$I$3,ROW(Table911[Job])),ROW(BA18))))</f>
        <v/>
      </c>
      <c r="BG19" s="72" t="str">
        <f t="array" ref="BG19">IF(COUNTIF(Table912[Job],$I$3)&lt;ROWS($BG$2:BG19),"",INDEX(TimeSheets!$K$1:$K$359,SMALL(IF(Table912[Job]=$I$3,ROW(Table912[Job])),ROW(BA18))))</f>
        <v/>
      </c>
      <c r="BH19" s="72" t="str">
        <f t="array" ref="BH19">IF(COUNTIF(Table912[Job],$I$3)&lt;ROWS($BH$2:BH19),"",INDEX(TimeSheets!$Q$1:$Q$359,SMALL(IF(Table912[Job]=$I$3,ROW(Table912[Job])),ROW(BA18))))</f>
        <v/>
      </c>
      <c r="BI19" s="73" t="str">
        <f t="array" ref="BI19">IF(COUNTIF(Table914[Job],$I$3)&lt;ROWS($BI$2:BI19),"",INDEX(TimeSheets!$T$1:$T$359,SMALL(IF(Table914[Job]=$I$3,ROW(Table914[Job])),ROW(BA18))))</f>
        <v/>
      </c>
      <c r="BJ19" s="72" t="str">
        <f t="array" ref="BJ19">IF(COUNTIF(Table914[Job],$I$3)&lt;ROWS($BJ$2:BJ19),"",INDEX(TimeSheets!$Z$1:$Z$359,SMALL(IF(Table914[Job]=$I$3,ROW(Table914[Job])),ROW(BA18))))</f>
        <v/>
      </c>
      <c r="BK19" s="72" t="str">
        <f t="array" ref="BK19">IF(COUNTIF(Table91641[Job],$I$3)&lt;ROWS($BK$2:BK19),"",INDEX(TimeSheets!$AC$1:$AC$359,SMALL(IF(Table91641[Job]=$I$3,ROW(Table91641[Job])),ROW(BA18))))</f>
        <v/>
      </c>
      <c r="BL19" s="72" t="str">
        <f t="array" ref="BL19">IF(COUNTIF(Table91641[Job],$I$3)&lt;ROWS($BL$2:BL19),"",INDEX(TimeSheets!$AI$1:$AI$359,SMALL(IF(Table91641[Job]=$I$3,ROW(Table91641[Job])),ROW(BB18))))</f>
        <v/>
      </c>
    </row>
    <row r="20" spans="1:64" ht="21.95" customHeight="1" x14ac:dyDescent="0.25">
      <c r="A20" s="66"/>
      <c r="B20" s="67"/>
      <c r="C20" s="66"/>
      <c r="D20" s="67"/>
      <c r="E20" s="66"/>
      <c r="F20" s="67"/>
      <c r="G20" s="15"/>
      <c r="H20" s="66"/>
      <c r="I20" s="67"/>
      <c r="J20" s="66"/>
      <c r="K20" s="67"/>
      <c r="L20" s="66"/>
      <c r="M20" s="67"/>
      <c r="N20" s="15"/>
      <c r="O20" s="66"/>
      <c r="P20" s="67"/>
      <c r="Q20" s="66"/>
      <c r="R20" s="67"/>
      <c r="S20" s="66"/>
      <c r="T20" s="67"/>
      <c r="U20" s="15"/>
      <c r="V20" s="66" t="str">
        <f t="shared" si="0"/>
        <v/>
      </c>
      <c r="W20" s="67" t="str">
        <f t="shared" si="1"/>
        <v/>
      </c>
      <c r="X20" s="66" t="str">
        <f t="shared" si="2"/>
        <v/>
      </c>
      <c r="Y20" s="67" t="str">
        <f t="shared" si="3"/>
        <v/>
      </c>
      <c r="Z20" s="66" t="str">
        <f t="shared" si="4"/>
        <v/>
      </c>
      <c r="AA20" s="67" t="str">
        <f t="shared" si="5"/>
        <v/>
      </c>
      <c r="AB20" s="15"/>
      <c r="AC20" s="66" t="str">
        <f t="shared" si="6"/>
        <v/>
      </c>
      <c r="AD20" s="67" t="str">
        <f t="shared" si="20"/>
        <v/>
      </c>
      <c r="AE20" s="66" t="str">
        <f t="shared" si="7"/>
        <v/>
      </c>
      <c r="AF20" s="67" t="str">
        <f t="shared" si="8"/>
        <v/>
      </c>
      <c r="AG20" s="66" t="str">
        <f t="shared" si="9"/>
        <v/>
      </c>
      <c r="AH20" s="67" t="str">
        <f t="shared" si="10"/>
        <v/>
      </c>
      <c r="AI20" s="15"/>
      <c r="AJ20" s="66" t="str">
        <f t="shared" si="21"/>
        <v/>
      </c>
      <c r="AK20" s="67" t="str">
        <f t="shared" si="22"/>
        <v/>
      </c>
      <c r="AL20" s="66" t="str">
        <f t="shared" si="11"/>
        <v/>
      </c>
      <c r="AM20" s="67" t="str">
        <f t="shared" si="12"/>
        <v/>
      </c>
      <c r="AN20" s="66" t="str">
        <f t="shared" si="13"/>
        <v/>
      </c>
      <c r="AO20" s="67" t="str">
        <f t="shared" si="14"/>
        <v/>
      </c>
      <c r="AP20" s="15"/>
      <c r="AQ20" s="66" t="str">
        <f t="shared" si="23"/>
        <v/>
      </c>
      <c r="AR20" s="67" t="str">
        <f t="shared" si="15"/>
        <v/>
      </c>
      <c r="AS20" s="66" t="str">
        <f t="shared" si="16"/>
        <v/>
      </c>
      <c r="AT20" s="67" t="str">
        <f t="shared" si="17"/>
        <v/>
      </c>
      <c r="AU20" s="66" t="str">
        <f t="shared" si="18"/>
        <v/>
      </c>
      <c r="AV20" s="67" t="str">
        <f t="shared" si="19"/>
        <v/>
      </c>
      <c r="AW20" s="15"/>
      <c r="AX20" s="15"/>
      <c r="AY20" s="78"/>
      <c r="AZ20" s="78"/>
      <c r="BA20" s="79"/>
      <c r="BB20" s="80"/>
      <c r="BE20" s="72" t="str">
        <f t="array" ref="BE20">IF(COUNTIF(Table911[Job],$I$3)&lt;ROWS($BE$2:BE20),"",INDEX(TimeSheets!$B$1:$B$359,SMALL(IF(Table911[Job]=$I$3,ROW(Table911[Job])),ROW(BA19))))</f>
        <v/>
      </c>
      <c r="BF20" s="72" t="str">
        <f t="array" ref="BF20">IF(COUNTIF(Table911[Job],$I$3)&lt;ROWS($BD$2:BD20),"",INDEX(TimeSheets!$H$1:$H$359,SMALL(IF(Table911[Job]=$I$3,ROW(Table911[Job])),ROW(BA19))))</f>
        <v/>
      </c>
      <c r="BG20" s="72" t="str">
        <f t="array" ref="BG20">IF(COUNTIF(Table912[Job],$I$3)&lt;ROWS($BG$2:BG20),"",INDEX(TimeSheets!$K$1:$K$359,SMALL(IF(Table912[Job]=$I$3,ROW(Table912[Job])),ROW(BA19))))</f>
        <v/>
      </c>
      <c r="BH20" s="72" t="str">
        <f t="array" ref="BH20">IF(COUNTIF(Table912[Job],$I$3)&lt;ROWS($BH$2:BH20),"",INDEX(TimeSheets!$Q$1:$Q$359,SMALL(IF(Table912[Job]=$I$3,ROW(Table912[Job])),ROW(BA19))))</f>
        <v/>
      </c>
      <c r="BI20" s="73" t="str">
        <f t="array" ref="BI20">IF(COUNTIF(Table914[Job],$I$3)&lt;ROWS($BI$2:BI20),"",INDEX(TimeSheets!$T$1:$T$359,SMALL(IF(Table914[Job]=$I$3,ROW(Table914[Job])),ROW(BA19))))</f>
        <v/>
      </c>
      <c r="BJ20" s="72" t="str">
        <f t="array" ref="BJ20">IF(COUNTIF(Table914[Job],$I$3)&lt;ROWS($BJ$2:BJ20),"",INDEX(TimeSheets!$Z$1:$Z$359,SMALL(IF(Table914[Job]=$I$3,ROW(Table914[Job])),ROW(BA19))))</f>
        <v/>
      </c>
      <c r="BK20" s="72" t="str">
        <f t="array" ref="BK20">IF(COUNTIF(Table91641[Job],$I$3)&lt;ROWS($BK$2:BK20),"",INDEX(TimeSheets!$AC$1:$AC$359,SMALL(IF(Table91641[Job]=$I$3,ROW(Table91641[Job])),ROW(BA19))))</f>
        <v/>
      </c>
      <c r="BL20" s="72" t="str">
        <f t="array" ref="BL20">IF(COUNTIF(Table91641[Job],$I$3)&lt;ROWS($BL$2:BL20),"",INDEX(TimeSheets!$AI$1:$AI$359,SMALL(IF(Table91641[Job]=$I$3,ROW(Table91641[Job])),ROW(BB19))))</f>
        <v/>
      </c>
    </row>
    <row r="21" spans="1:64" ht="21.95" customHeight="1" thickBot="1" x14ac:dyDescent="0.3">
      <c r="A21" s="66"/>
      <c r="B21" s="67"/>
      <c r="C21" s="66"/>
      <c r="D21" s="67"/>
      <c r="E21" s="66"/>
      <c r="F21" s="67"/>
      <c r="G21" s="15"/>
      <c r="H21" s="66"/>
      <c r="I21" s="67"/>
      <c r="J21" s="66"/>
      <c r="K21" s="67"/>
      <c r="L21" s="66"/>
      <c r="M21" s="67"/>
      <c r="N21" s="15"/>
      <c r="O21" s="66"/>
      <c r="P21" s="67"/>
      <c r="Q21" s="66"/>
      <c r="R21" s="67"/>
      <c r="S21" s="66"/>
      <c r="T21" s="67"/>
      <c r="U21" s="15"/>
      <c r="V21" s="66" t="str">
        <f t="shared" si="0"/>
        <v/>
      </c>
      <c r="W21" s="67" t="str">
        <f t="shared" si="1"/>
        <v/>
      </c>
      <c r="X21" s="66" t="str">
        <f t="shared" si="2"/>
        <v/>
      </c>
      <c r="Y21" s="67" t="str">
        <f t="shared" si="3"/>
        <v/>
      </c>
      <c r="Z21" s="66" t="str">
        <f t="shared" si="4"/>
        <v/>
      </c>
      <c r="AA21" s="67" t="str">
        <f t="shared" si="5"/>
        <v/>
      </c>
      <c r="AB21" s="15"/>
      <c r="AC21" s="66" t="str">
        <f t="shared" si="6"/>
        <v/>
      </c>
      <c r="AD21" s="67" t="str">
        <f t="shared" si="20"/>
        <v/>
      </c>
      <c r="AE21" s="66" t="str">
        <f t="shared" si="7"/>
        <v/>
      </c>
      <c r="AF21" s="67" t="str">
        <f t="shared" si="8"/>
        <v/>
      </c>
      <c r="AG21" s="66" t="str">
        <f t="shared" si="9"/>
        <v/>
      </c>
      <c r="AH21" s="67" t="str">
        <f t="shared" si="10"/>
        <v/>
      </c>
      <c r="AI21" s="15"/>
      <c r="AJ21" s="66" t="str">
        <f t="shared" si="21"/>
        <v/>
      </c>
      <c r="AK21" s="67" t="str">
        <f t="shared" si="22"/>
        <v/>
      </c>
      <c r="AL21" s="66" t="str">
        <f t="shared" si="11"/>
        <v/>
      </c>
      <c r="AM21" s="67" t="str">
        <f t="shared" si="12"/>
        <v/>
      </c>
      <c r="AN21" s="66" t="str">
        <f t="shared" si="13"/>
        <v/>
      </c>
      <c r="AO21" s="67" t="str">
        <f t="shared" si="14"/>
        <v/>
      </c>
      <c r="AP21" s="15"/>
      <c r="AQ21" s="66" t="str">
        <f t="shared" si="23"/>
        <v/>
      </c>
      <c r="AR21" s="67" t="str">
        <f t="shared" si="15"/>
        <v/>
      </c>
      <c r="AS21" s="66" t="str">
        <f t="shared" si="16"/>
        <v/>
      </c>
      <c r="AT21" s="67" t="str">
        <f t="shared" si="17"/>
        <v/>
      </c>
      <c r="AU21" s="66" t="str">
        <f t="shared" si="18"/>
        <v/>
      </c>
      <c r="AV21" s="67" t="str">
        <f t="shared" si="19"/>
        <v/>
      </c>
      <c r="AW21" s="15"/>
      <c r="AX21" s="15"/>
      <c r="AY21" s="78"/>
      <c r="AZ21" s="78"/>
      <c r="BA21" s="81"/>
      <c r="BB21" s="82"/>
      <c r="BE21" s="72" t="str">
        <f t="array" ref="BE21">IF(COUNTIF(Table911[Job],$I$3)&lt;ROWS($BE$2:BE21),"",INDEX(TimeSheets!$B$1:$B$359,SMALL(IF(Table911[Job]=$I$3,ROW(Table911[Job])),ROW(BA20))))</f>
        <v/>
      </c>
      <c r="BF21" s="72" t="str">
        <f t="array" ref="BF21">IF(COUNTIF(Table911[Job],$I$3)&lt;ROWS($BD$2:BD21),"",INDEX(TimeSheets!$H$1:$H$359,SMALL(IF(Table911[Job]=$I$3,ROW(Table911[Job])),ROW(BA20))))</f>
        <v/>
      </c>
      <c r="BG21" s="72" t="str">
        <f t="array" ref="BG21">IF(COUNTIF(Table912[Job],$I$3)&lt;ROWS($BG$2:BG21),"",INDEX(TimeSheets!$K$1:$K$359,SMALL(IF(Table912[Job]=$I$3,ROW(Table912[Job])),ROW(BA20))))</f>
        <v/>
      </c>
      <c r="BH21" s="72" t="str">
        <f t="array" ref="BH21">IF(COUNTIF(Table912[Job],$I$3)&lt;ROWS($BH$2:BH21),"",INDEX(TimeSheets!$Q$1:$Q$359,SMALL(IF(Table912[Job]=$I$3,ROW(Table912[Job])),ROW(BA20))))</f>
        <v/>
      </c>
      <c r="BI21" s="73" t="str">
        <f t="array" ref="BI21">IF(COUNTIF(Table914[Job],$I$3)&lt;ROWS($BI$2:BI21),"",INDEX(TimeSheets!$T$1:$T$359,SMALL(IF(Table914[Job]=$I$3,ROW(Table914[Job])),ROW(BA20))))</f>
        <v/>
      </c>
      <c r="BJ21" s="72" t="str">
        <f t="array" ref="BJ21">IF(COUNTIF(Table914[Job],$I$3)&lt;ROWS($BJ$2:BJ21),"",INDEX(TimeSheets!$Z$1:$Z$359,SMALL(IF(Table914[Job]=$I$3,ROW(Table914[Job])),ROW(BA20))))</f>
        <v/>
      </c>
      <c r="BK21" s="72" t="str">
        <f t="array" ref="BK21">IF(COUNTIF(Table91641[Job],$I$3)&lt;ROWS($BK$2:BK21),"",INDEX(TimeSheets!$AC$1:$AC$359,SMALL(IF(Table91641[Job]=$I$3,ROW(Table91641[Job])),ROW(BA20))))</f>
        <v/>
      </c>
      <c r="BL21" s="72" t="str">
        <f t="array" ref="BL21">IF(COUNTIF(Table91641[Job],$I$3)&lt;ROWS($BL$2:BL21),"",INDEX(TimeSheets!$AI$1:$AI$359,SMALL(IF(Table91641[Job]=$I$3,ROW(Table91641[Job])),ROW(BB20))))</f>
        <v/>
      </c>
    </row>
    <row r="22" spans="1:64" ht="21.95" customHeight="1" thickBot="1" x14ac:dyDescent="0.3">
      <c r="A22" s="66"/>
      <c r="B22" s="67"/>
      <c r="C22" s="66"/>
      <c r="D22" s="67"/>
      <c r="E22" s="66"/>
      <c r="F22" s="67"/>
      <c r="G22" s="15"/>
      <c r="H22" s="66"/>
      <c r="I22" s="67"/>
      <c r="J22" s="66"/>
      <c r="K22" s="67"/>
      <c r="L22" s="66"/>
      <c r="M22" s="67"/>
      <c r="N22" s="15"/>
      <c r="O22" s="66"/>
      <c r="P22" s="67"/>
      <c r="Q22" s="66"/>
      <c r="R22" s="67"/>
      <c r="S22" s="66"/>
      <c r="T22" s="67"/>
      <c r="U22" s="15"/>
      <c r="V22" s="66" t="str">
        <f t="shared" si="0"/>
        <v/>
      </c>
      <c r="W22" s="67" t="str">
        <f t="shared" si="1"/>
        <v/>
      </c>
      <c r="X22" s="66" t="str">
        <f t="shared" si="2"/>
        <v/>
      </c>
      <c r="Y22" s="67" t="str">
        <f t="shared" si="3"/>
        <v/>
      </c>
      <c r="Z22" s="66" t="str">
        <f t="shared" si="4"/>
        <v/>
      </c>
      <c r="AA22" s="67" t="str">
        <f t="shared" si="5"/>
        <v/>
      </c>
      <c r="AB22" s="15"/>
      <c r="AC22" s="66" t="str">
        <f t="shared" si="6"/>
        <v/>
      </c>
      <c r="AD22" s="67" t="str">
        <f t="shared" si="20"/>
        <v/>
      </c>
      <c r="AE22" s="66" t="str">
        <f t="shared" si="7"/>
        <v/>
      </c>
      <c r="AF22" s="67" t="str">
        <f t="shared" si="8"/>
        <v/>
      </c>
      <c r="AG22" s="66" t="str">
        <f t="shared" si="9"/>
        <v/>
      </c>
      <c r="AH22" s="67" t="str">
        <f t="shared" si="10"/>
        <v/>
      </c>
      <c r="AI22" s="15"/>
      <c r="AJ22" s="66" t="str">
        <f t="shared" si="21"/>
        <v/>
      </c>
      <c r="AK22" s="67" t="str">
        <f t="shared" si="22"/>
        <v/>
      </c>
      <c r="AL22" s="66" t="str">
        <f t="shared" si="11"/>
        <v/>
      </c>
      <c r="AM22" s="67" t="str">
        <f t="shared" si="12"/>
        <v/>
      </c>
      <c r="AN22" s="66" t="str">
        <f t="shared" si="13"/>
        <v/>
      </c>
      <c r="AO22" s="67" t="str">
        <f t="shared" si="14"/>
        <v/>
      </c>
      <c r="AP22" s="15"/>
      <c r="AQ22" s="66" t="str">
        <f t="shared" si="23"/>
        <v/>
      </c>
      <c r="AR22" s="67" t="str">
        <f t="shared" si="15"/>
        <v/>
      </c>
      <c r="AS22" s="66" t="str">
        <f t="shared" si="16"/>
        <v/>
      </c>
      <c r="AT22" s="67" t="str">
        <f t="shared" si="17"/>
        <v/>
      </c>
      <c r="AU22" s="66" t="str">
        <f t="shared" si="18"/>
        <v/>
      </c>
      <c r="AV22" s="67" t="str">
        <f t="shared" si="19"/>
        <v/>
      </c>
      <c r="AW22" s="15"/>
      <c r="AX22" s="15"/>
      <c r="AY22" s="83" t="s">
        <v>16</v>
      </c>
      <c r="AZ22" s="84"/>
      <c r="BA22" s="85">
        <f>SUM(BA10:BB21)</f>
        <v>9500</v>
      </c>
      <c r="BB22" s="86"/>
      <c r="BE22" s="72" t="str">
        <f t="array" ref="BE22">IF(COUNTIF(Table911[Job],$I$3)&lt;ROWS($BE$2:BE22),"",INDEX(TimeSheets!$B$1:$B$359,SMALL(IF(Table911[Job]=$I$3,ROW(Table911[Job])),ROW(BA21))))</f>
        <v/>
      </c>
      <c r="BF22" s="72" t="str">
        <f t="array" ref="BF22">IF(COUNTIF(Table911[Job],$I$3)&lt;ROWS($BD$2:BD22),"",INDEX(TimeSheets!$H$1:$H$359,SMALL(IF(Table911[Job]=$I$3,ROW(Table911[Job])),ROW(BA21))))</f>
        <v/>
      </c>
      <c r="BG22" s="72" t="str">
        <f t="array" ref="BG22">IF(COUNTIF(Table912[Job],$I$3)&lt;ROWS($BG$2:BG22),"",INDEX(TimeSheets!$K$1:$K$359,SMALL(IF(Table912[Job]=$I$3,ROW(Table912[Job])),ROW(BA21))))</f>
        <v/>
      </c>
      <c r="BH22" s="72" t="str">
        <f t="array" ref="BH22">IF(COUNTIF(Table912[Job],$I$3)&lt;ROWS($BH$2:BH22),"",INDEX(TimeSheets!$Q$1:$Q$359,SMALL(IF(Table912[Job]=$I$3,ROW(Table912[Job])),ROW(BA21))))</f>
        <v/>
      </c>
      <c r="BI22" s="73" t="str">
        <f t="array" ref="BI22">IF(COUNTIF(Table914[Job],$I$3)&lt;ROWS($BI$2:BI22),"",INDEX(TimeSheets!$T$1:$T$359,SMALL(IF(Table914[Job]=$I$3,ROW(Table914[Job])),ROW(BA21))))</f>
        <v/>
      </c>
      <c r="BJ22" s="72" t="str">
        <f t="array" ref="BJ22">IF(COUNTIF(Table914[Job],$I$3)&lt;ROWS($BJ$2:BJ22),"",INDEX(TimeSheets!$Z$1:$Z$359,SMALL(IF(Table914[Job]=$I$3,ROW(Table914[Job])),ROW(BA21))))</f>
        <v/>
      </c>
      <c r="BK22" s="72" t="str">
        <f t="array" ref="BK22">IF(COUNTIF(Table91641[Job],$I$3)&lt;ROWS($BK$2:BK22),"",INDEX(TimeSheets!$AC$1:$AC$359,SMALL(IF(Table91641[Job]=$I$3,ROW(Table91641[Job])),ROW(BA21))))</f>
        <v/>
      </c>
      <c r="BL22" s="72" t="str">
        <f t="array" ref="BL22">IF(COUNTIF(Table91641[Job],$I$3)&lt;ROWS($BL$2:BL22),"",INDEX(TimeSheets!$AI$1:$AI$359,SMALL(IF(Table91641[Job]=$I$3,ROW(Table91641[Job])),ROW(BB21))))</f>
        <v/>
      </c>
    </row>
    <row r="23" spans="1:64" ht="21.95" customHeight="1" thickBot="1" x14ac:dyDescent="0.3">
      <c r="A23" s="66"/>
      <c r="B23" s="67"/>
      <c r="C23" s="66"/>
      <c r="D23" s="67"/>
      <c r="E23" s="66"/>
      <c r="F23" s="67"/>
      <c r="G23" s="15"/>
      <c r="H23" s="66"/>
      <c r="I23" s="67"/>
      <c r="J23" s="66"/>
      <c r="K23" s="67"/>
      <c r="L23" s="66"/>
      <c r="M23" s="67"/>
      <c r="N23" s="15"/>
      <c r="O23" s="66"/>
      <c r="P23" s="67"/>
      <c r="Q23" s="66"/>
      <c r="R23" s="67"/>
      <c r="S23" s="66"/>
      <c r="T23" s="67"/>
      <c r="U23" s="15"/>
      <c r="V23" s="66" t="str">
        <f t="shared" si="0"/>
        <v/>
      </c>
      <c r="W23" s="67" t="str">
        <f t="shared" si="1"/>
        <v/>
      </c>
      <c r="X23" s="66" t="str">
        <f t="shared" si="2"/>
        <v/>
      </c>
      <c r="Y23" s="67" t="str">
        <f t="shared" si="3"/>
        <v/>
      </c>
      <c r="Z23" s="66" t="str">
        <f t="shared" si="4"/>
        <v/>
      </c>
      <c r="AA23" s="67" t="str">
        <f t="shared" si="5"/>
        <v/>
      </c>
      <c r="AB23" s="15"/>
      <c r="AC23" s="66" t="str">
        <f t="shared" si="6"/>
        <v/>
      </c>
      <c r="AD23" s="67" t="str">
        <f t="shared" si="20"/>
        <v/>
      </c>
      <c r="AE23" s="66" t="str">
        <f t="shared" si="7"/>
        <v/>
      </c>
      <c r="AF23" s="67" t="str">
        <f t="shared" si="8"/>
        <v/>
      </c>
      <c r="AG23" s="66" t="str">
        <f t="shared" si="9"/>
        <v/>
      </c>
      <c r="AH23" s="67" t="str">
        <f t="shared" si="10"/>
        <v/>
      </c>
      <c r="AI23" s="15"/>
      <c r="AJ23" s="66" t="str">
        <f t="shared" si="21"/>
        <v/>
      </c>
      <c r="AK23" s="67" t="str">
        <f t="shared" si="22"/>
        <v/>
      </c>
      <c r="AL23" s="66" t="str">
        <f t="shared" si="11"/>
        <v/>
      </c>
      <c r="AM23" s="67" t="str">
        <f t="shared" si="12"/>
        <v/>
      </c>
      <c r="AN23" s="66" t="str">
        <f t="shared" si="13"/>
        <v/>
      </c>
      <c r="AO23" s="67" t="str">
        <f t="shared" si="14"/>
        <v/>
      </c>
      <c r="AP23" s="15"/>
      <c r="AQ23" s="66" t="str">
        <f t="shared" si="23"/>
        <v/>
      </c>
      <c r="AR23" s="67" t="str">
        <f t="shared" si="15"/>
        <v/>
      </c>
      <c r="AS23" s="66" t="str">
        <f t="shared" si="16"/>
        <v/>
      </c>
      <c r="AT23" s="67" t="str">
        <f t="shared" si="17"/>
        <v/>
      </c>
      <c r="AU23" s="66" t="str">
        <f t="shared" si="18"/>
        <v/>
      </c>
      <c r="AV23" s="67" t="str">
        <f t="shared" si="19"/>
        <v/>
      </c>
      <c r="AW23" s="15"/>
      <c r="AX23" s="15"/>
      <c r="AY23" s="15"/>
      <c r="AZ23" s="15"/>
      <c r="BA23" s="49"/>
      <c r="BB23" s="49"/>
      <c r="BE23" s="72" t="str">
        <f t="array" ref="BE23">IF(COUNTIF(Table911[Job],$I$3)&lt;ROWS($BE$2:BE23),"",INDEX(TimeSheets!$B$1:$B$359,SMALL(IF(Table911[Job]=$I$3,ROW(Table911[Job])),ROW(BA22))))</f>
        <v/>
      </c>
      <c r="BF23" s="72" t="str">
        <f t="array" ref="BF23">IF(COUNTIF(Table911[Job],$I$3)&lt;ROWS($BD$2:BD23),"",INDEX(TimeSheets!$H$1:$H$359,SMALL(IF(Table911[Job]=$I$3,ROW(Table911[Job])),ROW(BA22))))</f>
        <v/>
      </c>
      <c r="BG23" s="72" t="str">
        <f t="array" ref="BG23">IF(COUNTIF(Table912[Job],$I$3)&lt;ROWS($BG$2:BG23),"",INDEX(TimeSheets!$K$1:$K$359,SMALL(IF(Table912[Job]=$I$3,ROW(Table912[Job])),ROW(BA22))))</f>
        <v/>
      </c>
      <c r="BH23" s="72" t="str">
        <f t="array" ref="BH23">IF(COUNTIF(Table912[Job],$I$3)&lt;ROWS($BH$2:BH23),"",INDEX(TimeSheets!$Q$1:$Q$359,SMALL(IF(Table912[Job]=$I$3,ROW(Table912[Job])),ROW(BA22))))</f>
        <v/>
      </c>
      <c r="BI23" s="73" t="str">
        <f t="array" ref="BI23">IF(COUNTIF(Table914[Job],$I$3)&lt;ROWS($BI$2:BI23),"",INDEX(TimeSheets!$T$1:$T$359,SMALL(IF(Table914[Job]=$I$3,ROW(Table914[Job])),ROW(BA22))))</f>
        <v/>
      </c>
      <c r="BJ23" s="72" t="str">
        <f t="array" ref="BJ23">IF(COUNTIF(Table914[Job],$I$3)&lt;ROWS($BJ$2:BJ23),"",INDEX(TimeSheets!$Z$1:$Z$359,SMALL(IF(Table914[Job]=$I$3,ROW(Table914[Job])),ROW(BA22))))</f>
        <v/>
      </c>
      <c r="BK23" s="72" t="str">
        <f t="array" ref="BK23">IF(COUNTIF(Table91641[Job],$I$3)&lt;ROWS($BK$2:BK23),"",INDEX(TimeSheets!$AC$1:$AC$359,SMALL(IF(Table91641[Job]=$I$3,ROW(Table91641[Job])),ROW(BA22))))</f>
        <v/>
      </c>
      <c r="BL23" s="72" t="str">
        <f t="array" ref="BL23">IF(COUNTIF(Table91641[Job],$I$3)&lt;ROWS($BL$2:BL23),"",INDEX(TimeSheets!$AI$1:$AI$359,SMALL(IF(Table91641[Job]=$I$3,ROW(Table91641[Job])),ROW(BB22))))</f>
        <v/>
      </c>
    </row>
    <row r="24" spans="1:64" ht="21.95" customHeight="1" thickBot="1" x14ac:dyDescent="0.4">
      <c r="A24" s="66"/>
      <c r="B24" s="67"/>
      <c r="C24" s="66"/>
      <c r="D24" s="67"/>
      <c r="E24" s="66"/>
      <c r="F24" s="67"/>
      <c r="G24" s="15"/>
      <c r="H24" s="66"/>
      <c r="I24" s="67"/>
      <c r="J24" s="66"/>
      <c r="K24" s="67"/>
      <c r="L24" s="66"/>
      <c r="M24" s="67"/>
      <c r="N24" s="15"/>
      <c r="O24" s="66"/>
      <c r="P24" s="67"/>
      <c r="Q24" s="66"/>
      <c r="R24" s="67"/>
      <c r="S24" s="66"/>
      <c r="T24" s="67"/>
      <c r="U24" s="15"/>
      <c r="V24" s="66" t="str">
        <f t="shared" si="0"/>
        <v/>
      </c>
      <c r="W24" s="67" t="str">
        <f t="shared" si="1"/>
        <v/>
      </c>
      <c r="X24" s="66" t="str">
        <f t="shared" si="2"/>
        <v/>
      </c>
      <c r="Y24" s="67" t="str">
        <f t="shared" si="3"/>
        <v/>
      </c>
      <c r="Z24" s="66" t="str">
        <f t="shared" si="4"/>
        <v/>
      </c>
      <c r="AA24" s="67" t="str">
        <f t="shared" si="5"/>
        <v/>
      </c>
      <c r="AB24" s="15"/>
      <c r="AC24" s="66" t="str">
        <f t="shared" si="6"/>
        <v/>
      </c>
      <c r="AD24" s="67" t="str">
        <f t="shared" si="20"/>
        <v/>
      </c>
      <c r="AE24" s="66" t="str">
        <f t="shared" si="7"/>
        <v/>
      </c>
      <c r="AF24" s="67" t="str">
        <f t="shared" si="8"/>
        <v/>
      </c>
      <c r="AG24" s="66" t="str">
        <f t="shared" si="9"/>
        <v/>
      </c>
      <c r="AH24" s="67" t="str">
        <f t="shared" si="10"/>
        <v/>
      </c>
      <c r="AI24" s="15"/>
      <c r="AJ24" s="66" t="str">
        <f t="shared" si="21"/>
        <v/>
      </c>
      <c r="AK24" s="67" t="str">
        <f t="shared" si="22"/>
        <v/>
      </c>
      <c r="AL24" s="66" t="str">
        <f t="shared" si="11"/>
        <v/>
      </c>
      <c r="AM24" s="67" t="str">
        <f t="shared" si="12"/>
        <v/>
      </c>
      <c r="AN24" s="66" t="str">
        <f t="shared" si="13"/>
        <v/>
      </c>
      <c r="AO24" s="67" t="str">
        <f t="shared" si="14"/>
        <v/>
      </c>
      <c r="AP24" s="15"/>
      <c r="AQ24" s="66" t="str">
        <f t="shared" si="23"/>
        <v/>
      </c>
      <c r="AR24" s="67" t="str">
        <f t="shared" si="15"/>
        <v/>
      </c>
      <c r="AS24" s="66" t="str">
        <f t="shared" si="16"/>
        <v/>
      </c>
      <c r="AT24" s="67" t="str">
        <f t="shared" si="17"/>
        <v/>
      </c>
      <c r="AU24" s="66" t="str">
        <f t="shared" si="18"/>
        <v/>
      </c>
      <c r="AV24" s="67" t="str">
        <f t="shared" si="19"/>
        <v/>
      </c>
      <c r="AW24" s="15"/>
      <c r="AX24" s="15"/>
      <c r="AY24" s="87" t="s">
        <v>48</v>
      </c>
      <c r="AZ24" s="88"/>
      <c r="BA24" s="88"/>
      <c r="BB24" s="89"/>
      <c r="BE24" s="72" t="str">
        <f t="array" ref="BE24">IF(COUNTIF(Table911[Job],$I$3)&lt;ROWS($BE$2:BE24),"",INDEX(TimeSheets!$B$1:$B$359,SMALL(IF(Table911[Job]=$I$3,ROW(Table911[Job])),ROW(BA23))))</f>
        <v/>
      </c>
      <c r="BF24" s="72" t="str">
        <f t="array" ref="BF24">IF(COUNTIF(Table911[Job],$I$3)&lt;ROWS($BD$2:BD24),"",INDEX(TimeSheets!$H$1:$H$359,SMALL(IF(Table911[Job]=$I$3,ROW(Table911[Job])),ROW(BA23))))</f>
        <v/>
      </c>
      <c r="BG24" s="72" t="str">
        <f t="array" ref="BG24">IF(COUNTIF(Table912[Job],$I$3)&lt;ROWS($BG$2:BG24),"",INDEX(TimeSheets!$K$1:$K$359,SMALL(IF(Table912[Job]=$I$3,ROW(Table912[Job])),ROW(BA23))))</f>
        <v/>
      </c>
      <c r="BH24" s="72" t="str">
        <f t="array" ref="BH24">IF(COUNTIF(Table912[Job],$I$3)&lt;ROWS($BH$2:BH24),"",INDEX(TimeSheets!$Q$1:$Q$359,SMALL(IF(Table912[Job]=$I$3,ROW(Table912[Job])),ROW(BA23))))</f>
        <v/>
      </c>
      <c r="BI24" s="73" t="str">
        <f t="array" ref="BI24">IF(COUNTIF(Table914[Job],$I$3)&lt;ROWS($BI$2:BI24),"",INDEX(TimeSheets!$T$1:$T$359,SMALL(IF(Table914[Job]=$I$3,ROW(Table914[Job])),ROW(BA23))))</f>
        <v/>
      </c>
      <c r="BJ24" s="72" t="str">
        <f t="array" ref="BJ24">IF(COUNTIF(Table914[Job],$I$3)&lt;ROWS($BJ$2:BJ24),"",INDEX(TimeSheets!$Z$1:$Z$359,SMALL(IF(Table914[Job]=$I$3,ROW(Table914[Job])),ROW(BA23))))</f>
        <v/>
      </c>
      <c r="BK24" s="72" t="str">
        <f t="array" ref="BK24">IF(COUNTIF(Table91641[Job],$I$3)&lt;ROWS($BK$2:BK24),"",INDEX(TimeSheets!$AC$1:$AC$359,SMALL(IF(Table91641[Job]=$I$3,ROW(Table91641[Job])),ROW(BA23))))</f>
        <v/>
      </c>
      <c r="BL24" s="72" t="str">
        <f t="array" ref="BL24">IF(COUNTIF(Table91641[Job],$I$3)&lt;ROWS($BL$2:BL24),"",INDEX(TimeSheets!$AI$1:$AI$359,SMALL(IF(Table91641[Job]=$I$3,ROW(Table91641[Job])),ROW(BB23))))</f>
        <v/>
      </c>
    </row>
    <row r="25" spans="1:64" ht="21.95" customHeight="1" thickBot="1" x14ac:dyDescent="0.45">
      <c r="A25" s="66"/>
      <c r="B25" s="67"/>
      <c r="C25" s="66"/>
      <c r="D25" s="67"/>
      <c r="E25" s="66"/>
      <c r="F25" s="67"/>
      <c r="G25" s="15"/>
      <c r="H25" s="66"/>
      <c r="I25" s="67"/>
      <c r="J25" s="66"/>
      <c r="K25" s="67"/>
      <c r="L25" s="66"/>
      <c r="M25" s="67"/>
      <c r="N25" s="15"/>
      <c r="O25" s="66"/>
      <c r="P25" s="67"/>
      <c r="Q25" s="66"/>
      <c r="R25" s="67"/>
      <c r="S25" s="66"/>
      <c r="T25" s="67"/>
      <c r="U25" s="15"/>
      <c r="V25" s="66" t="str">
        <f t="shared" si="0"/>
        <v/>
      </c>
      <c r="W25" s="67" t="str">
        <f t="shared" si="1"/>
        <v/>
      </c>
      <c r="X25" s="66" t="str">
        <f t="shared" si="2"/>
        <v/>
      </c>
      <c r="Y25" s="67" t="str">
        <f t="shared" si="3"/>
        <v/>
      </c>
      <c r="Z25" s="66" t="str">
        <f t="shared" si="4"/>
        <v/>
      </c>
      <c r="AA25" s="67" t="str">
        <f t="shared" si="5"/>
        <v/>
      </c>
      <c r="AB25" s="15"/>
      <c r="AC25" s="66" t="str">
        <f t="shared" si="6"/>
        <v/>
      </c>
      <c r="AD25" s="67" t="str">
        <f t="shared" si="20"/>
        <v/>
      </c>
      <c r="AE25" s="66" t="str">
        <f t="shared" si="7"/>
        <v/>
      </c>
      <c r="AF25" s="67" t="str">
        <f t="shared" si="8"/>
        <v/>
      </c>
      <c r="AG25" s="66" t="str">
        <f t="shared" si="9"/>
        <v/>
      </c>
      <c r="AH25" s="67" t="str">
        <f t="shared" si="10"/>
        <v/>
      </c>
      <c r="AI25" s="15"/>
      <c r="AJ25" s="66" t="str">
        <f t="shared" si="21"/>
        <v/>
      </c>
      <c r="AK25" s="67" t="str">
        <f t="shared" si="22"/>
        <v/>
      </c>
      <c r="AL25" s="66" t="str">
        <f t="shared" si="11"/>
        <v/>
      </c>
      <c r="AM25" s="67" t="str">
        <f t="shared" si="12"/>
        <v/>
      </c>
      <c r="AN25" s="66" t="str">
        <f t="shared" si="13"/>
        <v/>
      </c>
      <c r="AO25" s="67" t="str">
        <f t="shared" si="14"/>
        <v/>
      </c>
      <c r="AP25" s="15"/>
      <c r="AQ25" s="66" t="str">
        <f t="shared" si="23"/>
        <v/>
      </c>
      <c r="AR25" s="67" t="str">
        <f t="shared" si="15"/>
        <v/>
      </c>
      <c r="AS25" s="66" t="str">
        <f t="shared" si="16"/>
        <v/>
      </c>
      <c r="AT25" s="67" t="str">
        <f t="shared" si="17"/>
        <v/>
      </c>
      <c r="AU25" s="66" t="str">
        <f t="shared" si="18"/>
        <v/>
      </c>
      <c r="AV25" s="67" t="str">
        <f t="shared" si="19"/>
        <v/>
      </c>
      <c r="AW25" s="15"/>
      <c r="AX25" s="15"/>
      <c r="AY25" s="90" t="s">
        <v>49</v>
      </c>
      <c r="AZ25" s="91"/>
      <c r="BA25" s="92" t="s">
        <v>50</v>
      </c>
      <c r="BB25" s="93"/>
      <c r="BE25" s="72" t="str">
        <f t="array" ref="BE25">IF(COUNTIF(Table911[Job],$I$3)&lt;ROWS($BE$2:BE25),"",INDEX(TimeSheets!$B$1:$B$359,SMALL(IF(Table911[Job]=$I$3,ROW(Table911[Job])),ROW(BA24))))</f>
        <v/>
      </c>
      <c r="BF25" s="72" t="str">
        <f t="array" ref="BF25">IF(COUNTIF(Table911[Job],$I$3)&lt;ROWS($BD$2:BD25),"",INDEX(TimeSheets!$H$1:$H$359,SMALL(IF(Table911[Job]=$I$3,ROW(Table911[Job])),ROW(BA24))))</f>
        <v/>
      </c>
      <c r="BG25" s="72" t="str">
        <f t="array" ref="BG25">IF(COUNTIF(Table912[Job],$I$3)&lt;ROWS($BG$2:BG25),"",INDEX(TimeSheets!$K$1:$K$359,SMALL(IF(Table912[Job]=$I$3,ROW(Table912[Job])),ROW(BA24))))</f>
        <v/>
      </c>
      <c r="BH25" s="72" t="str">
        <f t="array" ref="BH25">IF(COUNTIF(Table912[Job],$I$3)&lt;ROWS($BH$2:BH25),"",INDEX(TimeSheets!$Q$1:$Q$359,SMALL(IF(Table912[Job]=$I$3,ROW(Table912[Job])),ROW(BA24))))</f>
        <v/>
      </c>
      <c r="BI25" s="73" t="str">
        <f t="array" ref="BI25">IF(COUNTIF(Table914[Job],$I$3)&lt;ROWS($BI$2:BI25),"",INDEX(TimeSheets!$T$1:$T$359,SMALL(IF(Table914[Job]=$I$3,ROW(Table914[Job])),ROW(BA24))))</f>
        <v/>
      </c>
      <c r="BJ25" s="72" t="str">
        <f t="array" ref="BJ25">IF(COUNTIF(Table914[Job],$I$3)&lt;ROWS($BJ$2:BJ25),"",INDEX(TimeSheets!$Z$1:$Z$359,SMALL(IF(Table914[Job]=$I$3,ROW(Table914[Job])),ROW(BA24))))</f>
        <v/>
      </c>
      <c r="BK25" s="72" t="str">
        <f t="array" ref="BK25">IF(COUNTIF(Table91641[Job],$I$3)&lt;ROWS($BK$2:BK25),"",INDEX(TimeSheets!$AC$1:$AC$359,SMALL(IF(Table91641[Job]=$I$3,ROW(Table91641[Job])),ROW(BA24))))</f>
        <v/>
      </c>
      <c r="BL25" s="72" t="str">
        <f t="array" ref="BL25">IF(COUNTIF(Table91641[Job],$I$3)&lt;ROWS($BL$2:BL25),"",INDEX(TimeSheets!$AI$1:$AI$359,SMALL(IF(Table91641[Job]=$I$3,ROW(Table91641[Job])),ROW(BB24))))</f>
        <v/>
      </c>
    </row>
    <row r="26" spans="1:64" ht="21.95" customHeight="1" x14ac:dyDescent="0.3">
      <c r="A26" s="66"/>
      <c r="B26" s="67"/>
      <c r="C26" s="66"/>
      <c r="D26" s="67"/>
      <c r="E26" s="66"/>
      <c r="F26" s="67"/>
      <c r="G26" s="15"/>
      <c r="H26" s="66"/>
      <c r="I26" s="67"/>
      <c r="J26" s="66"/>
      <c r="K26" s="67"/>
      <c r="L26" s="66"/>
      <c r="M26" s="67"/>
      <c r="N26" s="15"/>
      <c r="O26" s="66"/>
      <c r="P26" s="67"/>
      <c r="Q26" s="66"/>
      <c r="R26" s="67"/>
      <c r="S26" s="66"/>
      <c r="T26" s="67"/>
      <c r="U26" s="15"/>
      <c r="V26" s="66" t="str">
        <f t="shared" si="0"/>
        <v/>
      </c>
      <c r="W26" s="67" t="str">
        <f t="shared" si="1"/>
        <v/>
      </c>
      <c r="X26" s="66" t="str">
        <f t="shared" si="2"/>
        <v/>
      </c>
      <c r="Y26" s="67" t="str">
        <f t="shared" si="3"/>
        <v/>
      </c>
      <c r="Z26" s="66" t="str">
        <f t="shared" si="4"/>
        <v/>
      </c>
      <c r="AA26" s="67" t="str">
        <f t="shared" si="5"/>
        <v/>
      </c>
      <c r="AB26" s="15"/>
      <c r="AC26" s="66" t="str">
        <f t="shared" si="6"/>
        <v/>
      </c>
      <c r="AD26" s="67" t="str">
        <f t="shared" si="20"/>
        <v/>
      </c>
      <c r="AE26" s="66" t="str">
        <f t="shared" si="7"/>
        <v/>
      </c>
      <c r="AF26" s="67" t="str">
        <f t="shared" si="8"/>
        <v/>
      </c>
      <c r="AG26" s="66" t="str">
        <f t="shared" si="9"/>
        <v/>
      </c>
      <c r="AH26" s="67" t="str">
        <f t="shared" si="10"/>
        <v/>
      </c>
      <c r="AI26" s="15"/>
      <c r="AJ26" s="66" t="str">
        <f t="shared" si="21"/>
        <v/>
      </c>
      <c r="AK26" s="67" t="str">
        <f t="shared" si="22"/>
        <v/>
      </c>
      <c r="AL26" s="66" t="str">
        <f t="shared" si="11"/>
        <v/>
      </c>
      <c r="AM26" s="67" t="str">
        <f t="shared" si="12"/>
        <v/>
      </c>
      <c r="AN26" s="66" t="str">
        <f t="shared" si="13"/>
        <v/>
      </c>
      <c r="AO26" s="67" t="str">
        <f t="shared" si="14"/>
        <v/>
      </c>
      <c r="AP26" s="15"/>
      <c r="AQ26" s="66" t="str">
        <f t="shared" si="23"/>
        <v/>
      </c>
      <c r="AR26" s="67" t="str">
        <f t="shared" si="15"/>
        <v/>
      </c>
      <c r="AS26" s="66" t="str">
        <f t="shared" si="16"/>
        <v/>
      </c>
      <c r="AT26" s="67" t="str">
        <f t="shared" si="17"/>
        <v/>
      </c>
      <c r="AU26" s="66" t="str">
        <f t="shared" si="18"/>
        <v/>
      </c>
      <c r="AV26" s="67" t="str">
        <f t="shared" si="19"/>
        <v/>
      </c>
      <c r="AW26" s="15"/>
      <c r="AX26" s="15"/>
      <c r="AY26" s="68">
        <v>44280</v>
      </c>
      <c r="AZ26" s="69">
        <v>9500</v>
      </c>
      <c r="BA26" s="68"/>
      <c r="BB26" s="69"/>
      <c r="BE26" s="72" t="str">
        <f t="array" ref="BE26">IF(COUNTIF(Table911[Job],$I$3)&lt;ROWS($BE$2:BE26),"",INDEX(TimeSheets!$B$1:$B$359,SMALL(IF(Table911[Job]=$I$3,ROW(Table911[Job])),ROW(BA25))))</f>
        <v/>
      </c>
      <c r="BF26" s="72" t="str">
        <f t="array" ref="BF26">IF(COUNTIF(Table911[Job],$I$3)&lt;ROWS($BD$2:BD26),"",INDEX(TimeSheets!$H$1:$H$359,SMALL(IF(Table911[Job]=$I$3,ROW(Table911[Job])),ROW(BA25))))</f>
        <v/>
      </c>
      <c r="BG26" s="72" t="str">
        <f t="array" ref="BG26">IF(COUNTIF(Table912[Job],$I$3)&lt;ROWS($BG$2:BG26),"",INDEX(TimeSheets!$K$1:$K$359,SMALL(IF(Table912[Job]=$I$3,ROW(Table912[Job])),ROW(BA25))))</f>
        <v/>
      </c>
      <c r="BH26" s="72" t="str">
        <f t="array" ref="BH26">IF(COUNTIF(Table912[Job],$I$3)&lt;ROWS($BH$2:BH26),"",INDEX(TimeSheets!$Q$1:$Q$359,SMALL(IF(Table912[Job]=$I$3,ROW(Table912[Job])),ROW(BA25))))</f>
        <v/>
      </c>
      <c r="BI26" s="73" t="str">
        <f t="array" ref="BI26">IF(COUNTIF(Table914[Job],$I$3)&lt;ROWS($BI$2:BI26),"",INDEX(TimeSheets!$T$1:$T$359,SMALL(IF(Table914[Job]=$I$3,ROW(Table914[Job])),ROW(BA25))))</f>
        <v/>
      </c>
      <c r="BJ26" s="72" t="str">
        <f t="array" ref="BJ26">IF(COUNTIF(Table914[Job],$I$3)&lt;ROWS($BJ$2:BJ26),"",INDEX(TimeSheets!$Z$1:$Z$359,SMALL(IF(Table914[Job]=$I$3,ROW(Table914[Job])),ROW(BA25))))</f>
        <v/>
      </c>
      <c r="BK26" s="72" t="str">
        <f t="array" ref="BK26">IF(COUNTIF(Table91641[Job],$I$3)&lt;ROWS($BK$2:BK26),"",INDEX(TimeSheets!$AC$1:$AC$359,SMALL(IF(Table91641[Job]=$I$3,ROW(Table91641[Job])),ROW(BA25))))</f>
        <v/>
      </c>
      <c r="BL26" s="72" t="str">
        <f t="array" ref="BL26">IF(COUNTIF(Table91641[Job],$I$3)&lt;ROWS($BL$2:BL26),"",INDEX(TimeSheets!$AI$1:$AI$359,SMALL(IF(Table91641[Job]=$I$3,ROW(Table91641[Job])),ROW(BB25))))</f>
        <v/>
      </c>
    </row>
    <row r="27" spans="1:64" ht="21.95" customHeight="1" x14ac:dyDescent="0.3">
      <c r="A27" s="66"/>
      <c r="B27" s="67"/>
      <c r="C27" s="66"/>
      <c r="D27" s="67"/>
      <c r="E27" s="66"/>
      <c r="F27" s="67"/>
      <c r="G27" s="15"/>
      <c r="H27" s="66"/>
      <c r="I27" s="67"/>
      <c r="J27" s="66"/>
      <c r="K27" s="67"/>
      <c r="L27" s="66"/>
      <c r="M27" s="67"/>
      <c r="N27" s="15"/>
      <c r="O27" s="66"/>
      <c r="P27" s="67"/>
      <c r="Q27" s="66"/>
      <c r="R27" s="67"/>
      <c r="S27" s="66"/>
      <c r="T27" s="67"/>
      <c r="U27" s="15"/>
      <c r="V27" s="66" t="str">
        <f t="shared" si="0"/>
        <v/>
      </c>
      <c r="W27" s="67" t="str">
        <f t="shared" si="1"/>
        <v/>
      </c>
      <c r="X27" s="66" t="str">
        <f t="shared" si="2"/>
        <v/>
      </c>
      <c r="Y27" s="67" t="str">
        <f t="shared" si="3"/>
        <v/>
      </c>
      <c r="Z27" s="66" t="str">
        <f t="shared" si="4"/>
        <v/>
      </c>
      <c r="AA27" s="67" t="str">
        <f t="shared" si="5"/>
        <v/>
      </c>
      <c r="AB27" s="15"/>
      <c r="AC27" s="66" t="str">
        <f t="shared" si="6"/>
        <v/>
      </c>
      <c r="AD27" s="67" t="str">
        <f t="shared" si="20"/>
        <v/>
      </c>
      <c r="AE27" s="66" t="str">
        <f t="shared" si="7"/>
        <v/>
      </c>
      <c r="AF27" s="67" t="str">
        <f t="shared" si="8"/>
        <v/>
      </c>
      <c r="AG27" s="66" t="str">
        <f t="shared" si="9"/>
        <v/>
      </c>
      <c r="AH27" s="67" t="str">
        <f t="shared" si="10"/>
        <v/>
      </c>
      <c r="AI27" s="15"/>
      <c r="AJ27" s="66" t="str">
        <f t="shared" si="21"/>
        <v/>
      </c>
      <c r="AK27" s="67" t="str">
        <f t="shared" si="22"/>
        <v/>
      </c>
      <c r="AL27" s="66" t="str">
        <f t="shared" si="11"/>
        <v/>
      </c>
      <c r="AM27" s="67" t="str">
        <f t="shared" si="12"/>
        <v/>
      </c>
      <c r="AN27" s="66" t="str">
        <f t="shared" si="13"/>
        <v/>
      </c>
      <c r="AO27" s="67" t="str">
        <f t="shared" si="14"/>
        <v/>
      </c>
      <c r="AP27" s="15"/>
      <c r="AQ27" s="66" t="str">
        <f t="shared" si="23"/>
        <v/>
      </c>
      <c r="AR27" s="67" t="str">
        <f t="shared" si="15"/>
        <v/>
      </c>
      <c r="AS27" s="66" t="str">
        <f t="shared" si="16"/>
        <v/>
      </c>
      <c r="AT27" s="67" t="str">
        <f t="shared" si="17"/>
        <v/>
      </c>
      <c r="AU27" s="66" t="str">
        <f t="shared" si="18"/>
        <v/>
      </c>
      <c r="AV27" s="67" t="str">
        <f t="shared" si="19"/>
        <v/>
      </c>
      <c r="AW27" s="15"/>
      <c r="AX27" s="15"/>
      <c r="AY27" s="68"/>
      <c r="AZ27" s="69"/>
      <c r="BA27" s="68"/>
      <c r="BB27" s="69"/>
      <c r="BE27" s="72" t="str">
        <f t="array" ref="BE27">IF(COUNTIF(Table911[Job],$I$3)&lt;ROWS($BE$2:BE27),"",INDEX(TimeSheets!$B$1:$B$359,SMALL(IF(Table911[Job]=$I$3,ROW(Table911[Job])),ROW(BA26))))</f>
        <v/>
      </c>
      <c r="BF27" s="72" t="str">
        <f t="array" ref="BF27">IF(COUNTIF(Table911[Job],$I$3)&lt;ROWS($BD$2:BD27),"",INDEX(TimeSheets!$H$1:$H$359,SMALL(IF(Table911[Job]=$I$3,ROW(Table911[Job])),ROW(BA26))))</f>
        <v/>
      </c>
      <c r="BG27" s="72" t="str">
        <f t="array" ref="BG27">IF(COUNTIF(Table912[Job],$I$3)&lt;ROWS($BG$2:BG27),"",INDEX(TimeSheets!$K$1:$K$359,SMALL(IF(Table912[Job]=$I$3,ROW(Table912[Job])),ROW(BA26))))</f>
        <v/>
      </c>
      <c r="BH27" s="72" t="str">
        <f t="array" ref="BH27">IF(COUNTIF(Table912[Job],$I$3)&lt;ROWS($BH$2:BH27),"",INDEX(TimeSheets!$Q$1:$Q$359,SMALL(IF(Table912[Job]=$I$3,ROW(Table912[Job])),ROW(BA26))))</f>
        <v/>
      </c>
      <c r="BI27" s="73" t="str">
        <f t="array" ref="BI27">IF(COUNTIF(Table914[Job],$I$3)&lt;ROWS($BI$2:BI27),"",INDEX(TimeSheets!$T$1:$T$359,SMALL(IF(Table914[Job]=$I$3,ROW(Table914[Job])),ROW(BA26))))</f>
        <v/>
      </c>
      <c r="BJ27" s="72" t="str">
        <f t="array" ref="BJ27">IF(COUNTIF(Table914[Job],$I$3)&lt;ROWS($BJ$2:BJ27),"",INDEX(TimeSheets!$Z$1:$Z$359,SMALL(IF(Table914[Job]=$I$3,ROW(Table914[Job])),ROW(BA26))))</f>
        <v/>
      </c>
      <c r="BK27" s="72" t="str">
        <f t="array" ref="BK27">IF(COUNTIF(Table91641[Job],$I$3)&lt;ROWS($BK$2:BK27),"",INDEX(TimeSheets!$AC$1:$AC$359,SMALL(IF(Table91641[Job]=$I$3,ROW(Table91641[Job])),ROW(BA26))))</f>
        <v/>
      </c>
      <c r="BL27" s="72" t="str">
        <f t="array" ref="BL27">IF(COUNTIF(Table91641[Job],$I$3)&lt;ROWS($BL$2:BL27),"",INDEX(TimeSheets!$AI$1:$AI$359,SMALL(IF(Table91641[Job]=$I$3,ROW(Table91641[Job])),ROW(BB26))))</f>
        <v/>
      </c>
    </row>
    <row r="28" spans="1:64" ht="21.95" customHeight="1" x14ac:dyDescent="0.3">
      <c r="A28" s="66"/>
      <c r="B28" s="67"/>
      <c r="C28" s="66"/>
      <c r="D28" s="67"/>
      <c r="E28" s="66"/>
      <c r="F28" s="67"/>
      <c r="G28" s="15"/>
      <c r="H28" s="66"/>
      <c r="I28" s="67"/>
      <c r="J28" s="66"/>
      <c r="K28" s="67"/>
      <c r="L28" s="66"/>
      <c r="M28" s="67"/>
      <c r="N28" s="15"/>
      <c r="O28" s="66"/>
      <c r="P28" s="67"/>
      <c r="Q28" s="66"/>
      <c r="R28" s="67"/>
      <c r="S28" s="66"/>
      <c r="T28" s="67"/>
      <c r="U28" s="15"/>
      <c r="V28" s="66" t="str">
        <f t="shared" si="0"/>
        <v/>
      </c>
      <c r="W28" s="67" t="str">
        <f t="shared" si="1"/>
        <v/>
      </c>
      <c r="X28" s="66" t="str">
        <f t="shared" si="2"/>
        <v/>
      </c>
      <c r="Y28" s="67" t="str">
        <f t="shared" si="3"/>
        <v/>
      </c>
      <c r="Z28" s="66" t="str">
        <f t="shared" si="4"/>
        <v/>
      </c>
      <c r="AA28" s="67" t="str">
        <f t="shared" si="5"/>
        <v/>
      </c>
      <c r="AB28" s="15"/>
      <c r="AC28" s="66" t="str">
        <f t="shared" si="6"/>
        <v/>
      </c>
      <c r="AD28" s="67" t="str">
        <f t="shared" si="20"/>
        <v/>
      </c>
      <c r="AE28" s="66" t="str">
        <f t="shared" si="7"/>
        <v/>
      </c>
      <c r="AF28" s="67" t="str">
        <f t="shared" si="8"/>
        <v/>
      </c>
      <c r="AG28" s="66" t="str">
        <f t="shared" si="9"/>
        <v/>
      </c>
      <c r="AH28" s="67" t="str">
        <f t="shared" si="10"/>
        <v/>
      </c>
      <c r="AI28" s="15"/>
      <c r="AJ28" s="66" t="str">
        <f t="shared" si="21"/>
        <v/>
      </c>
      <c r="AK28" s="67" t="str">
        <f t="shared" si="22"/>
        <v/>
      </c>
      <c r="AL28" s="66" t="str">
        <f t="shared" si="11"/>
        <v/>
      </c>
      <c r="AM28" s="67" t="str">
        <f t="shared" si="12"/>
        <v/>
      </c>
      <c r="AN28" s="66" t="str">
        <f t="shared" si="13"/>
        <v/>
      </c>
      <c r="AO28" s="67" t="str">
        <f t="shared" si="14"/>
        <v/>
      </c>
      <c r="AP28" s="15"/>
      <c r="AQ28" s="66" t="str">
        <f t="shared" si="23"/>
        <v/>
      </c>
      <c r="AR28" s="67" t="str">
        <f t="shared" si="15"/>
        <v/>
      </c>
      <c r="AS28" s="66" t="str">
        <f t="shared" si="16"/>
        <v/>
      </c>
      <c r="AT28" s="67" t="str">
        <f t="shared" si="17"/>
        <v/>
      </c>
      <c r="AU28" s="66" t="str">
        <f t="shared" si="18"/>
        <v/>
      </c>
      <c r="AV28" s="67" t="str">
        <f t="shared" si="19"/>
        <v/>
      </c>
      <c r="AW28" s="15"/>
      <c r="AX28" s="15"/>
      <c r="AY28" s="68"/>
      <c r="AZ28" s="69"/>
      <c r="BA28" s="68"/>
      <c r="BB28" s="69"/>
      <c r="BE28" s="72" t="str">
        <f t="array" ref="BE28">IF(COUNTIF(Table911[Job],$I$3)&lt;ROWS($BE$2:BE28),"",INDEX(TimeSheets!$B$1:$B$359,SMALL(IF(Table911[Job]=$I$3,ROW(Table911[Job])),ROW(BA27))))</f>
        <v/>
      </c>
      <c r="BF28" s="72" t="str">
        <f t="array" ref="BF28">IF(COUNTIF(Table911[Job],$I$3)&lt;ROWS($BD$2:BD28),"",INDEX(TimeSheets!$H$1:$H$359,SMALL(IF(Table911[Job]=$I$3,ROW(Table911[Job])),ROW(BA27))))</f>
        <v/>
      </c>
      <c r="BG28" s="72" t="str">
        <f t="array" ref="BG28">IF(COUNTIF(Table912[Job],$I$3)&lt;ROWS($BG$2:BG28),"",INDEX(TimeSheets!$K$1:$K$359,SMALL(IF(Table912[Job]=$I$3,ROW(Table912[Job])),ROW(BA27))))</f>
        <v/>
      </c>
      <c r="BH28" s="72" t="str">
        <f t="array" ref="BH28">IF(COUNTIF(Table912[Job],$I$3)&lt;ROWS($BH$2:BH28),"",INDEX(TimeSheets!$Q$1:$Q$359,SMALL(IF(Table912[Job]=$I$3,ROW(Table912[Job])),ROW(BA27))))</f>
        <v/>
      </c>
      <c r="BI28" s="73" t="str">
        <f t="array" ref="BI28">IF(COUNTIF(Table914[Job],$I$3)&lt;ROWS($BI$2:BI28),"",INDEX(TimeSheets!$T$1:$T$359,SMALL(IF(Table914[Job]=$I$3,ROW(Table914[Job])),ROW(BA27))))</f>
        <v/>
      </c>
      <c r="BJ28" s="72" t="str">
        <f t="array" ref="BJ28">IF(COUNTIF(Table914[Job],$I$3)&lt;ROWS($BJ$2:BJ28),"",INDEX(TimeSheets!$Z$1:$Z$359,SMALL(IF(Table914[Job]=$I$3,ROW(Table914[Job])),ROW(BA27))))</f>
        <v/>
      </c>
      <c r="BK28" s="72" t="str">
        <f t="array" ref="BK28">IF(COUNTIF(Table91641[Job],$I$3)&lt;ROWS($BK$2:BK28),"",INDEX(TimeSheets!$AC$1:$AC$359,SMALL(IF(Table91641[Job]=$I$3,ROW(Table91641[Job])),ROW(BA27))))</f>
        <v/>
      </c>
      <c r="BL28" s="72" t="str">
        <f t="array" ref="BL28">IF(COUNTIF(Table91641[Job],$I$3)&lt;ROWS($BL$2:BL28),"",INDEX(TimeSheets!$AI$1:$AI$359,SMALL(IF(Table91641[Job]=$I$3,ROW(Table91641[Job])),ROW(BB27))))</f>
        <v/>
      </c>
    </row>
    <row r="29" spans="1:64" ht="21.95" customHeight="1" x14ac:dyDescent="0.3">
      <c r="A29" s="66"/>
      <c r="B29" s="67"/>
      <c r="C29" s="66"/>
      <c r="D29" s="67"/>
      <c r="E29" s="66"/>
      <c r="F29" s="67"/>
      <c r="G29" s="15"/>
      <c r="H29" s="66"/>
      <c r="I29" s="67"/>
      <c r="J29" s="66"/>
      <c r="K29" s="67"/>
      <c r="L29" s="66"/>
      <c r="M29" s="67"/>
      <c r="N29" s="15"/>
      <c r="O29" s="66"/>
      <c r="P29" s="67"/>
      <c r="Q29" s="66"/>
      <c r="R29" s="67"/>
      <c r="S29" s="66"/>
      <c r="T29" s="67"/>
      <c r="U29" s="15"/>
      <c r="V29" s="66" t="str">
        <f t="shared" si="0"/>
        <v/>
      </c>
      <c r="W29" s="67" t="str">
        <f t="shared" si="1"/>
        <v/>
      </c>
      <c r="X29" s="66" t="str">
        <f t="shared" si="2"/>
        <v/>
      </c>
      <c r="Y29" s="67" t="str">
        <f t="shared" si="3"/>
        <v/>
      </c>
      <c r="Z29" s="66" t="str">
        <f t="shared" si="4"/>
        <v/>
      </c>
      <c r="AA29" s="67" t="str">
        <f t="shared" si="5"/>
        <v/>
      </c>
      <c r="AB29" s="15"/>
      <c r="AC29" s="66" t="str">
        <f t="shared" si="6"/>
        <v/>
      </c>
      <c r="AD29" s="67" t="str">
        <f t="shared" si="20"/>
        <v/>
      </c>
      <c r="AE29" s="66" t="str">
        <f t="shared" si="7"/>
        <v/>
      </c>
      <c r="AF29" s="67" t="str">
        <f t="shared" si="8"/>
        <v/>
      </c>
      <c r="AG29" s="66" t="str">
        <f t="shared" si="9"/>
        <v/>
      </c>
      <c r="AH29" s="67" t="str">
        <f t="shared" si="10"/>
        <v/>
      </c>
      <c r="AI29" s="15"/>
      <c r="AJ29" s="66" t="str">
        <f t="shared" si="21"/>
        <v/>
      </c>
      <c r="AK29" s="67" t="str">
        <f t="shared" si="22"/>
        <v/>
      </c>
      <c r="AL29" s="66" t="str">
        <f t="shared" si="11"/>
        <v/>
      </c>
      <c r="AM29" s="67" t="str">
        <f t="shared" si="12"/>
        <v/>
      </c>
      <c r="AN29" s="66" t="str">
        <f t="shared" si="13"/>
        <v/>
      </c>
      <c r="AO29" s="67" t="str">
        <f t="shared" si="14"/>
        <v/>
      </c>
      <c r="AP29" s="15"/>
      <c r="AQ29" s="66" t="str">
        <f t="shared" si="23"/>
        <v/>
      </c>
      <c r="AR29" s="67" t="str">
        <f t="shared" si="15"/>
        <v/>
      </c>
      <c r="AS29" s="66" t="str">
        <f t="shared" si="16"/>
        <v/>
      </c>
      <c r="AT29" s="67" t="str">
        <f t="shared" si="17"/>
        <v/>
      </c>
      <c r="AU29" s="66" t="str">
        <f t="shared" si="18"/>
        <v/>
      </c>
      <c r="AV29" s="67" t="str">
        <f t="shared" si="19"/>
        <v/>
      </c>
      <c r="AW29" s="15"/>
      <c r="AX29" s="15"/>
      <c r="AY29" s="68"/>
      <c r="AZ29" s="69"/>
      <c r="BA29" s="68"/>
      <c r="BB29" s="69"/>
      <c r="BE29" s="72" t="str">
        <f t="array" ref="BE29">IF(COUNTIF(Table911[Job],$I$3)&lt;ROWS($BE$2:BE29),"",INDEX(TimeSheets!$B$1:$B$359,SMALL(IF(Table911[Job]=$I$3,ROW(Table911[Job])),ROW(BA28))))</f>
        <v/>
      </c>
      <c r="BF29" s="72" t="str">
        <f t="array" ref="BF29">IF(COUNTIF(Table911[Job],$I$3)&lt;ROWS($BD$2:BD29),"",INDEX(TimeSheets!$H$1:$H$359,SMALL(IF(Table911[Job]=$I$3,ROW(Table911[Job])),ROW(BA28))))</f>
        <v/>
      </c>
      <c r="BG29" s="72" t="str">
        <f t="array" ref="BG29">IF(COUNTIF(Table912[Job],$I$3)&lt;ROWS($BG$2:BG29),"",INDEX(TimeSheets!$K$1:$K$359,SMALL(IF(Table912[Job]=$I$3,ROW(Table912[Job])),ROW(BA28))))</f>
        <v/>
      </c>
      <c r="BH29" s="72" t="str">
        <f t="array" ref="BH29">IF(COUNTIF(Table912[Job],$I$3)&lt;ROWS($BH$2:BH29),"",INDEX(TimeSheets!$Q$1:$Q$359,SMALL(IF(Table912[Job]=$I$3,ROW(Table912[Job])),ROW(BA28))))</f>
        <v/>
      </c>
      <c r="BI29" s="73" t="str">
        <f t="array" ref="BI29">IF(COUNTIF(Table914[Job],$I$3)&lt;ROWS($BI$2:BI29),"",INDEX(TimeSheets!$T$1:$T$359,SMALL(IF(Table914[Job]=$I$3,ROW(Table914[Job])),ROW(BA28))))</f>
        <v/>
      </c>
      <c r="BJ29" s="72" t="str">
        <f t="array" ref="BJ29">IF(COUNTIF(Table914[Job],$I$3)&lt;ROWS($BJ$2:BJ29),"",INDEX(TimeSheets!$Z$1:$Z$359,SMALL(IF(Table914[Job]=$I$3,ROW(Table914[Job])),ROW(BA28))))</f>
        <v/>
      </c>
      <c r="BK29" s="72" t="str">
        <f t="array" ref="BK29">IF(COUNTIF(Table91641[Job],$I$3)&lt;ROWS($BK$2:BK29),"",INDEX(TimeSheets!$AC$1:$AC$359,SMALL(IF(Table91641[Job]=$I$3,ROW(Table91641[Job])),ROW(BA28))))</f>
        <v/>
      </c>
      <c r="BL29" s="72" t="str">
        <f t="array" ref="BL29">IF(COUNTIF(Table91641[Job],$I$3)&lt;ROWS($BL$2:BL29),"",INDEX(TimeSheets!$AI$1:$AI$359,SMALL(IF(Table91641[Job]=$I$3,ROW(Table91641[Job])),ROW(BB28))))</f>
        <v/>
      </c>
    </row>
    <row r="30" spans="1:64" ht="21.95" customHeight="1" x14ac:dyDescent="0.3">
      <c r="A30" s="66"/>
      <c r="B30" s="67"/>
      <c r="C30" s="66"/>
      <c r="D30" s="67"/>
      <c r="E30" s="66"/>
      <c r="F30" s="67"/>
      <c r="G30" s="15"/>
      <c r="H30" s="66"/>
      <c r="I30" s="67"/>
      <c r="J30" s="66"/>
      <c r="K30" s="67"/>
      <c r="L30" s="66"/>
      <c r="M30" s="67"/>
      <c r="N30" s="15"/>
      <c r="O30" s="66"/>
      <c r="P30" s="67"/>
      <c r="Q30" s="66"/>
      <c r="R30" s="67"/>
      <c r="S30" s="66"/>
      <c r="T30" s="67"/>
      <c r="U30" s="15"/>
      <c r="V30" s="66" t="str">
        <f t="shared" si="0"/>
        <v/>
      </c>
      <c r="W30" s="67" t="str">
        <f t="shared" si="1"/>
        <v/>
      </c>
      <c r="X30" s="66" t="str">
        <f t="shared" si="2"/>
        <v/>
      </c>
      <c r="Y30" s="67" t="str">
        <f t="shared" si="3"/>
        <v/>
      </c>
      <c r="Z30" s="66" t="str">
        <f t="shared" si="4"/>
        <v/>
      </c>
      <c r="AA30" s="67" t="str">
        <f t="shared" si="5"/>
        <v/>
      </c>
      <c r="AB30" s="15"/>
      <c r="AC30" s="66" t="str">
        <f t="shared" si="6"/>
        <v/>
      </c>
      <c r="AD30" s="67" t="str">
        <f t="shared" si="20"/>
        <v/>
      </c>
      <c r="AE30" s="66" t="str">
        <f t="shared" si="7"/>
        <v/>
      </c>
      <c r="AF30" s="67" t="str">
        <f t="shared" si="8"/>
        <v/>
      </c>
      <c r="AG30" s="66" t="str">
        <f t="shared" si="9"/>
        <v/>
      </c>
      <c r="AH30" s="67" t="str">
        <f t="shared" si="10"/>
        <v/>
      </c>
      <c r="AI30" s="15"/>
      <c r="AJ30" s="66" t="str">
        <f t="shared" si="21"/>
        <v/>
      </c>
      <c r="AK30" s="67" t="str">
        <f t="shared" si="22"/>
        <v/>
      </c>
      <c r="AL30" s="66" t="str">
        <f t="shared" si="11"/>
        <v/>
      </c>
      <c r="AM30" s="67" t="str">
        <f t="shared" si="12"/>
        <v/>
      </c>
      <c r="AN30" s="66" t="str">
        <f t="shared" si="13"/>
        <v/>
      </c>
      <c r="AO30" s="67" t="str">
        <f t="shared" si="14"/>
        <v/>
      </c>
      <c r="AP30" s="15"/>
      <c r="AQ30" s="66" t="str">
        <f t="shared" si="23"/>
        <v/>
      </c>
      <c r="AR30" s="67" t="str">
        <f t="shared" si="15"/>
        <v/>
      </c>
      <c r="AS30" s="66" t="str">
        <f t="shared" si="16"/>
        <v/>
      </c>
      <c r="AT30" s="67" t="str">
        <f t="shared" si="17"/>
        <v/>
      </c>
      <c r="AU30" s="66" t="str">
        <f t="shared" si="18"/>
        <v/>
      </c>
      <c r="AV30" s="67" t="str">
        <f t="shared" si="19"/>
        <v/>
      </c>
      <c r="AW30" s="15"/>
      <c r="AX30" s="15"/>
      <c r="AY30" s="68"/>
      <c r="AZ30" s="69"/>
      <c r="BA30" s="68"/>
      <c r="BB30" s="69"/>
      <c r="BE30" s="72" t="str">
        <f t="array" ref="BE30">IF(COUNTIF(Table911[Job],$I$3)&lt;ROWS($BE$2:BE30),"",INDEX(TimeSheets!$B$1:$B$359,SMALL(IF(Table911[Job]=$I$3,ROW(Table911[Job])),ROW(BA29))))</f>
        <v/>
      </c>
      <c r="BF30" s="72" t="str">
        <f t="array" ref="BF30">IF(COUNTIF(Table911[Job],$I$3)&lt;ROWS($BD$2:BD30),"",INDEX(TimeSheets!$H$1:$H$359,SMALL(IF(Table911[Job]=$I$3,ROW(Table911[Job])),ROW(BA29))))</f>
        <v/>
      </c>
      <c r="BG30" s="72" t="str">
        <f t="array" ref="BG30">IF(COUNTIF(Table912[Job],$I$3)&lt;ROWS($BG$2:BG30),"",INDEX(TimeSheets!$K$1:$K$359,SMALL(IF(Table912[Job]=$I$3,ROW(Table912[Job])),ROW(BA29))))</f>
        <v/>
      </c>
      <c r="BH30" s="72" t="str">
        <f t="array" ref="BH30">IF(COUNTIF(Table912[Job],$I$3)&lt;ROWS($BH$2:BH30),"",INDEX(TimeSheets!$Q$1:$Q$359,SMALL(IF(Table912[Job]=$I$3,ROW(Table912[Job])),ROW(BA29))))</f>
        <v/>
      </c>
      <c r="BI30" s="73" t="str">
        <f t="array" ref="BI30">IF(COUNTIF(Table914[Job],$I$3)&lt;ROWS($BI$2:BI30),"",INDEX(TimeSheets!$T$1:$T$359,SMALL(IF(Table914[Job]=$I$3,ROW(Table914[Job])),ROW(BA29))))</f>
        <v/>
      </c>
      <c r="BJ30" s="72" t="str">
        <f t="array" ref="BJ30">IF(COUNTIF(Table914[Job],$I$3)&lt;ROWS($BJ$2:BJ30),"",INDEX(TimeSheets!$Z$1:$Z$359,SMALL(IF(Table914[Job]=$I$3,ROW(Table914[Job])),ROW(BA29))))</f>
        <v/>
      </c>
      <c r="BK30" s="72" t="str">
        <f t="array" ref="BK30">IF(COUNTIF(Table91641[Job],$I$3)&lt;ROWS($BK$2:BK30),"",INDEX(TimeSheets!$AC$1:$AC$359,SMALL(IF(Table91641[Job]=$I$3,ROW(Table91641[Job])),ROW(BA29))))</f>
        <v/>
      </c>
      <c r="BL30" s="72" t="str">
        <f t="array" ref="BL30">IF(COUNTIF(Table91641[Job],$I$3)&lt;ROWS($BL$2:BL30),"",INDEX(TimeSheets!$AI$1:$AI$359,SMALL(IF(Table91641[Job]=$I$3,ROW(Table91641[Job])),ROW(BB29))))</f>
        <v/>
      </c>
    </row>
    <row r="31" spans="1:64" ht="21.95" customHeight="1" x14ac:dyDescent="0.3">
      <c r="A31" s="66"/>
      <c r="B31" s="67"/>
      <c r="C31" s="66"/>
      <c r="D31" s="67"/>
      <c r="E31" s="66"/>
      <c r="F31" s="67"/>
      <c r="G31" s="15"/>
      <c r="H31" s="66"/>
      <c r="I31" s="67"/>
      <c r="J31" s="66"/>
      <c r="K31" s="67"/>
      <c r="L31" s="66"/>
      <c r="M31" s="67"/>
      <c r="N31" s="15"/>
      <c r="O31" s="66"/>
      <c r="P31" s="67"/>
      <c r="Q31" s="66"/>
      <c r="R31" s="67"/>
      <c r="S31" s="66"/>
      <c r="T31" s="67"/>
      <c r="U31" s="15"/>
      <c r="V31" s="66" t="str">
        <f t="shared" si="0"/>
        <v/>
      </c>
      <c r="W31" s="67" t="str">
        <f t="shared" si="1"/>
        <v/>
      </c>
      <c r="X31" s="66" t="str">
        <f t="shared" si="2"/>
        <v/>
      </c>
      <c r="Y31" s="67" t="str">
        <f t="shared" si="3"/>
        <v/>
      </c>
      <c r="Z31" s="66" t="str">
        <f t="shared" si="4"/>
        <v/>
      </c>
      <c r="AA31" s="67" t="str">
        <f t="shared" si="5"/>
        <v/>
      </c>
      <c r="AB31" s="15"/>
      <c r="AC31" s="66" t="str">
        <f t="shared" si="6"/>
        <v/>
      </c>
      <c r="AD31" s="67" t="str">
        <f t="shared" si="20"/>
        <v/>
      </c>
      <c r="AE31" s="66" t="str">
        <f t="shared" si="7"/>
        <v/>
      </c>
      <c r="AF31" s="67" t="str">
        <f t="shared" si="8"/>
        <v/>
      </c>
      <c r="AG31" s="66" t="str">
        <f t="shared" si="9"/>
        <v/>
      </c>
      <c r="AH31" s="67" t="str">
        <f t="shared" si="10"/>
        <v/>
      </c>
      <c r="AI31" s="15"/>
      <c r="AJ31" s="66" t="str">
        <f t="shared" si="21"/>
        <v/>
      </c>
      <c r="AK31" s="67" t="str">
        <f t="shared" si="22"/>
        <v/>
      </c>
      <c r="AL31" s="66" t="str">
        <f t="shared" si="11"/>
        <v/>
      </c>
      <c r="AM31" s="67" t="str">
        <f t="shared" si="12"/>
        <v/>
      </c>
      <c r="AN31" s="66" t="str">
        <f t="shared" si="13"/>
        <v/>
      </c>
      <c r="AO31" s="67" t="str">
        <f t="shared" si="14"/>
        <v/>
      </c>
      <c r="AP31" s="15"/>
      <c r="AQ31" s="66" t="str">
        <f t="shared" si="23"/>
        <v/>
      </c>
      <c r="AR31" s="67" t="str">
        <f t="shared" si="15"/>
        <v/>
      </c>
      <c r="AS31" s="66" t="str">
        <f t="shared" si="16"/>
        <v/>
      </c>
      <c r="AT31" s="67" t="str">
        <f t="shared" si="17"/>
        <v/>
      </c>
      <c r="AU31" s="66" t="str">
        <f t="shared" si="18"/>
        <v/>
      </c>
      <c r="AV31" s="67" t="str">
        <f t="shared" si="19"/>
        <v/>
      </c>
      <c r="AW31" s="15"/>
      <c r="AX31" s="15"/>
      <c r="AY31" s="68"/>
      <c r="AZ31" s="69"/>
      <c r="BA31" s="68"/>
      <c r="BB31" s="69"/>
      <c r="BE31" s="72" t="str">
        <f t="array" ref="BE31">IF(COUNTIF(Table911[Job],$I$3)&lt;ROWS($BE$2:BE31),"",INDEX(TimeSheets!$B$1:$B$359,SMALL(IF(Table911[Job]=$I$3,ROW(Table911[Job])),ROW(BA30))))</f>
        <v/>
      </c>
      <c r="BF31" s="72" t="str">
        <f t="array" ref="BF31">IF(COUNTIF(Table911[Job],$I$3)&lt;ROWS($BD$2:BD31),"",INDEX(TimeSheets!$H$1:$H$359,SMALL(IF(Table911[Job]=$I$3,ROW(Table911[Job])),ROW(BA30))))</f>
        <v/>
      </c>
      <c r="BG31" s="72" t="str">
        <f t="array" ref="BG31">IF(COUNTIF(Table912[Job],$I$3)&lt;ROWS($BG$2:BG31),"",INDEX(TimeSheets!$K$1:$K$359,SMALL(IF(Table912[Job]=$I$3,ROW(Table912[Job])),ROW(BA30))))</f>
        <v/>
      </c>
      <c r="BH31" s="72" t="str">
        <f t="array" ref="BH31">IF(COUNTIF(Table912[Job],$I$3)&lt;ROWS($BH$2:BH31),"",INDEX(TimeSheets!$Q$1:$Q$359,SMALL(IF(Table912[Job]=$I$3,ROW(Table912[Job])),ROW(BA30))))</f>
        <v/>
      </c>
      <c r="BI31" s="73" t="str">
        <f t="array" ref="BI31">IF(COUNTIF(Table914[Job],$I$3)&lt;ROWS($BI$2:BI31),"",INDEX(TimeSheets!$T$1:$T$359,SMALL(IF(Table914[Job]=$I$3,ROW(Table914[Job])),ROW(BA30))))</f>
        <v/>
      </c>
      <c r="BJ31" s="72" t="str">
        <f t="array" ref="BJ31">IF(COUNTIF(Table914[Job],$I$3)&lt;ROWS($BJ$2:BJ31),"",INDEX(TimeSheets!$Z$1:$Z$359,SMALL(IF(Table914[Job]=$I$3,ROW(Table914[Job])),ROW(BA30))))</f>
        <v/>
      </c>
      <c r="BK31" s="72" t="str">
        <f t="array" ref="BK31">IF(COUNTIF(Table91641[Job],$I$3)&lt;ROWS($BK$2:BK31),"",INDEX(TimeSheets!$AC$1:$AC$359,SMALL(IF(Table91641[Job]=$I$3,ROW(Table91641[Job])),ROW(BA30))))</f>
        <v/>
      </c>
      <c r="BL31" s="72" t="str">
        <f t="array" ref="BL31">IF(COUNTIF(Table91641[Job],$I$3)&lt;ROWS($BL$2:BL31),"",INDEX(TimeSheets!$AI$1:$AI$359,SMALL(IF(Table91641[Job]=$I$3,ROW(Table91641[Job])),ROW(BB30))))</f>
        <v/>
      </c>
    </row>
    <row r="32" spans="1:64" ht="21.95" customHeight="1" x14ac:dyDescent="0.3">
      <c r="A32" s="66"/>
      <c r="B32" s="67"/>
      <c r="C32" s="66"/>
      <c r="D32" s="67"/>
      <c r="E32" s="66"/>
      <c r="F32" s="67"/>
      <c r="G32" s="15"/>
      <c r="H32" s="66"/>
      <c r="I32" s="67"/>
      <c r="J32" s="66"/>
      <c r="K32" s="67"/>
      <c r="L32" s="66"/>
      <c r="M32" s="67"/>
      <c r="N32" s="15"/>
      <c r="O32" s="66"/>
      <c r="P32" s="67"/>
      <c r="Q32" s="66"/>
      <c r="R32" s="67"/>
      <c r="S32" s="66"/>
      <c r="T32" s="67"/>
      <c r="U32" s="15"/>
      <c r="V32" s="66" t="str">
        <f t="shared" si="0"/>
        <v/>
      </c>
      <c r="W32" s="67" t="str">
        <f t="shared" si="1"/>
        <v/>
      </c>
      <c r="X32" s="66" t="str">
        <f t="shared" si="2"/>
        <v/>
      </c>
      <c r="Y32" s="67" t="str">
        <f t="shared" si="3"/>
        <v/>
      </c>
      <c r="Z32" s="66" t="str">
        <f t="shared" si="4"/>
        <v/>
      </c>
      <c r="AA32" s="67" t="str">
        <f t="shared" si="5"/>
        <v/>
      </c>
      <c r="AB32" s="15"/>
      <c r="AC32" s="66" t="str">
        <f t="shared" si="6"/>
        <v/>
      </c>
      <c r="AD32" s="67" t="str">
        <f t="shared" si="20"/>
        <v/>
      </c>
      <c r="AE32" s="66" t="str">
        <f t="shared" si="7"/>
        <v/>
      </c>
      <c r="AF32" s="67" t="str">
        <f t="shared" si="8"/>
        <v/>
      </c>
      <c r="AG32" s="66" t="str">
        <f t="shared" si="9"/>
        <v/>
      </c>
      <c r="AH32" s="67" t="str">
        <f t="shared" si="10"/>
        <v/>
      </c>
      <c r="AI32" s="15"/>
      <c r="AJ32" s="66" t="str">
        <f t="shared" si="21"/>
        <v/>
      </c>
      <c r="AK32" s="67" t="str">
        <f t="shared" si="22"/>
        <v/>
      </c>
      <c r="AL32" s="66" t="str">
        <f t="shared" si="11"/>
        <v/>
      </c>
      <c r="AM32" s="67" t="str">
        <f t="shared" si="12"/>
        <v/>
      </c>
      <c r="AN32" s="66" t="str">
        <f t="shared" si="13"/>
        <v/>
      </c>
      <c r="AO32" s="67" t="str">
        <f t="shared" si="14"/>
        <v/>
      </c>
      <c r="AP32" s="15"/>
      <c r="AQ32" s="66" t="str">
        <f t="shared" si="23"/>
        <v/>
      </c>
      <c r="AR32" s="67" t="str">
        <f t="shared" si="15"/>
        <v/>
      </c>
      <c r="AS32" s="66" t="str">
        <f t="shared" si="16"/>
        <v/>
      </c>
      <c r="AT32" s="67" t="str">
        <f t="shared" si="17"/>
        <v/>
      </c>
      <c r="AU32" s="66" t="str">
        <f t="shared" si="18"/>
        <v/>
      </c>
      <c r="AV32" s="67" t="str">
        <f t="shared" si="19"/>
        <v/>
      </c>
      <c r="AW32" s="15"/>
      <c r="AX32" s="15"/>
      <c r="AY32" s="68"/>
      <c r="AZ32" s="69"/>
      <c r="BA32" s="68"/>
      <c r="BB32" s="69"/>
      <c r="BE32" s="72" t="str">
        <f t="array" ref="BE32">IF(COUNTIF(Table911[Job],$I$3)&lt;ROWS($BE$2:BE32),"",INDEX(TimeSheets!$B$1:$B$359,SMALL(IF(Table911[Job]=$I$3,ROW(Table911[Job])),ROW(BA31))))</f>
        <v/>
      </c>
      <c r="BF32" s="72" t="str">
        <f t="array" ref="BF32">IF(COUNTIF(Table911[Job],$I$3)&lt;ROWS($BD$2:BD32),"",INDEX(TimeSheets!$H$1:$H$359,SMALL(IF(Table911[Job]=$I$3,ROW(Table911[Job])),ROW(BA31))))</f>
        <v/>
      </c>
      <c r="BG32" s="72" t="str">
        <f t="array" ref="BG32">IF(COUNTIF(Table912[Job],$I$3)&lt;ROWS($BG$2:BG32),"",INDEX(TimeSheets!$K$1:$K$359,SMALL(IF(Table912[Job]=$I$3,ROW(Table912[Job])),ROW(BA31))))</f>
        <v/>
      </c>
      <c r="BH32" s="72" t="str">
        <f t="array" ref="BH32">IF(COUNTIF(Table912[Job],$I$3)&lt;ROWS($BH$2:BH32),"",INDEX(TimeSheets!$Q$1:$Q$359,SMALL(IF(Table912[Job]=$I$3,ROW(Table912[Job])),ROW(BA31))))</f>
        <v/>
      </c>
      <c r="BI32" s="73" t="str">
        <f t="array" ref="BI32">IF(COUNTIF(Table914[Job],$I$3)&lt;ROWS($BI$2:BI32),"",INDEX(TimeSheets!$T$1:$T$359,SMALL(IF(Table914[Job]=$I$3,ROW(Table914[Job])),ROW(BA31))))</f>
        <v/>
      </c>
      <c r="BJ32" s="72" t="str">
        <f t="array" ref="BJ32">IF(COUNTIF(Table914[Job],$I$3)&lt;ROWS($BJ$2:BJ32),"",INDEX(TimeSheets!$Z$1:$Z$359,SMALL(IF(Table914[Job]=$I$3,ROW(Table914[Job])),ROW(BA31))))</f>
        <v/>
      </c>
      <c r="BK32" s="72" t="str">
        <f t="array" ref="BK32">IF(COUNTIF(Table91641[Job],$I$3)&lt;ROWS($BK$2:BK32),"",INDEX(TimeSheets!$AC$1:$AC$359,SMALL(IF(Table91641[Job]=$I$3,ROW(Table91641[Job])),ROW(BA31))))</f>
        <v/>
      </c>
      <c r="BL32" s="72" t="str">
        <f t="array" ref="BL32">IF(COUNTIF(Table91641[Job],$I$3)&lt;ROWS($BL$2:BL32),"",INDEX(TimeSheets!$AI$1:$AI$359,SMALL(IF(Table91641[Job]=$I$3,ROW(Table91641[Job])),ROW(BB31))))</f>
        <v/>
      </c>
    </row>
    <row r="33" spans="1:64" ht="21.95" customHeight="1" x14ac:dyDescent="0.3">
      <c r="A33" s="66"/>
      <c r="B33" s="67"/>
      <c r="C33" s="66"/>
      <c r="D33" s="67"/>
      <c r="E33" s="66"/>
      <c r="F33" s="67"/>
      <c r="G33" s="15"/>
      <c r="H33" s="66"/>
      <c r="I33" s="67"/>
      <c r="J33" s="66"/>
      <c r="K33" s="67"/>
      <c r="L33" s="66"/>
      <c r="M33" s="67"/>
      <c r="N33" s="15"/>
      <c r="O33" s="66"/>
      <c r="P33" s="67"/>
      <c r="Q33" s="66"/>
      <c r="R33" s="67"/>
      <c r="S33" s="66"/>
      <c r="T33" s="67"/>
      <c r="U33" s="15"/>
      <c r="V33" s="66" t="str">
        <f t="shared" si="0"/>
        <v/>
      </c>
      <c r="W33" s="67" t="str">
        <f t="shared" si="1"/>
        <v/>
      </c>
      <c r="X33" s="66" t="str">
        <f t="shared" si="2"/>
        <v/>
      </c>
      <c r="Y33" s="67" t="str">
        <f t="shared" si="3"/>
        <v/>
      </c>
      <c r="Z33" s="66" t="str">
        <f t="shared" si="4"/>
        <v/>
      </c>
      <c r="AA33" s="67" t="str">
        <f t="shared" si="5"/>
        <v/>
      </c>
      <c r="AB33" s="15"/>
      <c r="AC33" s="66" t="str">
        <f t="shared" si="6"/>
        <v/>
      </c>
      <c r="AD33" s="67" t="str">
        <f t="shared" si="20"/>
        <v/>
      </c>
      <c r="AE33" s="66" t="str">
        <f t="shared" si="7"/>
        <v/>
      </c>
      <c r="AF33" s="67" t="str">
        <f t="shared" si="8"/>
        <v/>
      </c>
      <c r="AG33" s="66" t="str">
        <f t="shared" si="9"/>
        <v/>
      </c>
      <c r="AH33" s="67" t="str">
        <f t="shared" si="10"/>
        <v/>
      </c>
      <c r="AI33" s="15"/>
      <c r="AJ33" s="66" t="str">
        <f t="shared" si="21"/>
        <v/>
      </c>
      <c r="AK33" s="67" t="str">
        <f t="shared" si="22"/>
        <v/>
      </c>
      <c r="AL33" s="66" t="str">
        <f t="shared" si="11"/>
        <v/>
      </c>
      <c r="AM33" s="67" t="str">
        <f t="shared" si="12"/>
        <v/>
      </c>
      <c r="AN33" s="66" t="str">
        <f t="shared" si="13"/>
        <v/>
      </c>
      <c r="AO33" s="67" t="str">
        <f t="shared" si="14"/>
        <v/>
      </c>
      <c r="AP33" s="15"/>
      <c r="AQ33" s="66" t="str">
        <f t="shared" si="23"/>
        <v/>
      </c>
      <c r="AR33" s="67" t="str">
        <f t="shared" si="15"/>
        <v/>
      </c>
      <c r="AS33" s="66" t="str">
        <f t="shared" si="16"/>
        <v/>
      </c>
      <c r="AT33" s="67" t="str">
        <f t="shared" si="17"/>
        <v/>
      </c>
      <c r="AU33" s="66" t="str">
        <f t="shared" si="18"/>
        <v/>
      </c>
      <c r="AV33" s="67" t="str">
        <f t="shared" si="19"/>
        <v/>
      </c>
      <c r="AW33" s="15"/>
      <c r="AX33" s="15"/>
      <c r="AY33" s="68"/>
      <c r="AZ33" s="69"/>
      <c r="BA33" s="68"/>
      <c r="BB33" s="69"/>
      <c r="BE33" s="72" t="str">
        <f t="array" ref="BE33">IF(COUNTIF(Table911[Job],$I$3)&lt;ROWS($BE$2:BE33),"",INDEX(TimeSheets!$B$1:$B$359,SMALL(IF(Table911[Job]=$I$3,ROW(Table911[Job])),ROW(BA32))))</f>
        <v/>
      </c>
      <c r="BF33" s="72" t="str">
        <f t="array" ref="BF33">IF(COUNTIF(Table911[Job],$I$3)&lt;ROWS($BD$2:BD33),"",INDEX(TimeSheets!$H$1:$H$359,SMALL(IF(Table911[Job]=$I$3,ROW(Table911[Job])),ROW(BA32))))</f>
        <v/>
      </c>
      <c r="BG33" s="72" t="str">
        <f t="array" ref="BG33">IF(COUNTIF(Table912[Job],$I$3)&lt;ROWS($BG$2:BG33),"",INDEX(TimeSheets!$K$1:$K$359,SMALL(IF(Table912[Job]=$I$3,ROW(Table912[Job])),ROW(BA32))))</f>
        <v/>
      </c>
      <c r="BH33" s="72" t="str">
        <f t="array" ref="BH33">IF(COUNTIF(Table912[Job],$I$3)&lt;ROWS($BH$2:BH33),"",INDEX(TimeSheets!$Q$1:$Q$359,SMALL(IF(Table912[Job]=$I$3,ROW(Table912[Job])),ROW(BA32))))</f>
        <v/>
      </c>
      <c r="BI33" s="73" t="str">
        <f t="array" ref="BI33">IF(COUNTIF(Table914[Job],$I$3)&lt;ROWS($BI$2:BI33),"",INDEX(TimeSheets!$T$1:$T$359,SMALL(IF(Table914[Job]=$I$3,ROW(Table914[Job])),ROW(BA32))))</f>
        <v/>
      </c>
      <c r="BJ33" s="72" t="str">
        <f t="array" ref="BJ33">IF(COUNTIF(Table914[Job],$I$3)&lt;ROWS($BJ$2:BJ33),"",INDEX(TimeSheets!$Z$1:$Z$359,SMALL(IF(Table914[Job]=$I$3,ROW(Table914[Job])),ROW(BA32))))</f>
        <v/>
      </c>
      <c r="BK33" s="72" t="str">
        <f t="array" ref="BK33">IF(COUNTIF(Table91641[Job],$I$3)&lt;ROWS($BK$2:BK33),"",INDEX(TimeSheets!$AC$1:$AC$359,SMALL(IF(Table91641[Job]=$I$3,ROW(Table91641[Job])),ROW(BA32))))</f>
        <v/>
      </c>
      <c r="BL33" s="72" t="str">
        <f t="array" ref="BL33">IF(COUNTIF(Table91641[Job],$I$3)&lt;ROWS($BL$2:BL33),"",INDEX(TimeSheets!$AI$1:$AI$359,SMALL(IF(Table91641[Job]=$I$3,ROW(Table91641[Job])),ROW(BB32))))</f>
        <v/>
      </c>
    </row>
    <row r="34" spans="1:64" ht="21.95" customHeight="1" x14ac:dyDescent="0.3">
      <c r="A34" s="66"/>
      <c r="B34" s="67"/>
      <c r="C34" s="66"/>
      <c r="D34" s="67"/>
      <c r="E34" s="66"/>
      <c r="F34" s="67"/>
      <c r="G34" s="15"/>
      <c r="H34" s="66"/>
      <c r="I34" s="67"/>
      <c r="J34" s="66"/>
      <c r="K34" s="67"/>
      <c r="L34" s="66"/>
      <c r="M34" s="67"/>
      <c r="N34" s="15"/>
      <c r="O34" s="66"/>
      <c r="P34" s="67"/>
      <c r="Q34" s="66"/>
      <c r="R34" s="67"/>
      <c r="S34" s="66"/>
      <c r="T34" s="67"/>
      <c r="U34" s="15"/>
      <c r="V34" s="66" t="str">
        <f t="shared" si="0"/>
        <v/>
      </c>
      <c r="W34" s="67" t="str">
        <f t="shared" si="1"/>
        <v/>
      </c>
      <c r="X34" s="66" t="str">
        <f t="shared" si="2"/>
        <v/>
      </c>
      <c r="Y34" s="67" t="str">
        <f t="shared" si="3"/>
        <v/>
      </c>
      <c r="Z34" s="66" t="str">
        <f t="shared" si="4"/>
        <v/>
      </c>
      <c r="AA34" s="67" t="str">
        <f t="shared" si="5"/>
        <v/>
      </c>
      <c r="AB34" s="15"/>
      <c r="AC34" s="66" t="str">
        <f t="shared" si="6"/>
        <v/>
      </c>
      <c r="AD34" s="67" t="str">
        <f t="shared" si="20"/>
        <v/>
      </c>
      <c r="AE34" s="66" t="str">
        <f t="shared" si="7"/>
        <v/>
      </c>
      <c r="AF34" s="67" t="str">
        <f t="shared" si="8"/>
        <v/>
      </c>
      <c r="AG34" s="66" t="str">
        <f t="shared" si="9"/>
        <v/>
      </c>
      <c r="AH34" s="67" t="str">
        <f t="shared" si="10"/>
        <v/>
      </c>
      <c r="AI34" s="15"/>
      <c r="AJ34" s="66" t="str">
        <f t="shared" si="21"/>
        <v/>
      </c>
      <c r="AK34" s="67" t="str">
        <f t="shared" si="22"/>
        <v/>
      </c>
      <c r="AL34" s="66" t="str">
        <f t="shared" si="11"/>
        <v/>
      </c>
      <c r="AM34" s="67" t="str">
        <f t="shared" si="12"/>
        <v/>
      </c>
      <c r="AN34" s="66" t="str">
        <f t="shared" si="13"/>
        <v/>
      </c>
      <c r="AO34" s="67" t="str">
        <f t="shared" si="14"/>
        <v/>
      </c>
      <c r="AP34" s="15"/>
      <c r="AQ34" s="66" t="str">
        <f t="shared" si="23"/>
        <v/>
      </c>
      <c r="AR34" s="67" t="str">
        <f t="shared" si="15"/>
        <v/>
      </c>
      <c r="AS34" s="66" t="str">
        <f t="shared" si="16"/>
        <v/>
      </c>
      <c r="AT34" s="67" t="str">
        <f t="shared" si="17"/>
        <v/>
      </c>
      <c r="AU34" s="66" t="str">
        <f t="shared" si="18"/>
        <v/>
      </c>
      <c r="AV34" s="67" t="str">
        <f t="shared" si="19"/>
        <v/>
      </c>
      <c r="AW34" s="15"/>
      <c r="AX34" s="15"/>
      <c r="AY34" s="68"/>
      <c r="AZ34" s="69"/>
      <c r="BA34" s="68"/>
      <c r="BB34" s="69"/>
      <c r="BE34" s="72" t="str">
        <f t="array" ref="BE34">IF(COUNTIF(Table911[Job],$I$3)&lt;ROWS($BE$2:BE34),"",INDEX(TimeSheets!$B$1:$B$359,SMALL(IF(Table911[Job]=$I$3,ROW(Table911[Job])),ROW(BA33))))</f>
        <v/>
      </c>
      <c r="BF34" s="72" t="str">
        <f t="array" ref="BF34">IF(COUNTIF(Table911[Job],$I$3)&lt;ROWS($BD$2:BD34),"",INDEX(TimeSheets!$H$1:$H$359,SMALL(IF(Table911[Job]=$I$3,ROW(Table911[Job])),ROW(BA33))))</f>
        <v/>
      </c>
      <c r="BG34" s="72" t="str">
        <f t="array" ref="BG34">IF(COUNTIF(Table912[Job],$I$3)&lt;ROWS($BG$2:BG34),"",INDEX(TimeSheets!$K$1:$K$359,SMALL(IF(Table912[Job]=$I$3,ROW(Table912[Job])),ROW(BA33))))</f>
        <v/>
      </c>
      <c r="BH34" s="72" t="str">
        <f t="array" ref="BH34">IF(COUNTIF(Table912[Job],$I$3)&lt;ROWS($BH$2:BH34),"",INDEX(TimeSheets!$Q$1:$Q$359,SMALL(IF(Table912[Job]=$I$3,ROW(Table912[Job])),ROW(BA33))))</f>
        <v/>
      </c>
      <c r="BI34" s="73" t="str">
        <f t="array" ref="BI34">IF(COUNTIF(Table914[Job],$I$3)&lt;ROWS($BI$2:BI34),"",INDEX(TimeSheets!$T$1:$T$359,SMALL(IF(Table914[Job]=$I$3,ROW(Table914[Job])),ROW(BA33))))</f>
        <v/>
      </c>
      <c r="BJ34" s="72" t="str">
        <f t="array" ref="BJ34">IF(COUNTIF(Table914[Job],$I$3)&lt;ROWS($BJ$2:BJ34),"",INDEX(TimeSheets!$Z$1:$Z$359,SMALL(IF(Table914[Job]=$I$3,ROW(Table914[Job])),ROW(BA33))))</f>
        <v/>
      </c>
      <c r="BK34" s="72" t="str">
        <f t="array" ref="BK34">IF(COUNTIF(Table91641[Job],$I$3)&lt;ROWS($BK$2:BK34),"",INDEX(TimeSheets!$AC$1:$AC$359,SMALL(IF(Table91641[Job]=$I$3,ROW(Table91641[Job])),ROW(BA33))))</f>
        <v/>
      </c>
      <c r="BL34" s="72" t="str">
        <f t="array" ref="BL34">IF(COUNTIF(Table91641[Job],$I$3)&lt;ROWS($BL$2:BL34),"",INDEX(TimeSheets!$AI$1:$AI$359,SMALL(IF(Table91641[Job]=$I$3,ROW(Table91641[Job])),ROW(BB33))))</f>
        <v/>
      </c>
    </row>
    <row r="35" spans="1:64" ht="21.95" customHeight="1" x14ac:dyDescent="0.3">
      <c r="A35" s="66"/>
      <c r="B35" s="67"/>
      <c r="C35" s="66"/>
      <c r="D35" s="67"/>
      <c r="E35" s="66"/>
      <c r="F35" s="67"/>
      <c r="G35" s="15"/>
      <c r="H35" s="66"/>
      <c r="I35" s="67"/>
      <c r="J35" s="66"/>
      <c r="K35" s="67"/>
      <c r="L35" s="66"/>
      <c r="M35" s="67"/>
      <c r="N35" s="15"/>
      <c r="O35" s="66"/>
      <c r="P35" s="67"/>
      <c r="Q35" s="66"/>
      <c r="R35" s="67"/>
      <c r="S35" s="66"/>
      <c r="T35" s="67"/>
      <c r="U35" s="15"/>
      <c r="V35" s="66" t="str">
        <f t="shared" si="0"/>
        <v/>
      </c>
      <c r="W35" s="67" t="str">
        <f t="shared" si="1"/>
        <v/>
      </c>
      <c r="X35" s="66" t="str">
        <f t="shared" si="2"/>
        <v/>
      </c>
      <c r="Y35" s="67" t="str">
        <f t="shared" si="3"/>
        <v/>
      </c>
      <c r="Z35" s="66" t="str">
        <f t="shared" si="4"/>
        <v/>
      </c>
      <c r="AA35" s="67" t="str">
        <f t="shared" si="5"/>
        <v/>
      </c>
      <c r="AB35" s="15"/>
      <c r="AC35" s="66" t="str">
        <f t="shared" si="6"/>
        <v/>
      </c>
      <c r="AD35" s="67" t="str">
        <f t="shared" si="20"/>
        <v/>
      </c>
      <c r="AE35" s="66" t="str">
        <f t="shared" si="7"/>
        <v/>
      </c>
      <c r="AF35" s="67" t="str">
        <f t="shared" si="8"/>
        <v/>
      </c>
      <c r="AG35" s="66" t="str">
        <f t="shared" si="9"/>
        <v/>
      </c>
      <c r="AH35" s="67" t="str">
        <f t="shared" si="10"/>
        <v/>
      </c>
      <c r="AI35" s="15"/>
      <c r="AJ35" s="66" t="str">
        <f t="shared" si="21"/>
        <v/>
      </c>
      <c r="AK35" s="67" t="str">
        <f t="shared" si="22"/>
        <v/>
      </c>
      <c r="AL35" s="66" t="str">
        <f t="shared" si="11"/>
        <v/>
      </c>
      <c r="AM35" s="67" t="str">
        <f t="shared" si="12"/>
        <v/>
      </c>
      <c r="AN35" s="66" t="str">
        <f t="shared" si="13"/>
        <v/>
      </c>
      <c r="AO35" s="67" t="str">
        <f t="shared" si="14"/>
        <v/>
      </c>
      <c r="AP35" s="15"/>
      <c r="AQ35" s="66" t="str">
        <f t="shared" si="23"/>
        <v/>
      </c>
      <c r="AR35" s="67" t="str">
        <f t="shared" si="15"/>
        <v/>
      </c>
      <c r="AS35" s="66" t="str">
        <f t="shared" si="16"/>
        <v/>
      </c>
      <c r="AT35" s="67" t="str">
        <f t="shared" si="17"/>
        <v/>
      </c>
      <c r="AU35" s="66" t="str">
        <f t="shared" si="18"/>
        <v/>
      </c>
      <c r="AV35" s="67" t="str">
        <f t="shared" si="19"/>
        <v/>
      </c>
      <c r="AW35" s="15"/>
      <c r="AX35" s="15"/>
      <c r="AY35" s="68"/>
      <c r="AZ35" s="69"/>
      <c r="BA35" s="68"/>
      <c r="BB35" s="69"/>
      <c r="BE35" s="72" t="str">
        <f t="array" ref="BE35">IF(COUNTIF(Table911[Job],$I$3)&lt;ROWS($BE$2:BE35),"",INDEX(TimeSheets!$B$1:$B$359,SMALL(IF(Table911[Job]=$I$3,ROW(Table911[Job])),ROW(BA34))))</f>
        <v/>
      </c>
      <c r="BF35" s="72" t="str">
        <f t="array" ref="BF35">IF(COUNTIF(Table911[Job],$I$3)&lt;ROWS($BD$2:BD35),"",INDEX(TimeSheets!$H$1:$H$359,SMALL(IF(Table911[Job]=$I$3,ROW(Table911[Job])),ROW(BA34))))</f>
        <v/>
      </c>
      <c r="BG35" s="72" t="str">
        <f t="array" ref="BG35">IF(COUNTIF(Table912[Job],$I$3)&lt;ROWS($BG$2:BG35),"",INDEX(TimeSheets!$K$1:$K$359,SMALL(IF(Table912[Job]=$I$3,ROW(Table912[Job])),ROW(BA34))))</f>
        <v/>
      </c>
      <c r="BH35" s="72" t="str">
        <f t="array" ref="BH35">IF(COUNTIF(Table912[Job],$I$3)&lt;ROWS($BH$2:BH35),"",INDEX(TimeSheets!$Q$1:$Q$359,SMALL(IF(Table912[Job]=$I$3,ROW(Table912[Job])),ROW(BA34))))</f>
        <v/>
      </c>
      <c r="BI35" s="73" t="str">
        <f t="array" ref="BI35">IF(COUNTIF(Table914[Job],$I$3)&lt;ROWS($BI$2:BI35),"",INDEX(TimeSheets!$T$1:$T$359,SMALL(IF(Table914[Job]=$I$3,ROW(Table914[Job])),ROW(BA34))))</f>
        <v/>
      </c>
      <c r="BJ35" s="72" t="str">
        <f t="array" ref="BJ35">IF(COUNTIF(Table914[Job],$I$3)&lt;ROWS($BJ$2:BJ35),"",INDEX(TimeSheets!$Z$1:$Z$359,SMALL(IF(Table914[Job]=$I$3,ROW(Table914[Job])),ROW(BA34))))</f>
        <v/>
      </c>
      <c r="BK35" s="72" t="str">
        <f t="array" ref="BK35">IF(COUNTIF(Table91641[Job],$I$3)&lt;ROWS($BK$2:BK35),"",INDEX(TimeSheets!$AC$1:$AC$359,SMALL(IF(Table91641[Job]=$I$3,ROW(Table91641[Job])),ROW(BA34))))</f>
        <v/>
      </c>
      <c r="BL35" s="72" t="str">
        <f t="array" ref="BL35">IF(COUNTIF(Table91641[Job],$I$3)&lt;ROWS($BL$2:BL35),"",INDEX(TimeSheets!$AI$1:$AI$359,SMALL(IF(Table91641[Job]=$I$3,ROW(Table91641[Job])),ROW(BB34))))</f>
        <v/>
      </c>
    </row>
    <row r="36" spans="1:64" ht="21.95" customHeight="1" x14ac:dyDescent="0.3">
      <c r="A36" s="66"/>
      <c r="B36" s="67"/>
      <c r="C36" s="66"/>
      <c r="D36" s="67"/>
      <c r="E36" s="66"/>
      <c r="F36" s="67"/>
      <c r="G36" s="15"/>
      <c r="H36" s="66"/>
      <c r="I36" s="67"/>
      <c r="J36" s="66"/>
      <c r="K36" s="67"/>
      <c r="L36" s="66"/>
      <c r="M36" s="67"/>
      <c r="N36" s="15"/>
      <c r="O36" s="66"/>
      <c r="P36" s="67"/>
      <c r="Q36" s="66"/>
      <c r="R36" s="67"/>
      <c r="S36" s="66"/>
      <c r="T36" s="67"/>
      <c r="U36" s="15"/>
      <c r="V36" s="66" t="str">
        <f t="shared" si="0"/>
        <v/>
      </c>
      <c r="W36" s="67" t="str">
        <f t="shared" si="1"/>
        <v/>
      </c>
      <c r="X36" s="66" t="str">
        <f t="shared" si="2"/>
        <v/>
      </c>
      <c r="Y36" s="67" t="str">
        <f t="shared" si="3"/>
        <v/>
      </c>
      <c r="Z36" s="66" t="str">
        <f t="shared" si="4"/>
        <v/>
      </c>
      <c r="AA36" s="67" t="str">
        <f t="shared" si="5"/>
        <v/>
      </c>
      <c r="AB36" s="15"/>
      <c r="AC36" s="66" t="str">
        <f t="shared" si="6"/>
        <v/>
      </c>
      <c r="AD36" s="67" t="str">
        <f t="shared" si="20"/>
        <v/>
      </c>
      <c r="AE36" s="66" t="str">
        <f t="shared" si="7"/>
        <v/>
      </c>
      <c r="AF36" s="67" t="str">
        <f t="shared" si="8"/>
        <v/>
      </c>
      <c r="AG36" s="66" t="str">
        <f t="shared" si="9"/>
        <v/>
      </c>
      <c r="AH36" s="67" t="str">
        <f t="shared" si="10"/>
        <v/>
      </c>
      <c r="AI36" s="15"/>
      <c r="AJ36" s="66" t="str">
        <f t="shared" si="21"/>
        <v/>
      </c>
      <c r="AK36" s="67" t="str">
        <f t="shared" si="22"/>
        <v/>
      </c>
      <c r="AL36" s="66" t="str">
        <f t="shared" si="11"/>
        <v/>
      </c>
      <c r="AM36" s="67" t="str">
        <f t="shared" si="12"/>
        <v/>
      </c>
      <c r="AN36" s="66" t="str">
        <f t="shared" si="13"/>
        <v/>
      </c>
      <c r="AO36" s="67" t="str">
        <f t="shared" si="14"/>
        <v/>
      </c>
      <c r="AP36" s="15"/>
      <c r="AQ36" s="66" t="str">
        <f t="shared" si="23"/>
        <v/>
      </c>
      <c r="AR36" s="67" t="str">
        <f t="shared" si="15"/>
        <v/>
      </c>
      <c r="AS36" s="66" t="str">
        <f t="shared" si="16"/>
        <v/>
      </c>
      <c r="AT36" s="67" t="str">
        <f t="shared" si="17"/>
        <v/>
      </c>
      <c r="AU36" s="66" t="str">
        <f t="shared" si="18"/>
        <v/>
      </c>
      <c r="AV36" s="67" t="str">
        <f t="shared" si="19"/>
        <v/>
      </c>
      <c r="AW36" s="15"/>
      <c r="AX36" s="15"/>
      <c r="AY36" s="68"/>
      <c r="AZ36" s="69"/>
      <c r="BA36" s="68"/>
      <c r="BB36" s="69"/>
      <c r="BE36" s="72" t="str">
        <f t="array" ref="BE36">IF(COUNTIF(Table911[Job],$I$3)&lt;ROWS($BE$2:BE36),"",INDEX(TimeSheets!$B$1:$B$359,SMALL(IF(Table911[Job]=$I$3,ROW(Table911[Job])),ROW(BA35))))</f>
        <v/>
      </c>
      <c r="BF36" s="72" t="str">
        <f t="array" ref="BF36">IF(COUNTIF(Table911[Job],$I$3)&lt;ROWS($BD$2:BD36),"",INDEX(TimeSheets!$H$1:$H$359,SMALL(IF(Table911[Job]=$I$3,ROW(Table911[Job])),ROW(BA35))))</f>
        <v/>
      </c>
      <c r="BG36" s="72" t="str">
        <f t="array" ref="BG36">IF(COUNTIF(Table912[Job],$I$3)&lt;ROWS($BG$2:BG36),"",INDEX(TimeSheets!$K$1:$K$359,SMALL(IF(Table912[Job]=$I$3,ROW(Table912[Job])),ROW(BA35))))</f>
        <v/>
      </c>
      <c r="BH36" s="72" t="str">
        <f t="array" ref="BH36">IF(COUNTIF(Table912[Job],$I$3)&lt;ROWS($BH$2:BH36),"",INDEX(TimeSheets!$Q$1:$Q$359,SMALL(IF(Table912[Job]=$I$3,ROW(Table912[Job])),ROW(BA35))))</f>
        <v/>
      </c>
      <c r="BI36" s="73" t="str">
        <f t="array" ref="BI36">IF(COUNTIF(Table914[Job],$I$3)&lt;ROWS($BI$2:BI36),"",INDEX(TimeSheets!$T$1:$T$359,SMALL(IF(Table914[Job]=$I$3,ROW(Table914[Job])),ROW(BA35))))</f>
        <v/>
      </c>
      <c r="BJ36" s="72" t="str">
        <f t="array" ref="BJ36">IF(COUNTIF(Table914[Job],$I$3)&lt;ROWS($BJ$2:BJ36),"",INDEX(TimeSheets!$Z$1:$Z$359,SMALL(IF(Table914[Job]=$I$3,ROW(Table914[Job])),ROW(BA35))))</f>
        <v/>
      </c>
      <c r="BK36" s="72" t="str">
        <f t="array" ref="BK36">IF(COUNTIF(Table91641[Job],$I$3)&lt;ROWS($BK$2:BK36),"",INDEX(TimeSheets!$AC$1:$AC$359,SMALL(IF(Table91641[Job]=$I$3,ROW(Table91641[Job])),ROW(BA35))))</f>
        <v/>
      </c>
      <c r="BL36" s="72" t="str">
        <f t="array" ref="BL36">IF(COUNTIF(Table91641[Job],$I$3)&lt;ROWS($BL$2:BL36),"",INDEX(TimeSheets!$AI$1:$AI$359,SMALL(IF(Table91641[Job]=$I$3,ROW(Table91641[Job])),ROW(BB35))))</f>
        <v/>
      </c>
    </row>
    <row r="37" spans="1:64" ht="21.95" customHeight="1" x14ac:dyDescent="0.3">
      <c r="A37" s="66"/>
      <c r="B37" s="67"/>
      <c r="C37" s="66"/>
      <c r="D37" s="67"/>
      <c r="E37" s="66"/>
      <c r="F37" s="67"/>
      <c r="G37" s="15"/>
      <c r="H37" s="66"/>
      <c r="I37" s="67"/>
      <c r="J37" s="66"/>
      <c r="K37" s="67"/>
      <c r="L37" s="66"/>
      <c r="M37" s="67"/>
      <c r="N37" s="15"/>
      <c r="O37" s="66"/>
      <c r="P37" s="67"/>
      <c r="Q37" s="66"/>
      <c r="R37" s="67"/>
      <c r="S37" s="66"/>
      <c r="T37" s="67"/>
      <c r="U37" s="15"/>
      <c r="V37" s="66" t="str">
        <f t="shared" si="0"/>
        <v/>
      </c>
      <c r="W37" s="67" t="str">
        <f t="shared" si="1"/>
        <v/>
      </c>
      <c r="X37" s="66" t="str">
        <f t="shared" si="2"/>
        <v/>
      </c>
      <c r="Y37" s="67" t="str">
        <f t="shared" si="3"/>
        <v/>
      </c>
      <c r="Z37" s="66" t="str">
        <f t="shared" si="4"/>
        <v/>
      </c>
      <c r="AA37" s="67" t="str">
        <f t="shared" si="5"/>
        <v/>
      </c>
      <c r="AB37" s="15"/>
      <c r="AC37" s="66" t="str">
        <f t="shared" si="6"/>
        <v/>
      </c>
      <c r="AD37" s="67" t="str">
        <f t="shared" si="20"/>
        <v/>
      </c>
      <c r="AE37" s="66" t="str">
        <f t="shared" si="7"/>
        <v/>
      </c>
      <c r="AF37" s="67" t="str">
        <f t="shared" si="8"/>
        <v/>
      </c>
      <c r="AG37" s="66" t="str">
        <f t="shared" si="9"/>
        <v/>
      </c>
      <c r="AH37" s="67" t="str">
        <f t="shared" si="10"/>
        <v/>
      </c>
      <c r="AI37" s="15"/>
      <c r="AJ37" s="66" t="str">
        <f t="shared" si="21"/>
        <v/>
      </c>
      <c r="AK37" s="67" t="str">
        <f t="shared" si="22"/>
        <v/>
      </c>
      <c r="AL37" s="66" t="str">
        <f t="shared" si="11"/>
        <v/>
      </c>
      <c r="AM37" s="67" t="str">
        <f t="shared" si="12"/>
        <v/>
      </c>
      <c r="AN37" s="66" t="str">
        <f t="shared" si="13"/>
        <v/>
      </c>
      <c r="AO37" s="67" t="str">
        <f t="shared" si="14"/>
        <v/>
      </c>
      <c r="AP37" s="15"/>
      <c r="AQ37" s="66" t="str">
        <f t="shared" si="23"/>
        <v/>
      </c>
      <c r="AR37" s="67" t="str">
        <f t="shared" si="15"/>
        <v/>
      </c>
      <c r="AS37" s="66" t="str">
        <f t="shared" si="16"/>
        <v/>
      </c>
      <c r="AT37" s="67" t="str">
        <f t="shared" si="17"/>
        <v/>
      </c>
      <c r="AU37" s="66" t="str">
        <f t="shared" si="18"/>
        <v/>
      </c>
      <c r="AV37" s="67" t="str">
        <f t="shared" si="19"/>
        <v/>
      </c>
      <c r="AW37" s="15"/>
      <c r="AX37" s="15"/>
      <c r="AY37" s="68"/>
      <c r="AZ37" s="69"/>
      <c r="BA37" s="68"/>
      <c r="BB37" s="69"/>
      <c r="BE37" s="72" t="str">
        <f t="array" ref="BE37">IF(COUNTIF(Table911[Job],$I$3)&lt;ROWS($BE$2:BE37),"",INDEX(TimeSheets!$B$1:$B$359,SMALL(IF(Table911[Job]=$I$3,ROW(Table911[Job])),ROW(BA36))))</f>
        <v/>
      </c>
      <c r="BF37" s="72" t="str">
        <f t="array" ref="BF37">IF(COUNTIF(Table911[Job],$I$3)&lt;ROWS($BD$2:BD37),"",INDEX(TimeSheets!$H$1:$H$359,SMALL(IF(Table911[Job]=$I$3,ROW(Table911[Job])),ROW(BA36))))</f>
        <v/>
      </c>
      <c r="BG37" s="72" t="str">
        <f t="array" ref="BG37">IF(COUNTIF(Table912[Job],$I$3)&lt;ROWS($BG$2:BG37),"",INDEX(TimeSheets!$K$1:$K$359,SMALL(IF(Table912[Job]=$I$3,ROW(Table912[Job])),ROW(BA36))))</f>
        <v/>
      </c>
      <c r="BH37" s="72" t="str">
        <f t="array" ref="BH37">IF(COUNTIF(Table912[Job],$I$3)&lt;ROWS($BH$2:BH37),"",INDEX(TimeSheets!$Q$1:$Q$359,SMALL(IF(Table912[Job]=$I$3,ROW(Table912[Job])),ROW(BA36))))</f>
        <v/>
      </c>
      <c r="BI37" s="73" t="str">
        <f t="array" ref="BI37">IF(COUNTIF(Table914[Job],$I$3)&lt;ROWS($BI$2:BI37),"",INDEX(TimeSheets!$T$1:$T$359,SMALL(IF(Table914[Job]=$I$3,ROW(Table914[Job])),ROW(BA36))))</f>
        <v/>
      </c>
      <c r="BJ37" s="72" t="str">
        <f t="array" ref="BJ37">IF(COUNTIF(Table914[Job],$I$3)&lt;ROWS($BJ$2:BJ37),"",INDEX(TimeSheets!$Z$1:$Z$359,SMALL(IF(Table914[Job]=$I$3,ROW(Table914[Job])),ROW(BA36))))</f>
        <v/>
      </c>
      <c r="BK37" s="72" t="str">
        <f t="array" ref="BK37">IF(COUNTIF(Table91641[Job],$I$3)&lt;ROWS($BK$2:BK37),"",INDEX(TimeSheets!$AC$1:$AC$359,SMALL(IF(Table91641[Job]=$I$3,ROW(Table91641[Job])),ROW(BA36))))</f>
        <v/>
      </c>
      <c r="BL37" s="72" t="str">
        <f t="array" ref="BL37">IF(COUNTIF(Table91641[Job],$I$3)&lt;ROWS($BL$2:BL37),"",INDEX(TimeSheets!$AI$1:$AI$359,SMALL(IF(Table91641[Job]=$I$3,ROW(Table91641[Job])),ROW(BB36))))</f>
        <v/>
      </c>
    </row>
    <row r="38" spans="1:64" ht="21.95" customHeight="1" x14ac:dyDescent="0.3">
      <c r="A38" s="66"/>
      <c r="B38" s="67"/>
      <c r="C38" s="66"/>
      <c r="D38" s="67"/>
      <c r="E38" s="66"/>
      <c r="F38" s="67"/>
      <c r="G38" s="15"/>
      <c r="H38" s="66"/>
      <c r="I38" s="67"/>
      <c r="J38" s="66"/>
      <c r="K38" s="67"/>
      <c r="L38" s="66"/>
      <c r="M38" s="67"/>
      <c r="N38" s="15"/>
      <c r="O38" s="66"/>
      <c r="P38" s="67"/>
      <c r="Q38" s="66"/>
      <c r="R38" s="67"/>
      <c r="S38" s="66"/>
      <c r="T38" s="67"/>
      <c r="U38" s="15"/>
      <c r="V38" s="66" t="str">
        <f t="shared" si="0"/>
        <v/>
      </c>
      <c r="W38" s="67" t="str">
        <f t="shared" si="1"/>
        <v/>
      </c>
      <c r="X38" s="66" t="str">
        <f t="shared" si="2"/>
        <v/>
      </c>
      <c r="Y38" s="67" t="str">
        <f t="shared" si="3"/>
        <v/>
      </c>
      <c r="Z38" s="66" t="str">
        <f t="shared" si="4"/>
        <v/>
      </c>
      <c r="AA38" s="67" t="str">
        <f t="shared" si="5"/>
        <v/>
      </c>
      <c r="AB38" s="15"/>
      <c r="AC38" s="66" t="str">
        <f t="shared" si="6"/>
        <v/>
      </c>
      <c r="AD38" s="67" t="str">
        <f t="shared" si="20"/>
        <v/>
      </c>
      <c r="AE38" s="66" t="str">
        <f t="shared" si="7"/>
        <v/>
      </c>
      <c r="AF38" s="67" t="str">
        <f t="shared" si="8"/>
        <v/>
      </c>
      <c r="AG38" s="66" t="str">
        <f t="shared" si="9"/>
        <v/>
      </c>
      <c r="AH38" s="67" t="str">
        <f t="shared" si="10"/>
        <v/>
      </c>
      <c r="AI38" s="15"/>
      <c r="AJ38" s="66" t="str">
        <f t="shared" si="21"/>
        <v/>
      </c>
      <c r="AK38" s="67" t="str">
        <f t="shared" si="22"/>
        <v/>
      </c>
      <c r="AL38" s="66" t="str">
        <f t="shared" si="11"/>
        <v/>
      </c>
      <c r="AM38" s="67" t="str">
        <f t="shared" si="12"/>
        <v/>
      </c>
      <c r="AN38" s="66" t="str">
        <f t="shared" si="13"/>
        <v/>
      </c>
      <c r="AO38" s="67" t="str">
        <f t="shared" si="14"/>
        <v/>
      </c>
      <c r="AP38" s="15"/>
      <c r="AQ38" s="66" t="str">
        <f t="shared" si="23"/>
        <v/>
      </c>
      <c r="AR38" s="67" t="str">
        <f t="shared" si="15"/>
        <v/>
      </c>
      <c r="AS38" s="66" t="str">
        <f t="shared" si="16"/>
        <v/>
      </c>
      <c r="AT38" s="67" t="str">
        <f t="shared" si="17"/>
        <v/>
      </c>
      <c r="AU38" s="66" t="str">
        <f t="shared" si="18"/>
        <v/>
      </c>
      <c r="AV38" s="67" t="str">
        <f t="shared" si="19"/>
        <v/>
      </c>
      <c r="AW38" s="15"/>
      <c r="AX38" s="15"/>
      <c r="AY38" s="68"/>
      <c r="AZ38" s="69"/>
      <c r="BA38" s="68"/>
      <c r="BB38" s="69"/>
      <c r="BE38" s="72" t="str">
        <f t="array" ref="BE38">IF(COUNTIF(Table911[Job],$I$3)&lt;ROWS($BE$2:BE38),"",INDEX(TimeSheets!$B$1:$B$359,SMALL(IF(Table911[Job]=$I$3,ROW(Table911[Job])),ROW(BA37))))</f>
        <v/>
      </c>
      <c r="BF38" s="72" t="str">
        <f t="array" ref="BF38">IF(COUNTIF(Table911[Job],$I$3)&lt;ROWS($BD$2:BD38),"",INDEX(TimeSheets!$H$1:$H$359,SMALL(IF(Table911[Job]=$I$3,ROW(Table911[Job])),ROW(BA37))))</f>
        <v/>
      </c>
      <c r="BG38" s="72" t="str">
        <f t="array" ref="BG38">IF(COUNTIF(Table912[Job],$I$3)&lt;ROWS($BG$2:BG38),"",INDEX(TimeSheets!$K$1:$K$359,SMALL(IF(Table912[Job]=$I$3,ROW(Table912[Job])),ROW(BA37))))</f>
        <v/>
      </c>
      <c r="BH38" s="72" t="str">
        <f t="array" ref="BH38">IF(COUNTIF(Table912[Job],$I$3)&lt;ROWS($BH$2:BH38),"",INDEX(TimeSheets!$Q$1:$Q$359,SMALL(IF(Table912[Job]=$I$3,ROW(Table912[Job])),ROW(BA37))))</f>
        <v/>
      </c>
      <c r="BI38" s="73" t="str">
        <f t="array" ref="BI38">IF(COUNTIF(Table914[Job],$I$3)&lt;ROWS($BI$2:BI38),"",INDEX(TimeSheets!$T$1:$T$359,SMALL(IF(Table914[Job]=$I$3,ROW(Table914[Job])),ROW(BA37))))</f>
        <v/>
      </c>
      <c r="BJ38" s="72" t="str">
        <f t="array" ref="BJ38">IF(COUNTIF(Table914[Job],$I$3)&lt;ROWS($BJ$2:BJ38),"",INDEX(TimeSheets!$Z$1:$Z$359,SMALL(IF(Table914[Job]=$I$3,ROW(Table914[Job])),ROW(BA37))))</f>
        <v/>
      </c>
      <c r="BK38" s="72" t="str">
        <f t="array" ref="BK38">IF(COUNTIF(Table91641[Job],$I$3)&lt;ROWS($BK$2:BK38),"",INDEX(TimeSheets!$AC$1:$AC$359,SMALL(IF(Table91641[Job]=$I$3,ROW(Table91641[Job])),ROW(BA37))))</f>
        <v/>
      </c>
      <c r="BL38" s="72" t="str">
        <f t="array" ref="BL38">IF(COUNTIF(Table91641[Job],$I$3)&lt;ROWS($BL$2:BL38),"",INDEX(TimeSheets!$AI$1:$AI$359,SMALL(IF(Table91641[Job]=$I$3,ROW(Table91641[Job])),ROW(BB37))))</f>
        <v/>
      </c>
    </row>
    <row r="39" spans="1:64" ht="21.95" customHeight="1" thickBot="1" x14ac:dyDescent="0.35">
      <c r="A39" s="66"/>
      <c r="B39" s="67"/>
      <c r="C39" s="66"/>
      <c r="D39" s="67"/>
      <c r="E39" s="66"/>
      <c r="F39" s="67"/>
      <c r="G39" s="15"/>
      <c r="H39" s="66"/>
      <c r="I39" s="67"/>
      <c r="J39" s="66"/>
      <c r="K39" s="67"/>
      <c r="L39" s="66"/>
      <c r="M39" s="67"/>
      <c r="N39" s="15"/>
      <c r="O39" s="66"/>
      <c r="P39" s="67"/>
      <c r="Q39" s="66"/>
      <c r="R39" s="67"/>
      <c r="S39" s="66"/>
      <c r="T39" s="67"/>
      <c r="U39" s="15"/>
      <c r="V39" s="66" t="str">
        <f t="shared" si="0"/>
        <v/>
      </c>
      <c r="W39" s="67" t="str">
        <f t="shared" si="1"/>
        <v/>
      </c>
      <c r="X39" s="66" t="str">
        <f t="shared" si="2"/>
        <v/>
      </c>
      <c r="Y39" s="67" t="str">
        <f t="shared" si="3"/>
        <v/>
      </c>
      <c r="Z39" s="66" t="str">
        <f t="shared" si="4"/>
        <v/>
      </c>
      <c r="AA39" s="67" t="str">
        <f t="shared" si="5"/>
        <v/>
      </c>
      <c r="AB39" s="15"/>
      <c r="AC39" s="66" t="str">
        <f t="shared" si="6"/>
        <v/>
      </c>
      <c r="AD39" s="67" t="str">
        <f t="shared" si="20"/>
        <v/>
      </c>
      <c r="AE39" s="66" t="str">
        <f t="shared" si="7"/>
        <v/>
      </c>
      <c r="AF39" s="67" t="str">
        <f t="shared" si="8"/>
        <v/>
      </c>
      <c r="AG39" s="66" t="str">
        <f t="shared" si="9"/>
        <v/>
      </c>
      <c r="AH39" s="67" t="str">
        <f t="shared" si="10"/>
        <v/>
      </c>
      <c r="AI39" s="15"/>
      <c r="AJ39" s="66" t="str">
        <f t="shared" si="21"/>
        <v/>
      </c>
      <c r="AK39" s="67" t="str">
        <f t="shared" si="22"/>
        <v/>
      </c>
      <c r="AL39" s="66" t="str">
        <f t="shared" si="11"/>
        <v/>
      </c>
      <c r="AM39" s="67" t="str">
        <f t="shared" si="12"/>
        <v/>
      </c>
      <c r="AN39" s="66" t="str">
        <f t="shared" si="13"/>
        <v/>
      </c>
      <c r="AO39" s="67" t="str">
        <f t="shared" si="14"/>
        <v/>
      </c>
      <c r="AP39" s="15"/>
      <c r="AQ39" s="66" t="str">
        <f t="shared" si="23"/>
        <v/>
      </c>
      <c r="AR39" s="67" t="str">
        <f t="shared" si="15"/>
        <v/>
      </c>
      <c r="AS39" s="66" t="str">
        <f t="shared" si="16"/>
        <v/>
      </c>
      <c r="AT39" s="67" t="str">
        <f t="shared" si="17"/>
        <v/>
      </c>
      <c r="AU39" s="66" t="str">
        <f t="shared" si="18"/>
        <v/>
      </c>
      <c r="AV39" s="67" t="str">
        <f t="shared" si="19"/>
        <v/>
      </c>
      <c r="AW39" s="15"/>
      <c r="AX39" s="15"/>
      <c r="AY39" s="70"/>
      <c r="AZ39" s="71"/>
      <c r="BA39" s="70"/>
      <c r="BB39" s="71"/>
      <c r="BE39" s="72" t="str">
        <f t="array" ref="BE39">IF(COUNTIF(Table911[Job],$I$3)&lt;ROWS($BE$2:BE39),"",INDEX(TimeSheets!$B$1:$B$359,SMALL(IF(Table911[Job]=$I$3,ROW(Table911[Job])),ROW(BA38))))</f>
        <v/>
      </c>
      <c r="BF39" s="72" t="str">
        <f t="array" ref="BF39">IF(COUNTIF(Table911[Job],$I$3)&lt;ROWS($BD$2:BD39),"",INDEX(TimeSheets!$H$1:$H$359,SMALL(IF(Table911[Job]=$I$3,ROW(Table911[Job])),ROW(BA38))))</f>
        <v/>
      </c>
      <c r="BG39" s="72" t="str">
        <f t="array" ref="BG39">IF(COUNTIF(Table912[Job],$I$3)&lt;ROWS($BG$2:BG39),"",INDEX(TimeSheets!$K$1:$K$359,SMALL(IF(Table912[Job]=$I$3,ROW(Table912[Job])),ROW(BA38))))</f>
        <v/>
      </c>
      <c r="BH39" s="72" t="str">
        <f t="array" ref="BH39">IF(COUNTIF(Table912[Job],$I$3)&lt;ROWS($BH$2:BH39),"",INDEX(TimeSheets!$Q$1:$Q$359,SMALL(IF(Table912[Job]=$I$3,ROW(Table912[Job])),ROW(BA38))))</f>
        <v/>
      </c>
      <c r="BI39" s="73" t="str">
        <f t="array" ref="BI39">IF(COUNTIF(Table914[Job],$I$3)&lt;ROWS($BI$2:BI39),"",INDEX(TimeSheets!$T$1:$T$359,SMALL(IF(Table914[Job]=$I$3,ROW(Table914[Job])),ROW(BA38))))</f>
        <v/>
      </c>
      <c r="BJ39" s="72" t="str">
        <f t="array" ref="BJ39">IF(COUNTIF(Table914[Job],$I$3)&lt;ROWS($BJ$2:BJ39),"",INDEX(TimeSheets!$Z$1:$Z$359,SMALL(IF(Table914[Job]=$I$3,ROW(Table914[Job])),ROW(BA38))))</f>
        <v/>
      </c>
      <c r="BK39" s="72" t="str">
        <f t="array" ref="BK39">IF(COUNTIF(Table91641[Job],$I$3)&lt;ROWS($BK$2:BK39),"",INDEX(TimeSheets!$AC$1:$AC$359,SMALL(IF(Table91641[Job]=$I$3,ROW(Table91641[Job])),ROW(BA38))))</f>
        <v/>
      </c>
      <c r="BL39" s="72" t="str">
        <f t="array" ref="BL39">IF(COUNTIF(Table91641[Job],$I$3)&lt;ROWS($BL$2:BL39),"",INDEX(TimeSheets!$AI$1:$AI$359,SMALL(IF(Table91641[Job]=$I$3,ROW(Table91641[Job])),ROW(BB38))))</f>
        <v/>
      </c>
    </row>
    <row r="40" spans="1:64" ht="21.95" customHeight="1" thickBot="1" x14ac:dyDescent="0.3">
      <c r="A40" s="66"/>
      <c r="B40" s="67"/>
      <c r="C40" s="66"/>
      <c r="D40" s="67"/>
      <c r="E40" s="66"/>
      <c r="F40" s="67"/>
      <c r="G40" s="15"/>
      <c r="H40" s="66"/>
      <c r="I40" s="67"/>
      <c r="J40" s="66"/>
      <c r="K40" s="67"/>
      <c r="L40" s="66"/>
      <c r="M40" s="67"/>
      <c r="N40" s="15"/>
      <c r="O40" s="66"/>
      <c r="P40" s="67"/>
      <c r="Q40" s="66"/>
      <c r="R40" s="67"/>
      <c r="S40" s="66"/>
      <c r="T40" s="67"/>
      <c r="U40" s="15"/>
      <c r="V40" s="66" t="str">
        <f t="shared" si="0"/>
        <v/>
      </c>
      <c r="W40" s="67" t="str">
        <f t="shared" si="1"/>
        <v/>
      </c>
      <c r="X40" s="66" t="str">
        <f t="shared" si="2"/>
        <v/>
      </c>
      <c r="Y40" s="67" t="str">
        <f t="shared" si="3"/>
        <v/>
      </c>
      <c r="Z40" s="66" t="str">
        <f t="shared" si="4"/>
        <v/>
      </c>
      <c r="AA40" s="67" t="str">
        <f t="shared" si="5"/>
        <v/>
      </c>
      <c r="AB40" s="15"/>
      <c r="AC40" s="66" t="str">
        <f t="shared" si="6"/>
        <v/>
      </c>
      <c r="AD40" s="67" t="str">
        <f t="shared" si="20"/>
        <v/>
      </c>
      <c r="AE40" s="66" t="str">
        <f t="shared" si="7"/>
        <v/>
      </c>
      <c r="AF40" s="67" t="str">
        <f t="shared" si="8"/>
        <v/>
      </c>
      <c r="AG40" s="66" t="str">
        <f t="shared" si="9"/>
        <v/>
      </c>
      <c r="AH40" s="67" t="str">
        <f t="shared" si="10"/>
        <v/>
      </c>
      <c r="AI40" s="15"/>
      <c r="AJ40" s="66" t="str">
        <f t="shared" si="21"/>
        <v/>
      </c>
      <c r="AK40" s="67" t="str">
        <f t="shared" si="22"/>
        <v/>
      </c>
      <c r="AL40" s="66" t="str">
        <f t="shared" si="11"/>
        <v/>
      </c>
      <c r="AM40" s="67" t="str">
        <f t="shared" si="12"/>
        <v/>
      </c>
      <c r="AN40" s="66" t="str">
        <f t="shared" si="13"/>
        <v/>
      </c>
      <c r="AO40" s="67" t="str">
        <f t="shared" si="14"/>
        <v/>
      </c>
      <c r="AP40" s="15"/>
      <c r="AQ40" s="66" t="str">
        <f t="shared" si="23"/>
        <v/>
      </c>
      <c r="AR40" s="67" t="str">
        <f t="shared" si="15"/>
        <v/>
      </c>
      <c r="AS40" s="66" t="str">
        <f t="shared" si="16"/>
        <v/>
      </c>
      <c r="AT40" s="67" t="str">
        <f t="shared" si="17"/>
        <v/>
      </c>
      <c r="AU40" s="66" t="str">
        <f t="shared" si="18"/>
        <v/>
      </c>
      <c r="AV40" s="67" t="str">
        <f t="shared" si="19"/>
        <v/>
      </c>
      <c r="AW40" s="15"/>
      <c r="AX40" s="15"/>
      <c r="AY40" s="74">
        <f>SUM(AZ26:AZ39)</f>
        <v>9500</v>
      </c>
      <c r="AZ40" s="75"/>
      <c r="BA40" s="76">
        <f>SUM(BB26:BB39)</f>
        <v>0</v>
      </c>
      <c r="BB40" s="77"/>
      <c r="BE40" s="72" t="str">
        <f t="array" ref="BE40">IF(COUNTIF(Table911[Job],$I$3)&lt;ROWS($BE$2:BE40),"",INDEX(TimeSheets!$B$1:$B$359,SMALL(IF(Table911[Job]=$I$3,ROW(Table911[Job])),ROW(BA39))))</f>
        <v/>
      </c>
      <c r="BF40" s="72" t="str">
        <f t="array" ref="BF40">IF(COUNTIF(Table911[Job],$I$3)&lt;ROWS($BD$2:BD40),"",INDEX(TimeSheets!$H$1:$H$359,SMALL(IF(Table911[Job]=$I$3,ROW(Table911[Job])),ROW(BA39))))</f>
        <v/>
      </c>
      <c r="BG40" s="72" t="str">
        <f t="array" ref="BG40">IF(COUNTIF(Table912[Job],$I$3)&lt;ROWS($BG$2:BG40),"",INDEX(TimeSheets!$K$1:$K$359,SMALL(IF(Table912[Job]=$I$3,ROW(Table912[Job])),ROW(BA39))))</f>
        <v/>
      </c>
      <c r="BH40" s="72" t="str">
        <f t="array" ref="BH40">IF(COUNTIF(Table912[Job],$I$3)&lt;ROWS($BH$2:BH40),"",INDEX(TimeSheets!$Q$1:$Q$359,SMALL(IF(Table912[Job]=$I$3,ROW(Table912[Job])),ROW(BA39))))</f>
        <v/>
      </c>
      <c r="BI40" s="73" t="str">
        <f t="array" ref="BI40">IF(COUNTIF(Table914[Job],$I$3)&lt;ROWS($BI$2:BI40),"",INDEX(TimeSheets!$T$1:$T$359,SMALL(IF(Table914[Job]=$I$3,ROW(Table914[Job])),ROW(BA39))))</f>
        <v/>
      </c>
      <c r="BJ40" s="72" t="str">
        <f t="array" ref="BJ40">IF(COUNTIF(Table914[Job],$I$3)&lt;ROWS($BJ$2:BJ40),"",INDEX(TimeSheets!$Z$1:$Z$359,SMALL(IF(Table914[Job]=$I$3,ROW(Table914[Job])),ROW(BA39))))</f>
        <v/>
      </c>
      <c r="BK40" s="72" t="str">
        <f t="array" ref="BK40">IF(COUNTIF(Table91641[Job],$I$3)&lt;ROWS($BK$2:BK40),"",INDEX(TimeSheets!$AC$1:$AC$359,SMALL(IF(Table91641[Job]=$I$3,ROW(Table91641[Job])),ROW(BA39))))</f>
        <v/>
      </c>
      <c r="BL40" s="72" t="str">
        <f t="array" ref="BL40">IF(COUNTIF(Table91641[Job],$I$3)&lt;ROWS($BL$2:BL40),"",INDEX(TimeSheets!$AI$1:$AI$359,SMALL(IF(Table91641[Job]=$I$3,ROW(Table91641[Job])),ROW(BB39))))</f>
        <v/>
      </c>
    </row>
    <row r="41" spans="1:64" ht="21.95" customHeight="1" x14ac:dyDescent="0.25">
      <c r="A41" s="66"/>
      <c r="B41" s="67"/>
      <c r="C41" s="66"/>
      <c r="D41" s="67"/>
      <c r="E41" s="66"/>
      <c r="F41" s="67"/>
      <c r="G41" s="15"/>
      <c r="H41" s="66"/>
      <c r="I41" s="67"/>
      <c r="J41" s="66"/>
      <c r="K41" s="67"/>
      <c r="L41" s="66"/>
      <c r="M41" s="67"/>
      <c r="N41" s="15"/>
      <c r="O41" s="66"/>
      <c r="P41" s="67"/>
      <c r="Q41" s="66"/>
      <c r="R41" s="67"/>
      <c r="S41" s="66"/>
      <c r="T41" s="67"/>
      <c r="U41" s="15"/>
      <c r="V41" s="66" t="str">
        <f t="shared" si="0"/>
        <v/>
      </c>
      <c r="W41" s="67" t="str">
        <f t="shared" si="1"/>
        <v/>
      </c>
      <c r="X41" s="66" t="str">
        <f t="shared" si="2"/>
        <v/>
      </c>
      <c r="Y41" s="67" t="str">
        <f t="shared" si="3"/>
        <v/>
      </c>
      <c r="Z41" s="66" t="str">
        <f t="shared" si="4"/>
        <v/>
      </c>
      <c r="AA41" s="67" t="str">
        <f t="shared" si="5"/>
        <v/>
      </c>
      <c r="AB41" s="15"/>
      <c r="AC41" s="66" t="str">
        <f t="shared" si="6"/>
        <v/>
      </c>
      <c r="AD41" s="67" t="str">
        <f t="shared" si="20"/>
        <v/>
      </c>
      <c r="AE41" s="66" t="str">
        <f t="shared" si="7"/>
        <v/>
      </c>
      <c r="AF41" s="67" t="str">
        <f t="shared" si="8"/>
        <v/>
      </c>
      <c r="AG41" s="66" t="str">
        <f t="shared" si="9"/>
        <v/>
      </c>
      <c r="AH41" s="67" t="str">
        <f t="shared" si="10"/>
        <v/>
      </c>
      <c r="AI41" s="15"/>
      <c r="AJ41" s="66" t="str">
        <f t="shared" si="21"/>
        <v/>
      </c>
      <c r="AK41" s="67" t="str">
        <f t="shared" si="22"/>
        <v/>
      </c>
      <c r="AL41" s="66" t="str">
        <f t="shared" si="11"/>
        <v/>
      </c>
      <c r="AM41" s="67" t="str">
        <f t="shared" si="12"/>
        <v/>
      </c>
      <c r="AN41" s="66" t="str">
        <f t="shared" si="13"/>
        <v/>
      </c>
      <c r="AO41" s="67" t="str">
        <f t="shared" si="14"/>
        <v/>
      </c>
      <c r="AP41" s="15"/>
      <c r="AQ41" s="66" t="str">
        <f t="shared" si="23"/>
        <v/>
      </c>
      <c r="AR41" s="67" t="str">
        <f t="shared" si="15"/>
        <v/>
      </c>
      <c r="AS41" s="66" t="str">
        <f t="shared" si="16"/>
        <v/>
      </c>
      <c r="AT41" s="67" t="str">
        <f t="shared" si="17"/>
        <v/>
      </c>
      <c r="AU41" s="66" t="str">
        <f t="shared" si="18"/>
        <v/>
      </c>
      <c r="AV41" s="67" t="str">
        <f t="shared" si="19"/>
        <v/>
      </c>
      <c r="AW41" s="15"/>
      <c r="AX41" s="15"/>
      <c r="AY41" s="15"/>
      <c r="AZ41" s="15"/>
      <c r="BA41" s="47"/>
      <c r="BB41" s="47"/>
      <c r="BE41" s="72" t="str">
        <f t="array" ref="BE41">IF(COUNTIF(Table911[Job],$I$3)&lt;ROWS($BE$2:BE41),"",INDEX(TimeSheets!$B$1:$B$359,SMALL(IF(Table911[Job]=$I$3,ROW(Table911[Job])),ROW(BA40))))</f>
        <v/>
      </c>
      <c r="BF41" s="72" t="str">
        <f t="array" ref="BF41">IF(COUNTIF(Table911[Job],$I$3)&lt;ROWS($BD$2:BD41),"",INDEX(TimeSheets!$H$1:$H$359,SMALL(IF(Table911[Job]=$I$3,ROW(Table911[Job])),ROW(BA40))))</f>
        <v/>
      </c>
      <c r="BG41" s="72" t="str">
        <f t="array" ref="BG41">IF(COUNTIF(Table912[Job],$I$3)&lt;ROWS($BG$2:BG41),"",INDEX(TimeSheets!$K$1:$K$359,SMALL(IF(Table912[Job]=$I$3,ROW(Table912[Job])),ROW(BA40))))</f>
        <v/>
      </c>
      <c r="BH41" s="72" t="str">
        <f t="array" ref="BH41">IF(COUNTIF(Table912[Job],$I$3)&lt;ROWS($BH$2:BH41),"",INDEX(TimeSheets!$Q$1:$Q$359,SMALL(IF(Table912[Job]=$I$3,ROW(Table912[Job])),ROW(BA40))))</f>
        <v/>
      </c>
      <c r="BI41" s="73" t="str">
        <f t="array" ref="BI41">IF(COUNTIF(Table914[Job],$I$3)&lt;ROWS($BI$2:BI41),"",INDEX(TimeSheets!$T$1:$T$359,SMALL(IF(Table914[Job]=$I$3,ROW(Table914[Job])),ROW(BA40))))</f>
        <v/>
      </c>
      <c r="BJ41" s="72" t="str">
        <f t="array" ref="BJ41">IF(COUNTIF(Table914[Job],$I$3)&lt;ROWS($BJ$2:BJ41),"",INDEX(TimeSheets!$Z$1:$Z$359,SMALL(IF(Table914[Job]=$I$3,ROW(Table914[Job])),ROW(BA40))))</f>
        <v/>
      </c>
      <c r="BK41" s="72" t="str">
        <f t="array" ref="BK41">IF(COUNTIF(Table91641[Job],$I$3)&lt;ROWS($BK$2:BK41),"",INDEX(TimeSheets!$AC$1:$AC$359,SMALL(IF(Table91641[Job]=$I$3,ROW(Table91641[Job])),ROW(BA40))))</f>
        <v/>
      </c>
      <c r="BL41" s="72" t="str">
        <f t="array" ref="BL41">IF(COUNTIF(Table91641[Job],$I$3)&lt;ROWS($BL$2:BL41),"",INDEX(TimeSheets!$AI$1:$AI$359,SMALL(IF(Table91641[Job]=$I$3,ROW(Table91641[Job])),ROW(BB40))))</f>
        <v/>
      </c>
    </row>
    <row r="42" spans="1:64" ht="21.95" customHeight="1" x14ac:dyDescent="0.25">
      <c r="A42" s="66"/>
      <c r="B42" s="67"/>
      <c r="C42" s="66"/>
      <c r="D42" s="67"/>
      <c r="E42" s="66"/>
      <c r="F42" s="67"/>
      <c r="G42" s="15"/>
      <c r="H42" s="66"/>
      <c r="I42" s="67"/>
      <c r="J42" s="66"/>
      <c r="K42" s="67"/>
      <c r="L42" s="66"/>
      <c r="M42" s="67"/>
      <c r="N42" s="15"/>
      <c r="O42" s="66"/>
      <c r="P42" s="67"/>
      <c r="Q42" s="66"/>
      <c r="R42" s="67"/>
      <c r="S42" s="66"/>
      <c r="T42" s="67"/>
      <c r="U42" s="15"/>
      <c r="V42" s="66" t="str">
        <f t="shared" si="0"/>
        <v/>
      </c>
      <c r="W42" s="67" t="str">
        <f t="shared" si="1"/>
        <v/>
      </c>
      <c r="X42" s="66" t="str">
        <f t="shared" si="2"/>
        <v/>
      </c>
      <c r="Y42" s="67" t="str">
        <f t="shared" si="3"/>
        <v/>
      </c>
      <c r="Z42" s="66" t="str">
        <f t="shared" si="4"/>
        <v/>
      </c>
      <c r="AA42" s="67" t="str">
        <f t="shared" si="5"/>
        <v/>
      </c>
      <c r="AB42" s="15"/>
      <c r="AC42" s="66" t="str">
        <f t="shared" si="6"/>
        <v/>
      </c>
      <c r="AD42" s="67" t="str">
        <f t="shared" si="20"/>
        <v/>
      </c>
      <c r="AE42" s="66" t="str">
        <f t="shared" si="7"/>
        <v/>
      </c>
      <c r="AF42" s="67" t="str">
        <f t="shared" si="8"/>
        <v/>
      </c>
      <c r="AG42" s="66" t="str">
        <f t="shared" si="9"/>
        <v/>
      </c>
      <c r="AH42" s="67" t="str">
        <f t="shared" si="10"/>
        <v/>
      </c>
      <c r="AI42" s="15"/>
      <c r="AJ42" s="66" t="str">
        <f t="shared" si="21"/>
        <v/>
      </c>
      <c r="AK42" s="67" t="str">
        <f t="shared" si="22"/>
        <v/>
      </c>
      <c r="AL42" s="66" t="str">
        <f t="shared" si="11"/>
        <v/>
      </c>
      <c r="AM42" s="67" t="str">
        <f t="shared" si="12"/>
        <v/>
      </c>
      <c r="AN42" s="66" t="str">
        <f t="shared" si="13"/>
        <v/>
      </c>
      <c r="AO42" s="67" t="str">
        <f t="shared" si="14"/>
        <v/>
      </c>
      <c r="AP42" s="15"/>
      <c r="AQ42" s="66" t="str">
        <f t="shared" si="23"/>
        <v/>
      </c>
      <c r="AR42" s="67" t="str">
        <f t="shared" si="15"/>
        <v/>
      </c>
      <c r="AS42" s="66" t="str">
        <f t="shared" si="16"/>
        <v/>
      </c>
      <c r="AT42" s="67" t="str">
        <f t="shared" si="17"/>
        <v/>
      </c>
      <c r="AU42" s="66" t="str">
        <f t="shared" si="18"/>
        <v/>
      </c>
      <c r="AV42" s="67" t="str">
        <f t="shared" si="19"/>
        <v/>
      </c>
      <c r="AW42" s="15"/>
      <c r="AX42" s="15"/>
      <c r="AY42" s="15"/>
      <c r="AZ42" s="15"/>
      <c r="BA42" s="47"/>
      <c r="BB42" s="47"/>
      <c r="BE42" s="72" t="str">
        <f t="array" ref="BE42">IF(COUNTIF(Table911[Job],$I$3)&lt;ROWS($BE$2:BE42),"",INDEX(TimeSheets!$B$1:$B$359,SMALL(IF(Table911[Job]=$I$3,ROW(Table911[Job])),ROW(BA41))))</f>
        <v/>
      </c>
      <c r="BF42" s="72" t="str">
        <f t="array" ref="BF42">IF(COUNTIF(Table911[Job],$I$3)&lt;ROWS($BD$2:BD42),"",INDEX(TimeSheets!$H$1:$H$359,SMALL(IF(Table911[Job]=$I$3,ROW(Table911[Job])),ROW(BA41))))</f>
        <v/>
      </c>
      <c r="BG42" s="72" t="str">
        <f t="array" ref="BG42">IF(COUNTIF(Table912[Job],$I$3)&lt;ROWS($BG$2:BG42),"",INDEX(TimeSheets!$K$1:$K$359,SMALL(IF(Table912[Job]=$I$3,ROW(Table912[Job])),ROW(BA41))))</f>
        <v/>
      </c>
      <c r="BH42" s="72" t="str">
        <f t="array" ref="BH42">IF(COUNTIF(Table912[Job],$I$3)&lt;ROWS($BH$2:BH42),"",INDEX(TimeSheets!$Q$1:$Q$359,SMALL(IF(Table912[Job]=$I$3,ROW(Table912[Job])),ROW(BA41))))</f>
        <v/>
      </c>
      <c r="BI42" s="73" t="str">
        <f t="array" ref="BI42">IF(COUNTIF(Table914[Job],$I$3)&lt;ROWS($BI$2:BI42),"",INDEX(TimeSheets!$T$1:$T$359,SMALL(IF(Table914[Job]=$I$3,ROW(Table914[Job])),ROW(BA41))))</f>
        <v/>
      </c>
      <c r="BJ42" s="72" t="str">
        <f t="array" ref="BJ42">IF(COUNTIF(Table914[Job],$I$3)&lt;ROWS($BJ$2:BJ42),"",INDEX(TimeSheets!$Z$1:$Z$359,SMALL(IF(Table914[Job]=$I$3,ROW(Table914[Job])),ROW(BA41))))</f>
        <v/>
      </c>
      <c r="BK42" s="72" t="str">
        <f t="array" ref="BK42">IF(COUNTIF(Table91641[Job],$I$3)&lt;ROWS($BK$2:BK42),"",INDEX(TimeSheets!$AC$1:$AC$359,SMALL(IF(Table91641[Job]=$I$3,ROW(Table91641[Job])),ROW(BA41))))</f>
        <v/>
      </c>
      <c r="BL42" s="72" t="str">
        <f t="array" ref="BL42">IF(COUNTIF(Table91641[Job],$I$3)&lt;ROWS($BL$2:BL42),"",INDEX(TimeSheets!$AI$1:$AI$359,SMALL(IF(Table91641[Job]=$I$3,ROW(Table91641[Job])),ROW(BB41))))</f>
        <v/>
      </c>
    </row>
    <row r="43" spans="1:64" ht="21.95" customHeight="1" x14ac:dyDescent="0.25">
      <c r="A43" s="66"/>
      <c r="B43" s="67"/>
      <c r="C43" s="66"/>
      <c r="D43" s="67"/>
      <c r="E43" s="66"/>
      <c r="F43" s="67"/>
      <c r="G43" s="15"/>
      <c r="H43" s="66"/>
      <c r="I43" s="67"/>
      <c r="J43" s="66"/>
      <c r="K43" s="67"/>
      <c r="L43" s="66"/>
      <c r="M43" s="67"/>
      <c r="N43" s="15"/>
      <c r="O43" s="66"/>
      <c r="P43" s="67"/>
      <c r="Q43" s="66"/>
      <c r="R43" s="67"/>
      <c r="S43" s="66"/>
      <c r="T43" s="67"/>
      <c r="U43" s="15"/>
      <c r="V43" s="66" t="str">
        <f t="shared" si="0"/>
        <v/>
      </c>
      <c r="W43" s="67" t="str">
        <f t="shared" si="1"/>
        <v/>
      </c>
      <c r="X43" s="66" t="str">
        <f t="shared" si="2"/>
        <v/>
      </c>
      <c r="Y43" s="67" t="str">
        <f t="shared" si="3"/>
        <v/>
      </c>
      <c r="Z43" s="66" t="str">
        <f t="shared" si="4"/>
        <v/>
      </c>
      <c r="AA43" s="67" t="str">
        <f t="shared" si="5"/>
        <v/>
      </c>
      <c r="AB43" s="15"/>
      <c r="AC43" s="66" t="str">
        <f t="shared" si="6"/>
        <v/>
      </c>
      <c r="AD43" s="67" t="str">
        <f t="shared" si="20"/>
        <v/>
      </c>
      <c r="AE43" s="66" t="str">
        <f t="shared" si="7"/>
        <v/>
      </c>
      <c r="AF43" s="67" t="str">
        <f t="shared" si="8"/>
        <v/>
      </c>
      <c r="AG43" s="66" t="str">
        <f t="shared" si="9"/>
        <v/>
      </c>
      <c r="AH43" s="67" t="str">
        <f t="shared" si="10"/>
        <v/>
      </c>
      <c r="AI43" s="15"/>
      <c r="AJ43" s="66" t="str">
        <f t="shared" si="21"/>
        <v/>
      </c>
      <c r="AK43" s="67" t="str">
        <f t="shared" si="22"/>
        <v/>
      </c>
      <c r="AL43" s="66" t="str">
        <f t="shared" si="11"/>
        <v/>
      </c>
      <c r="AM43" s="67" t="str">
        <f t="shared" si="12"/>
        <v/>
      </c>
      <c r="AN43" s="66" t="str">
        <f t="shared" si="13"/>
        <v/>
      </c>
      <c r="AO43" s="67" t="str">
        <f t="shared" si="14"/>
        <v/>
      </c>
      <c r="AP43" s="15"/>
      <c r="AQ43" s="66" t="str">
        <f t="shared" si="23"/>
        <v/>
      </c>
      <c r="AR43" s="67" t="str">
        <f t="shared" si="15"/>
        <v/>
      </c>
      <c r="AS43" s="66" t="str">
        <f t="shared" si="16"/>
        <v/>
      </c>
      <c r="AT43" s="67" t="str">
        <f t="shared" si="17"/>
        <v/>
      </c>
      <c r="AU43" s="66" t="str">
        <f t="shared" si="18"/>
        <v/>
      </c>
      <c r="AV43" s="67" t="str">
        <f t="shared" si="19"/>
        <v/>
      </c>
      <c r="AW43" s="15"/>
      <c r="AX43" s="15"/>
      <c r="AY43" s="15"/>
      <c r="AZ43" s="15"/>
      <c r="BA43" s="47"/>
      <c r="BB43" s="47"/>
      <c r="BE43" s="72" t="str">
        <f t="array" ref="BE43">IF(COUNTIF(Table911[Job],$I$3)&lt;ROWS($BE$2:BE43),"",INDEX(TimeSheets!$B$1:$B$359,SMALL(IF(Table911[Job]=$I$3,ROW(Table911[Job])),ROW(BA42))))</f>
        <v/>
      </c>
      <c r="BF43" s="72" t="str">
        <f t="array" ref="BF43">IF(COUNTIF(Table911[Job],$I$3)&lt;ROWS($BD$2:BD43),"",INDEX(TimeSheets!$H$1:$H$359,SMALL(IF(Table911[Job]=$I$3,ROW(Table911[Job])),ROW(BA42))))</f>
        <v/>
      </c>
      <c r="BG43" s="72" t="str">
        <f t="array" ref="BG43">IF(COUNTIF(Table912[Job],$I$3)&lt;ROWS($BG$2:BG43),"",INDEX(TimeSheets!$K$1:$K$359,SMALL(IF(Table912[Job]=$I$3,ROW(Table912[Job])),ROW(BA42))))</f>
        <v/>
      </c>
      <c r="BH43" s="72" t="str">
        <f t="array" ref="BH43">IF(COUNTIF(Table912[Job],$I$3)&lt;ROWS($BH$2:BH43),"",INDEX(TimeSheets!$Q$1:$Q$359,SMALL(IF(Table912[Job]=$I$3,ROW(Table912[Job])),ROW(BA42))))</f>
        <v/>
      </c>
      <c r="BI43" s="73" t="str">
        <f t="array" ref="BI43">IF(COUNTIF(Table914[Job],$I$3)&lt;ROWS($BI$2:BI43),"",INDEX(TimeSheets!$T$1:$T$359,SMALL(IF(Table914[Job]=$I$3,ROW(Table914[Job])),ROW(BA42))))</f>
        <v/>
      </c>
      <c r="BJ43" s="72" t="str">
        <f t="array" ref="BJ43">IF(COUNTIF(Table914[Job],$I$3)&lt;ROWS($BJ$2:BJ43),"",INDEX(TimeSheets!$Z$1:$Z$359,SMALL(IF(Table914[Job]=$I$3,ROW(Table914[Job])),ROW(BA42))))</f>
        <v/>
      </c>
      <c r="BK43" s="72" t="str">
        <f t="array" ref="BK43">IF(COUNTIF(Table91641[Job],$I$3)&lt;ROWS($BK$2:BK43),"",INDEX(TimeSheets!$AC$1:$AC$359,SMALL(IF(Table91641[Job]=$I$3,ROW(Table91641[Job])),ROW(BA42))))</f>
        <v/>
      </c>
      <c r="BL43" s="72" t="str">
        <f t="array" ref="BL43">IF(COUNTIF(Table91641[Job],$I$3)&lt;ROWS($BL$2:BL43),"",INDEX(TimeSheets!$AI$1:$AI$359,SMALL(IF(Table91641[Job]=$I$3,ROW(Table91641[Job])),ROW(BB42))))</f>
        <v/>
      </c>
    </row>
    <row r="44" spans="1:64" ht="21.95" customHeight="1" x14ac:dyDescent="0.25">
      <c r="A44" s="66"/>
      <c r="B44" s="67"/>
      <c r="C44" s="66"/>
      <c r="D44" s="67"/>
      <c r="E44" s="66"/>
      <c r="F44" s="67"/>
      <c r="G44" s="15"/>
      <c r="H44" s="66"/>
      <c r="I44" s="67"/>
      <c r="J44" s="66"/>
      <c r="K44" s="67"/>
      <c r="L44" s="66"/>
      <c r="M44" s="67"/>
      <c r="N44" s="15"/>
      <c r="O44" s="66"/>
      <c r="P44" s="67"/>
      <c r="Q44" s="66"/>
      <c r="R44" s="67"/>
      <c r="S44" s="66"/>
      <c r="T44" s="67"/>
      <c r="U44" s="15"/>
      <c r="V44" s="66" t="str">
        <f t="shared" si="0"/>
        <v/>
      </c>
      <c r="W44" s="67" t="str">
        <f t="shared" si="1"/>
        <v/>
      </c>
      <c r="X44" s="66" t="str">
        <f t="shared" si="2"/>
        <v/>
      </c>
      <c r="Y44" s="67" t="str">
        <f t="shared" si="3"/>
        <v/>
      </c>
      <c r="Z44" s="66" t="str">
        <f t="shared" si="4"/>
        <v/>
      </c>
      <c r="AA44" s="67" t="str">
        <f t="shared" si="5"/>
        <v/>
      </c>
      <c r="AB44" s="15"/>
      <c r="AC44" s="66" t="str">
        <f t="shared" si="6"/>
        <v/>
      </c>
      <c r="AD44" s="67" t="str">
        <f t="shared" si="20"/>
        <v/>
      </c>
      <c r="AE44" s="66" t="str">
        <f t="shared" si="7"/>
        <v/>
      </c>
      <c r="AF44" s="67" t="str">
        <f t="shared" si="8"/>
        <v/>
      </c>
      <c r="AG44" s="66" t="str">
        <f t="shared" si="9"/>
        <v/>
      </c>
      <c r="AH44" s="67" t="str">
        <f t="shared" si="10"/>
        <v/>
      </c>
      <c r="AI44" s="15"/>
      <c r="AJ44" s="66" t="str">
        <f t="shared" si="21"/>
        <v/>
      </c>
      <c r="AK44" s="67" t="str">
        <f t="shared" si="22"/>
        <v/>
      </c>
      <c r="AL44" s="66" t="str">
        <f t="shared" si="11"/>
        <v/>
      </c>
      <c r="AM44" s="67" t="str">
        <f t="shared" si="12"/>
        <v/>
      </c>
      <c r="AN44" s="66" t="str">
        <f t="shared" si="13"/>
        <v/>
      </c>
      <c r="AO44" s="67" t="str">
        <f t="shared" si="14"/>
        <v/>
      </c>
      <c r="AP44" s="15"/>
      <c r="AQ44" s="66" t="str">
        <f t="shared" si="23"/>
        <v/>
      </c>
      <c r="AR44" s="67" t="str">
        <f t="shared" si="15"/>
        <v/>
      </c>
      <c r="AS44" s="66" t="str">
        <f t="shared" si="16"/>
        <v/>
      </c>
      <c r="AT44" s="67" t="str">
        <f t="shared" si="17"/>
        <v/>
      </c>
      <c r="AU44" s="66" t="str">
        <f t="shared" si="18"/>
        <v/>
      </c>
      <c r="AV44" s="67" t="str">
        <f t="shared" si="19"/>
        <v/>
      </c>
      <c r="AW44" s="15"/>
      <c r="AX44" s="15"/>
      <c r="AY44" s="15"/>
      <c r="AZ44" s="15"/>
      <c r="BA44" s="47"/>
      <c r="BB44" s="47"/>
      <c r="BE44" s="72" t="str">
        <f t="array" ref="BE44">IF(COUNTIF(Table911[Job],$I$3)&lt;ROWS($BE$2:BE44),"",INDEX(TimeSheets!$B$1:$B$359,SMALL(IF(Table911[Job]=$I$3,ROW(Table911[Job])),ROW(BA43))))</f>
        <v/>
      </c>
      <c r="BF44" s="72" t="str">
        <f t="array" ref="BF44">IF(COUNTIF(Table911[Job],$I$3)&lt;ROWS($BD$2:BD44),"",INDEX(TimeSheets!$H$1:$H$359,SMALL(IF(Table911[Job]=$I$3,ROW(Table911[Job])),ROW(BA43))))</f>
        <v/>
      </c>
      <c r="BG44" s="72" t="str">
        <f t="array" ref="BG44">IF(COUNTIF(Table912[Job],$I$3)&lt;ROWS($BG$2:BG44),"",INDEX(TimeSheets!$K$1:$K$359,SMALL(IF(Table912[Job]=$I$3,ROW(Table912[Job])),ROW(BA43))))</f>
        <v/>
      </c>
      <c r="BH44" s="72" t="str">
        <f t="array" ref="BH44">IF(COUNTIF(Table912[Job],$I$3)&lt;ROWS($BH$2:BH44),"",INDEX(TimeSheets!$Q$1:$Q$359,SMALL(IF(Table912[Job]=$I$3,ROW(Table912[Job])),ROW(BA43))))</f>
        <v/>
      </c>
      <c r="BI44" s="73" t="str">
        <f t="array" ref="BI44">IF(COUNTIF(Table914[Job],$I$3)&lt;ROWS($BI$2:BI44),"",INDEX(TimeSheets!$T$1:$T$359,SMALL(IF(Table914[Job]=$I$3,ROW(Table914[Job])),ROW(BA43))))</f>
        <v/>
      </c>
      <c r="BJ44" s="72" t="str">
        <f t="array" ref="BJ44">IF(COUNTIF(Table914[Job],$I$3)&lt;ROWS($BJ$2:BJ44),"",INDEX(TimeSheets!$Z$1:$Z$359,SMALL(IF(Table914[Job]=$I$3,ROW(Table914[Job])),ROW(BA43))))</f>
        <v/>
      </c>
      <c r="BK44" s="72" t="str">
        <f t="array" ref="BK44">IF(COUNTIF(Table91641[Job],$I$3)&lt;ROWS($BK$2:BK44),"",INDEX(TimeSheets!$AC$1:$AC$359,SMALL(IF(Table91641[Job]=$I$3,ROW(Table91641[Job])),ROW(BA43))))</f>
        <v/>
      </c>
      <c r="BL44" s="72" t="str">
        <f t="array" ref="BL44">IF(COUNTIF(Table91641[Job],$I$3)&lt;ROWS($BL$2:BL44),"",INDEX(TimeSheets!$AI$1:$AI$359,SMALL(IF(Table91641[Job]=$I$3,ROW(Table91641[Job])),ROW(BB43))))</f>
        <v/>
      </c>
    </row>
    <row r="45" spans="1:64" ht="21.95" customHeight="1" x14ac:dyDescent="0.25">
      <c r="A45" s="66"/>
      <c r="B45" s="67"/>
      <c r="C45" s="66"/>
      <c r="D45" s="67"/>
      <c r="E45" s="66"/>
      <c r="F45" s="67"/>
      <c r="G45" s="15"/>
      <c r="H45" s="66"/>
      <c r="I45" s="67"/>
      <c r="J45" s="66"/>
      <c r="K45" s="67"/>
      <c r="L45" s="66"/>
      <c r="M45" s="67"/>
      <c r="N45" s="15"/>
      <c r="O45" s="66"/>
      <c r="P45" s="67"/>
      <c r="Q45" s="66"/>
      <c r="R45" s="67"/>
      <c r="S45" s="66"/>
      <c r="T45" s="67"/>
      <c r="U45" s="15"/>
      <c r="V45" s="66" t="str">
        <f t="shared" si="0"/>
        <v/>
      </c>
      <c r="W45" s="67" t="str">
        <f t="shared" si="1"/>
        <v/>
      </c>
      <c r="X45" s="66" t="str">
        <f t="shared" si="2"/>
        <v/>
      </c>
      <c r="Y45" s="67" t="str">
        <f t="shared" si="3"/>
        <v/>
      </c>
      <c r="Z45" s="66" t="str">
        <f t="shared" si="4"/>
        <v/>
      </c>
      <c r="AA45" s="67" t="str">
        <f t="shared" si="5"/>
        <v/>
      </c>
      <c r="AB45" s="15"/>
      <c r="AC45" s="66" t="str">
        <f t="shared" si="6"/>
        <v/>
      </c>
      <c r="AD45" s="67" t="str">
        <f t="shared" si="20"/>
        <v/>
      </c>
      <c r="AE45" s="66" t="str">
        <f t="shared" si="7"/>
        <v/>
      </c>
      <c r="AF45" s="67" t="str">
        <f t="shared" si="8"/>
        <v/>
      </c>
      <c r="AG45" s="66" t="str">
        <f t="shared" si="9"/>
        <v/>
      </c>
      <c r="AH45" s="67" t="str">
        <f t="shared" si="10"/>
        <v/>
      </c>
      <c r="AI45" s="15"/>
      <c r="AJ45" s="66" t="str">
        <f t="shared" si="21"/>
        <v/>
      </c>
      <c r="AK45" s="67" t="str">
        <f t="shared" si="22"/>
        <v/>
      </c>
      <c r="AL45" s="66" t="str">
        <f t="shared" si="11"/>
        <v/>
      </c>
      <c r="AM45" s="67" t="str">
        <f t="shared" si="12"/>
        <v/>
      </c>
      <c r="AN45" s="66" t="str">
        <f t="shared" si="13"/>
        <v/>
      </c>
      <c r="AO45" s="67" t="str">
        <f t="shared" si="14"/>
        <v/>
      </c>
      <c r="AP45" s="15"/>
      <c r="AQ45" s="66" t="str">
        <f t="shared" si="23"/>
        <v/>
      </c>
      <c r="AR45" s="67" t="str">
        <f t="shared" si="15"/>
        <v/>
      </c>
      <c r="AS45" s="66" t="str">
        <f t="shared" si="16"/>
        <v/>
      </c>
      <c r="AT45" s="67" t="str">
        <f t="shared" si="17"/>
        <v/>
      </c>
      <c r="AU45" s="66" t="str">
        <f t="shared" si="18"/>
        <v/>
      </c>
      <c r="AV45" s="67" t="str">
        <f t="shared" si="19"/>
        <v/>
      </c>
      <c r="AW45" s="15"/>
      <c r="AX45" s="15"/>
      <c r="AY45" s="15"/>
      <c r="AZ45" s="15"/>
      <c r="BA45" s="47"/>
      <c r="BB45" s="47"/>
      <c r="BE45" s="72" t="str">
        <f t="array" ref="BE45">IF(COUNTIF(Table911[Job],$I$3)&lt;ROWS($BE$2:BE45),"",INDEX(TimeSheets!$B$1:$B$359,SMALL(IF(Table911[Job]=$I$3,ROW(Table911[Job])),ROW(BA44))))</f>
        <v/>
      </c>
      <c r="BF45" s="72" t="str">
        <f t="array" ref="BF45">IF(COUNTIF(Table911[Job],$I$3)&lt;ROWS($BD$2:BD45),"",INDEX(TimeSheets!$H$1:$H$359,SMALL(IF(Table911[Job]=$I$3,ROW(Table911[Job])),ROW(BA44))))</f>
        <v/>
      </c>
      <c r="BG45" s="72" t="str">
        <f t="array" ref="BG45">IF(COUNTIF(Table912[Job],$I$3)&lt;ROWS($BG$2:BG45),"",INDEX(TimeSheets!$K$1:$K$359,SMALL(IF(Table912[Job]=$I$3,ROW(Table912[Job])),ROW(BA44))))</f>
        <v/>
      </c>
      <c r="BH45" s="72" t="str">
        <f t="array" ref="BH45">IF(COUNTIF(Table912[Job],$I$3)&lt;ROWS($BH$2:BH45),"",INDEX(TimeSheets!$Q$1:$Q$359,SMALL(IF(Table912[Job]=$I$3,ROW(Table912[Job])),ROW(BA44))))</f>
        <v/>
      </c>
      <c r="BI45" s="73" t="str">
        <f t="array" ref="BI45">IF(COUNTIF(Table914[Job],$I$3)&lt;ROWS($BI$2:BI45),"",INDEX(TimeSheets!$T$1:$T$359,SMALL(IF(Table914[Job]=$I$3,ROW(Table914[Job])),ROW(BA44))))</f>
        <v/>
      </c>
      <c r="BJ45" s="72" t="str">
        <f t="array" ref="BJ45">IF(COUNTIF(Table914[Job],$I$3)&lt;ROWS($BJ$2:BJ45),"",INDEX(TimeSheets!$Z$1:$Z$359,SMALL(IF(Table914[Job]=$I$3,ROW(Table914[Job])),ROW(BA44))))</f>
        <v/>
      </c>
      <c r="BK45" s="72" t="str">
        <f t="array" ref="BK45">IF(COUNTIF(Table91641[Job],$I$3)&lt;ROWS($BK$2:BK45),"",INDEX(TimeSheets!$AC$1:$AC$359,SMALL(IF(Table91641[Job]=$I$3,ROW(Table91641[Job])),ROW(BA44))))</f>
        <v/>
      </c>
      <c r="BL45" s="72" t="str">
        <f t="array" ref="BL45">IF(COUNTIF(Table91641[Job],$I$3)&lt;ROWS($BL$2:BL45),"",INDEX(TimeSheets!$AI$1:$AI$359,SMALL(IF(Table91641[Job]=$I$3,ROW(Table91641[Job])),ROW(BB44))))</f>
        <v/>
      </c>
    </row>
    <row r="46" spans="1:64" ht="21.95" customHeight="1" x14ac:dyDescent="0.25">
      <c r="A46" s="66"/>
      <c r="B46" s="67"/>
      <c r="C46" s="66"/>
      <c r="D46" s="67"/>
      <c r="E46" s="66"/>
      <c r="F46" s="67"/>
      <c r="G46" s="15"/>
      <c r="H46" s="66"/>
      <c r="I46" s="67"/>
      <c r="J46" s="66"/>
      <c r="K46" s="67"/>
      <c r="L46" s="66"/>
      <c r="M46" s="67"/>
      <c r="N46" s="15"/>
      <c r="O46" s="66"/>
      <c r="P46" s="67"/>
      <c r="Q46" s="66"/>
      <c r="R46" s="67"/>
      <c r="S46" s="66"/>
      <c r="T46" s="67"/>
      <c r="U46" s="15"/>
      <c r="V46" s="66" t="str">
        <f t="shared" si="0"/>
        <v/>
      </c>
      <c r="W46" s="67" t="str">
        <f t="shared" si="1"/>
        <v/>
      </c>
      <c r="X46" s="66" t="str">
        <f t="shared" si="2"/>
        <v/>
      </c>
      <c r="Y46" s="67" t="str">
        <f t="shared" si="3"/>
        <v/>
      </c>
      <c r="Z46" s="66" t="str">
        <f t="shared" si="4"/>
        <v/>
      </c>
      <c r="AA46" s="67" t="str">
        <f t="shared" si="5"/>
        <v/>
      </c>
      <c r="AB46" s="15"/>
      <c r="AC46" s="66" t="str">
        <f t="shared" si="6"/>
        <v/>
      </c>
      <c r="AD46" s="67" t="str">
        <f t="shared" si="20"/>
        <v/>
      </c>
      <c r="AE46" s="66" t="str">
        <f t="shared" si="7"/>
        <v/>
      </c>
      <c r="AF46" s="67" t="str">
        <f t="shared" si="8"/>
        <v/>
      </c>
      <c r="AG46" s="66" t="str">
        <f t="shared" si="9"/>
        <v/>
      </c>
      <c r="AH46" s="67" t="str">
        <f t="shared" si="10"/>
        <v/>
      </c>
      <c r="AI46" s="15"/>
      <c r="AJ46" s="66" t="str">
        <f t="shared" si="21"/>
        <v/>
      </c>
      <c r="AK46" s="67" t="str">
        <f t="shared" si="22"/>
        <v/>
      </c>
      <c r="AL46" s="66" t="str">
        <f t="shared" si="11"/>
        <v/>
      </c>
      <c r="AM46" s="67" t="str">
        <f t="shared" si="12"/>
        <v/>
      </c>
      <c r="AN46" s="66" t="str">
        <f t="shared" si="13"/>
        <v/>
      </c>
      <c r="AO46" s="67" t="str">
        <f t="shared" si="14"/>
        <v/>
      </c>
      <c r="AP46" s="15"/>
      <c r="AQ46" s="66" t="str">
        <f t="shared" si="23"/>
        <v/>
      </c>
      <c r="AR46" s="67" t="str">
        <f t="shared" si="15"/>
        <v/>
      </c>
      <c r="AS46" s="66" t="str">
        <f t="shared" si="16"/>
        <v/>
      </c>
      <c r="AT46" s="67" t="str">
        <f t="shared" si="17"/>
        <v/>
      </c>
      <c r="AU46" s="66" t="str">
        <f t="shared" si="18"/>
        <v/>
      </c>
      <c r="AV46" s="67" t="str">
        <f t="shared" si="19"/>
        <v/>
      </c>
      <c r="AW46" s="15"/>
      <c r="AX46" s="15"/>
      <c r="AY46" s="15"/>
      <c r="AZ46" s="15"/>
      <c r="BA46" s="47"/>
      <c r="BB46" s="47"/>
      <c r="BE46" s="72" t="str">
        <f t="array" ref="BE46">IF(COUNTIF(Table911[Job],$I$3)&lt;ROWS($BE$2:BE46),"",INDEX(TimeSheets!$B$1:$B$359,SMALL(IF(Table911[Job]=$I$3,ROW(Table911[Job])),ROW(BA45))))</f>
        <v/>
      </c>
      <c r="BF46" s="72" t="str">
        <f t="array" ref="BF46">IF(COUNTIF(Table911[Job],$I$3)&lt;ROWS($BD$2:BD46),"",INDEX(TimeSheets!$H$1:$H$359,SMALL(IF(Table911[Job]=$I$3,ROW(Table911[Job])),ROW(BA45))))</f>
        <v/>
      </c>
      <c r="BG46" s="72" t="str">
        <f t="array" ref="BG46">IF(COUNTIF(Table912[Job],$I$3)&lt;ROWS($BG$2:BG46),"",INDEX(TimeSheets!$K$1:$K$359,SMALL(IF(Table912[Job]=$I$3,ROW(Table912[Job])),ROW(BA45))))</f>
        <v/>
      </c>
      <c r="BH46" s="72" t="str">
        <f t="array" ref="BH46">IF(COUNTIF(Table912[Job],$I$3)&lt;ROWS($BH$2:BH46),"",INDEX(TimeSheets!$Q$1:$Q$359,SMALL(IF(Table912[Job]=$I$3,ROW(Table912[Job])),ROW(BA45))))</f>
        <v/>
      </c>
      <c r="BI46" s="73" t="str">
        <f t="array" ref="BI46">IF(COUNTIF(Table914[Job],$I$3)&lt;ROWS($BI$2:BI46),"",INDEX(TimeSheets!$T$1:$T$359,SMALL(IF(Table914[Job]=$I$3,ROW(Table914[Job])),ROW(BA45))))</f>
        <v/>
      </c>
      <c r="BJ46" s="72" t="str">
        <f t="array" ref="BJ46">IF(COUNTIF(Table914[Job],$I$3)&lt;ROWS($BJ$2:BJ46),"",INDEX(TimeSheets!$Z$1:$Z$359,SMALL(IF(Table914[Job]=$I$3,ROW(Table914[Job])),ROW(BA45))))</f>
        <v/>
      </c>
      <c r="BK46" s="72" t="str">
        <f t="array" ref="BK46">IF(COUNTIF(Table91641[Job],$I$3)&lt;ROWS($BK$2:BK46),"",INDEX(TimeSheets!$AC$1:$AC$359,SMALL(IF(Table91641[Job]=$I$3,ROW(Table91641[Job])),ROW(BA45))))</f>
        <v/>
      </c>
      <c r="BL46" s="72" t="str">
        <f t="array" ref="BL46">IF(COUNTIF(Table91641[Job],$I$3)&lt;ROWS($BL$2:BL46),"",INDEX(TimeSheets!$AI$1:$AI$359,SMALL(IF(Table91641[Job]=$I$3,ROW(Table91641[Job])),ROW(BB45))))</f>
        <v/>
      </c>
    </row>
    <row r="47" spans="1:64" ht="21.95" customHeight="1" x14ac:dyDescent="0.25">
      <c r="A47" s="66"/>
      <c r="B47" s="67"/>
      <c r="C47" s="66"/>
      <c r="D47" s="67"/>
      <c r="E47" s="66"/>
      <c r="F47" s="67"/>
      <c r="G47" s="15"/>
      <c r="H47" s="66"/>
      <c r="I47" s="67"/>
      <c r="J47" s="66"/>
      <c r="K47" s="67"/>
      <c r="L47" s="66"/>
      <c r="M47" s="67"/>
      <c r="N47" s="15"/>
      <c r="O47" s="66"/>
      <c r="P47" s="67"/>
      <c r="Q47" s="66"/>
      <c r="R47" s="67"/>
      <c r="S47" s="66"/>
      <c r="T47" s="67"/>
      <c r="U47" s="15"/>
      <c r="V47" s="66" t="str">
        <f t="shared" si="0"/>
        <v/>
      </c>
      <c r="W47" s="67" t="str">
        <f t="shared" si="1"/>
        <v/>
      </c>
      <c r="X47" s="66" t="str">
        <f t="shared" si="2"/>
        <v/>
      </c>
      <c r="Y47" s="67" t="str">
        <f t="shared" si="3"/>
        <v/>
      </c>
      <c r="Z47" s="66" t="str">
        <f t="shared" si="4"/>
        <v/>
      </c>
      <c r="AA47" s="67" t="str">
        <f t="shared" si="5"/>
        <v/>
      </c>
      <c r="AB47" s="15"/>
      <c r="AC47" s="66" t="str">
        <f t="shared" si="6"/>
        <v/>
      </c>
      <c r="AD47" s="67" t="str">
        <f t="shared" si="20"/>
        <v/>
      </c>
      <c r="AE47" s="66" t="str">
        <f t="shared" si="7"/>
        <v/>
      </c>
      <c r="AF47" s="67" t="str">
        <f t="shared" si="8"/>
        <v/>
      </c>
      <c r="AG47" s="66" t="str">
        <f t="shared" si="9"/>
        <v/>
      </c>
      <c r="AH47" s="67" t="str">
        <f t="shared" si="10"/>
        <v/>
      </c>
      <c r="AI47" s="15"/>
      <c r="AJ47" s="66" t="str">
        <f t="shared" si="21"/>
        <v/>
      </c>
      <c r="AK47" s="67" t="str">
        <f t="shared" si="22"/>
        <v/>
      </c>
      <c r="AL47" s="66" t="str">
        <f t="shared" si="11"/>
        <v/>
      </c>
      <c r="AM47" s="67" t="str">
        <f t="shared" si="12"/>
        <v/>
      </c>
      <c r="AN47" s="66" t="str">
        <f t="shared" si="13"/>
        <v/>
      </c>
      <c r="AO47" s="67" t="str">
        <f t="shared" si="14"/>
        <v/>
      </c>
      <c r="AP47" s="15"/>
      <c r="AQ47" s="66" t="str">
        <f t="shared" si="23"/>
        <v/>
      </c>
      <c r="AR47" s="67" t="str">
        <f t="shared" si="15"/>
        <v/>
      </c>
      <c r="AS47" s="66" t="str">
        <f t="shared" si="16"/>
        <v/>
      </c>
      <c r="AT47" s="67" t="str">
        <f t="shared" si="17"/>
        <v/>
      </c>
      <c r="AU47" s="66" t="str">
        <f t="shared" si="18"/>
        <v/>
      </c>
      <c r="AV47" s="67" t="str">
        <f t="shared" si="19"/>
        <v/>
      </c>
      <c r="AW47" s="15"/>
      <c r="AX47" s="15"/>
      <c r="AY47" s="15"/>
      <c r="AZ47" s="15"/>
      <c r="BA47" s="47"/>
      <c r="BB47" s="47"/>
      <c r="BE47" s="72" t="str">
        <f t="array" ref="BE47">IF(COUNTIF(Table911[Job],$I$3)&lt;ROWS($BE$2:BE47),"",INDEX(TimeSheets!$B$1:$B$359,SMALL(IF(Table911[Job]=$I$3,ROW(Table911[Job])),ROW(BA46))))</f>
        <v/>
      </c>
      <c r="BF47" s="72" t="str">
        <f t="array" ref="BF47">IF(COUNTIF(Table911[Job],$I$3)&lt;ROWS($BD$2:BD47),"",INDEX(TimeSheets!$H$1:$H$359,SMALL(IF(Table911[Job]=$I$3,ROW(Table911[Job])),ROW(BA46))))</f>
        <v/>
      </c>
      <c r="BG47" s="72" t="str">
        <f t="array" ref="BG47">IF(COUNTIF(Table912[Job],$I$3)&lt;ROWS($BG$2:BG47),"",INDEX(TimeSheets!$K$1:$K$359,SMALL(IF(Table912[Job]=$I$3,ROW(Table912[Job])),ROW(BA46))))</f>
        <v/>
      </c>
      <c r="BH47" s="72" t="str">
        <f t="array" ref="BH47">IF(COUNTIF(Table912[Job],$I$3)&lt;ROWS($BH$2:BH47),"",INDEX(TimeSheets!$Q$1:$Q$359,SMALL(IF(Table912[Job]=$I$3,ROW(Table912[Job])),ROW(BA46))))</f>
        <v/>
      </c>
      <c r="BI47" s="73" t="str">
        <f t="array" ref="BI47">IF(COUNTIF(Table914[Job],$I$3)&lt;ROWS($BI$2:BI47),"",INDEX(TimeSheets!$T$1:$T$359,SMALL(IF(Table914[Job]=$I$3,ROW(Table914[Job])),ROW(BA46))))</f>
        <v/>
      </c>
      <c r="BJ47" s="72" t="str">
        <f t="array" ref="BJ47">IF(COUNTIF(Table914[Job],$I$3)&lt;ROWS($BJ$2:BJ47),"",INDEX(TimeSheets!$Z$1:$Z$359,SMALL(IF(Table914[Job]=$I$3,ROW(Table914[Job])),ROW(BA46))))</f>
        <v/>
      </c>
      <c r="BK47" s="72" t="str">
        <f t="array" ref="BK47">IF(COUNTIF(Table91641[Job],$I$3)&lt;ROWS($BK$2:BK47),"",INDEX(TimeSheets!$AC$1:$AC$359,SMALL(IF(Table91641[Job]=$I$3,ROW(Table91641[Job])),ROW(BA46))))</f>
        <v/>
      </c>
      <c r="BL47" s="72" t="str">
        <f t="array" ref="BL47">IF(COUNTIF(Table91641[Job],$I$3)&lt;ROWS($BL$2:BL47),"",INDEX(TimeSheets!$AI$1:$AI$359,SMALL(IF(Table91641[Job]=$I$3,ROW(Table91641[Job])),ROW(BB46))))</f>
        <v/>
      </c>
    </row>
    <row r="48" spans="1:64" ht="21.95" customHeight="1" x14ac:dyDescent="0.25">
      <c r="A48" s="66"/>
      <c r="B48" s="67"/>
      <c r="C48" s="66"/>
      <c r="D48" s="67"/>
      <c r="E48" s="66"/>
      <c r="F48" s="67"/>
      <c r="G48" s="15"/>
      <c r="H48" s="66"/>
      <c r="I48" s="67"/>
      <c r="J48" s="66"/>
      <c r="K48" s="67"/>
      <c r="L48" s="66"/>
      <c r="M48" s="67"/>
      <c r="N48" s="15"/>
      <c r="O48" s="66"/>
      <c r="P48" s="67"/>
      <c r="Q48" s="66"/>
      <c r="R48" s="67"/>
      <c r="S48" s="66"/>
      <c r="T48" s="67"/>
      <c r="U48" s="15"/>
      <c r="V48" s="66" t="str">
        <f t="shared" si="0"/>
        <v/>
      </c>
      <c r="W48" s="67" t="str">
        <f t="shared" si="1"/>
        <v/>
      </c>
      <c r="X48" s="66" t="str">
        <f t="shared" si="2"/>
        <v/>
      </c>
      <c r="Y48" s="67" t="str">
        <f t="shared" si="3"/>
        <v/>
      </c>
      <c r="Z48" s="66" t="str">
        <f t="shared" si="4"/>
        <v/>
      </c>
      <c r="AA48" s="67" t="str">
        <f t="shared" si="5"/>
        <v/>
      </c>
      <c r="AB48" s="15"/>
      <c r="AC48" s="66" t="str">
        <f t="shared" si="6"/>
        <v/>
      </c>
      <c r="AD48" s="67" t="str">
        <f t="shared" si="20"/>
        <v/>
      </c>
      <c r="AE48" s="66" t="str">
        <f t="shared" si="7"/>
        <v/>
      </c>
      <c r="AF48" s="67" t="str">
        <f t="shared" si="8"/>
        <v/>
      </c>
      <c r="AG48" s="66" t="str">
        <f t="shared" si="9"/>
        <v/>
      </c>
      <c r="AH48" s="67" t="str">
        <f t="shared" si="10"/>
        <v/>
      </c>
      <c r="AI48" s="15"/>
      <c r="AJ48" s="66" t="str">
        <f t="shared" si="21"/>
        <v/>
      </c>
      <c r="AK48" s="67" t="str">
        <f t="shared" si="22"/>
        <v/>
      </c>
      <c r="AL48" s="66" t="str">
        <f t="shared" si="11"/>
        <v/>
      </c>
      <c r="AM48" s="67" t="str">
        <f t="shared" si="12"/>
        <v/>
      </c>
      <c r="AN48" s="66" t="str">
        <f t="shared" si="13"/>
        <v/>
      </c>
      <c r="AO48" s="67" t="str">
        <f t="shared" si="14"/>
        <v/>
      </c>
      <c r="AP48" s="15"/>
      <c r="AQ48" s="66" t="str">
        <f t="shared" si="23"/>
        <v/>
      </c>
      <c r="AR48" s="67" t="str">
        <f t="shared" si="15"/>
        <v/>
      </c>
      <c r="AS48" s="66" t="str">
        <f t="shared" si="16"/>
        <v/>
      </c>
      <c r="AT48" s="67" t="str">
        <f t="shared" si="17"/>
        <v/>
      </c>
      <c r="AU48" s="66" t="str">
        <f t="shared" si="18"/>
        <v/>
      </c>
      <c r="AV48" s="67" t="str">
        <f t="shared" si="19"/>
        <v/>
      </c>
      <c r="AW48" s="15"/>
      <c r="AX48" s="15"/>
      <c r="AY48" s="15"/>
      <c r="AZ48" s="15"/>
      <c r="BA48" s="47"/>
      <c r="BB48" s="47"/>
      <c r="BE48" s="72" t="str">
        <f t="array" ref="BE48">IF(COUNTIF(Table911[Job],$I$3)&lt;ROWS($BE$2:BE48),"",INDEX(TimeSheets!$B$1:$B$359,SMALL(IF(Table911[Job]=$I$3,ROW(Table911[Job])),ROW(BA47))))</f>
        <v/>
      </c>
      <c r="BF48" s="72" t="str">
        <f t="array" ref="BF48">IF(COUNTIF(Table911[Job],$I$3)&lt;ROWS($BD$2:BD48),"",INDEX(TimeSheets!$H$1:$H$359,SMALL(IF(Table911[Job]=$I$3,ROW(Table911[Job])),ROW(BA47))))</f>
        <v/>
      </c>
      <c r="BG48" s="72" t="str">
        <f t="array" ref="BG48">IF(COUNTIF(Table912[Job],$I$3)&lt;ROWS($BG$2:BG48),"",INDEX(TimeSheets!$K$1:$K$359,SMALL(IF(Table912[Job]=$I$3,ROW(Table912[Job])),ROW(BA47))))</f>
        <v/>
      </c>
      <c r="BH48" s="72" t="str">
        <f t="array" ref="BH48">IF(COUNTIF(Table912[Job],$I$3)&lt;ROWS($BH$2:BH48),"",INDEX(TimeSheets!$Q$1:$Q$359,SMALL(IF(Table912[Job]=$I$3,ROW(Table912[Job])),ROW(BA47))))</f>
        <v/>
      </c>
      <c r="BI48" s="73" t="str">
        <f t="array" ref="BI48">IF(COUNTIF(Table914[Job],$I$3)&lt;ROWS($BI$2:BI48),"",INDEX(TimeSheets!$T$1:$T$359,SMALL(IF(Table914[Job]=$I$3,ROW(Table914[Job])),ROW(BA47))))</f>
        <v/>
      </c>
      <c r="BJ48" s="72" t="str">
        <f t="array" ref="BJ48">IF(COUNTIF(Table914[Job],$I$3)&lt;ROWS($BJ$2:BJ48),"",INDEX(TimeSheets!$Z$1:$Z$359,SMALL(IF(Table914[Job]=$I$3,ROW(Table914[Job])),ROW(BA47))))</f>
        <v/>
      </c>
      <c r="BK48" s="72" t="str">
        <f t="array" ref="BK48">IF(COUNTIF(Table91641[Job],$I$3)&lt;ROWS($BK$2:BK48),"",INDEX(TimeSheets!$AC$1:$AC$359,SMALL(IF(Table91641[Job]=$I$3,ROW(Table91641[Job])),ROW(BA47))))</f>
        <v/>
      </c>
      <c r="BL48" s="72" t="str">
        <f t="array" ref="BL48">IF(COUNTIF(Table91641[Job],$I$3)&lt;ROWS($BL$2:BL48),"",INDEX(TimeSheets!$AI$1:$AI$359,SMALL(IF(Table91641[Job]=$I$3,ROW(Table91641[Job])),ROW(BB47))))</f>
        <v/>
      </c>
    </row>
    <row r="49" spans="1:64" ht="21.95" customHeight="1" x14ac:dyDescent="0.25">
      <c r="A49" s="66"/>
      <c r="B49" s="67"/>
      <c r="C49" s="66"/>
      <c r="D49" s="67"/>
      <c r="E49" s="66"/>
      <c r="F49" s="67"/>
      <c r="G49" s="15"/>
      <c r="H49" s="66"/>
      <c r="I49" s="67"/>
      <c r="J49" s="66"/>
      <c r="K49" s="67"/>
      <c r="L49" s="66"/>
      <c r="M49" s="67"/>
      <c r="N49" s="15"/>
      <c r="O49" s="66"/>
      <c r="P49" s="67"/>
      <c r="Q49" s="66"/>
      <c r="R49" s="67"/>
      <c r="S49" s="66"/>
      <c r="T49" s="67"/>
      <c r="U49" s="15"/>
      <c r="V49" s="66" t="str">
        <f t="shared" si="0"/>
        <v/>
      </c>
      <c r="W49" s="67" t="str">
        <f t="shared" si="1"/>
        <v/>
      </c>
      <c r="X49" s="66" t="str">
        <f t="shared" si="2"/>
        <v/>
      </c>
      <c r="Y49" s="67" t="str">
        <f t="shared" si="3"/>
        <v/>
      </c>
      <c r="Z49" s="66" t="str">
        <f t="shared" si="4"/>
        <v/>
      </c>
      <c r="AA49" s="67" t="str">
        <f t="shared" si="5"/>
        <v/>
      </c>
      <c r="AB49" s="15"/>
      <c r="AC49" s="66" t="str">
        <f t="shared" si="6"/>
        <v/>
      </c>
      <c r="AD49" s="67" t="str">
        <f t="shared" si="20"/>
        <v/>
      </c>
      <c r="AE49" s="66" t="str">
        <f t="shared" si="7"/>
        <v/>
      </c>
      <c r="AF49" s="67" t="str">
        <f t="shared" si="8"/>
        <v/>
      </c>
      <c r="AG49" s="66" t="str">
        <f t="shared" si="9"/>
        <v/>
      </c>
      <c r="AH49" s="67" t="str">
        <f t="shared" si="10"/>
        <v/>
      </c>
      <c r="AI49" s="15"/>
      <c r="AJ49" s="66" t="str">
        <f t="shared" si="21"/>
        <v/>
      </c>
      <c r="AK49" s="67" t="str">
        <f t="shared" si="22"/>
        <v/>
      </c>
      <c r="AL49" s="66" t="str">
        <f t="shared" si="11"/>
        <v/>
      </c>
      <c r="AM49" s="67" t="str">
        <f t="shared" si="12"/>
        <v/>
      </c>
      <c r="AN49" s="66" t="str">
        <f t="shared" si="13"/>
        <v/>
      </c>
      <c r="AO49" s="67" t="str">
        <f t="shared" si="14"/>
        <v/>
      </c>
      <c r="AP49" s="15"/>
      <c r="AQ49" s="66" t="str">
        <f t="shared" si="23"/>
        <v/>
      </c>
      <c r="AR49" s="67" t="str">
        <f t="shared" si="15"/>
        <v/>
      </c>
      <c r="AS49" s="66" t="str">
        <f t="shared" si="16"/>
        <v/>
      </c>
      <c r="AT49" s="67" t="str">
        <f t="shared" si="17"/>
        <v/>
      </c>
      <c r="AU49" s="66" t="str">
        <f t="shared" si="18"/>
        <v/>
      </c>
      <c r="AV49" s="67" t="str">
        <f t="shared" si="19"/>
        <v/>
      </c>
      <c r="AW49" s="15"/>
      <c r="AX49" s="15"/>
      <c r="AY49" s="47"/>
      <c r="AZ49" s="47"/>
      <c r="BA49" s="47"/>
      <c r="BB49" s="47"/>
      <c r="BE49" s="72" t="str">
        <f t="array" ref="BE49">IF(COUNTIF(Table911[Job],$I$3)&lt;ROWS($BE$2:BE49),"",INDEX(TimeSheets!$B$1:$B$359,SMALL(IF(Table911[Job]=$I$3,ROW(Table911[Job])),ROW(BA48))))</f>
        <v/>
      </c>
      <c r="BF49" s="72" t="str">
        <f t="array" ref="BF49">IF(COUNTIF(Table911[Job],$I$3)&lt;ROWS($BD$2:BD49),"",INDEX(TimeSheets!$H$1:$H$359,SMALL(IF(Table911[Job]=$I$3,ROW(Table911[Job])),ROW(BA48))))</f>
        <v/>
      </c>
      <c r="BG49" s="72" t="str">
        <f t="array" ref="BG49">IF(COUNTIF(Table912[Job],$I$3)&lt;ROWS($BG$2:BG49),"",INDEX(TimeSheets!$K$1:$K$359,SMALL(IF(Table912[Job]=$I$3,ROW(Table912[Job])),ROW(BA48))))</f>
        <v/>
      </c>
      <c r="BH49" s="72" t="str">
        <f t="array" ref="BH49">IF(COUNTIF(Table912[Job],$I$3)&lt;ROWS($BH$2:BH49),"",INDEX(TimeSheets!$Q$1:$Q$359,SMALL(IF(Table912[Job]=$I$3,ROW(Table912[Job])),ROW(BA48))))</f>
        <v/>
      </c>
      <c r="BI49" s="73" t="str">
        <f t="array" ref="BI49">IF(COUNTIF(Table914[Job],$I$3)&lt;ROWS($BI$2:BI49),"",INDEX(TimeSheets!$T$1:$T$359,SMALL(IF(Table914[Job]=$I$3,ROW(Table914[Job])),ROW(BA48))))</f>
        <v/>
      </c>
      <c r="BJ49" s="72" t="str">
        <f t="array" ref="BJ49">IF(COUNTIF(Table914[Job],$I$3)&lt;ROWS($BJ$2:BJ49),"",INDEX(TimeSheets!$Z$1:$Z$359,SMALL(IF(Table914[Job]=$I$3,ROW(Table914[Job])),ROW(BA48))))</f>
        <v/>
      </c>
      <c r="BK49" s="72" t="str">
        <f t="array" ref="BK49">IF(COUNTIF(Table91641[Job],$I$3)&lt;ROWS($BK$2:BK49),"",INDEX(TimeSheets!$AC$1:$AC$359,SMALL(IF(Table91641[Job]=$I$3,ROW(Table91641[Job])),ROW(BA48))))</f>
        <v/>
      </c>
      <c r="BL49" s="72" t="str">
        <f t="array" ref="BL49">IF(COUNTIF(Table91641[Job],$I$3)&lt;ROWS($BL$2:BL49),"",INDEX(TimeSheets!$AI$1:$AI$359,SMALL(IF(Table91641[Job]=$I$3,ROW(Table91641[Job])),ROW(BB48))))</f>
        <v/>
      </c>
    </row>
    <row r="50" spans="1:64" ht="21.95" customHeight="1" x14ac:dyDescent="0.25">
      <c r="A50" s="66"/>
      <c r="B50" s="67"/>
      <c r="C50" s="66"/>
      <c r="D50" s="67"/>
      <c r="E50" s="66"/>
      <c r="F50" s="67"/>
      <c r="G50" s="15"/>
      <c r="H50" s="66"/>
      <c r="I50" s="67"/>
      <c r="J50" s="66"/>
      <c r="K50" s="67"/>
      <c r="L50" s="66"/>
      <c r="M50" s="67"/>
      <c r="N50" s="15"/>
      <c r="O50" s="66"/>
      <c r="P50" s="67"/>
      <c r="Q50" s="66"/>
      <c r="R50" s="67"/>
      <c r="S50" s="66"/>
      <c r="T50" s="67"/>
      <c r="U50" s="15"/>
      <c r="V50" s="66" t="str">
        <f t="shared" si="0"/>
        <v/>
      </c>
      <c r="W50" s="67" t="str">
        <f t="shared" si="1"/>
        <v/>
      </c>
      <c r="X50" s="66" t="str">
        <f t="shared" si="2"/>
        <v/>
      </c>
      <c r="Y50" s="67" t="str">
        <f t="shared" si="3"/>
        <v/>
      </c>
      <c r="Z50" s="66" t="str">
        <f t="shared" si="4"/>
        <v/>
      </c>
      <c r="AA50" s="67" t="str">
        <f t="shared" si="5"/>
        <v/>
      </c>
      <c r="AB50" s="15"/>
      <c r="AC50" s="66" t="str">
        <f t="shared" si="6"/>
        <v/>
      </c>
      <c r="AD50" s="67" t="str">
        <f t="shared" si="20"/>
        <v/>
      </c>
      <c r="AE50" s="66" t="str">
        <f t="shared" si="7"/>
        <v/>
      </c>
      <c r="AF50" s="67" t="str">
        <f t="shared" si="8"/>
        <v/>
      </c>
      <c r="AG50" s="66" t="str">
        <f t="shared" si="9"/>
        <v/>
      </c>
      <c r="AH50" s="67" t="str">
        <f t="shared" si="10"/>
        <v/>
      </c>
      <c r="AI50" s="15"/>
      <c r="AJ50" s="66" t="str">
        <f t="shared" si="21"/>
        <v/>
      </c>
      <c r="AK50" s="67" t="str">
        <f t="shared" si="22"/>
        <v/>
      </c>
      <c r="AL50" s="66" t="str">
        <f t="shared" si="11"/>
        <v/>
      </c>
      <c r="AM50" s="67" t="str">
        <f t="shared" si="12"/>
        <v/>
      </c>
      <c r="AN50" s="66" t="str">
        <f t="shared" si="13"/>
        <v/>
      </c>
      <c r="AO50" s="67" t="str">
        <f t="shared" si="14"/>
        <v/>
      </c>
      <c r="AP50" s="15"/>
      <c r="AQ50" s="66" t="str">
        <f t="shared" si="23"/>
        <v/>
      </c>
      <c r="AR50" s="67" t="str">
        <f t="shared" si="15"/>
        <v/>
      </c>
      <c r="AS50" s="66" t="str">
        <f t="shared" si="16"/>
        <v/>
      </c>
      <c r="AT50" s="67" t="str">
        <f t="shared" si="17"/>
        <v/>
      </c>
      <c r="AU50" s="66" t="str">
        <f t="shared" si="18"/>
        <v/>
      </c>
      <c r="AV50" s="67" t="str">
        <f t="shared" si="19"/>
        <v/>
      </c>
      <c r="AW50" s="15"/>
      <c r="AX50" s="15"/>
      <c r="AY50" s="47"/>
      <c r="AZ50" s="47"/>
      <c r="BA50" s="47"/>
      <c r="BB50" s="47"/>
      <c r="BE50" s="72" t="str">
        <f t="array" ref="BE50">IF(COUNTIF(Table911[Job],$I$3)&lt;ROWS($BE$2:BE50),"",INDEX(TimeSheets!$B$1:$B$359,SMALL(IF(Table911[Job]=$I$3,ROW(Table911[Job])),ROW(BA49))))</f>
        <v/>
      </c>
      <c r="BF50" s="72" t="str">
        <f t="array" ref="BF50">IF(COUNTIF(Table911[Job],$I$3)&lt;ROWS($BD$2:BD50),"",INDEX(TimeSheets!$H$1:$H$359,SMALL(IF(Table911[Job]=$I$3,ROW(Table911[Job])),ROW(BA49))))</f>
        <v/>
      </c>
      <c r="BG50" s="72" t="str">
        <f t="array" ref="BG50">IF(COUNTIF(Table912[Job],$I$3)&lt;ROWS($BG$2:BG50),"",INDEX(TimeSheets!$K$1:$K$359,SMALL(IF(Table912[Job]=$I$3,ROW(Table912[Job])),ROW(BA49))))</f>
        <v/>
      </c>
      <c r="BH50" s="72" t="str">
        <f t="array" ref="BH50">IF(COUNTIF(Table912[Job],$I$3)&lt;ROWS($BH$2:BH50),"",INDEX(TimeSheets!$Q$1:$Q$359,SMALL(IF(Table912[Job]=$I$3,ROW(Table912[Job])),ROW(BA49))))</f>
        <v/>
      </c>
      <c r="BI50" s="73" t="str">
        <f t="array" ref="BI50">IF(COUNTIF(Table914[Job],$I$3)&lt;ROWS($BI$2:BI50),"",INDEX(TimeSheets!$T$1:$T$359,SMALL(IF(Table914[Job]=$I$3,ROW(Table914[Job])),ROW(BA49))))</f>
        <v/>
      </c>
      <c r="BJ50" s="72" t="str">
        <f t="array" ref="BJ50">IF(COUNTIF(Table914[Job],$I$3)&lt;ROWS($BJ$2:BJ50),"",INDEX(TimeSheets!$Z$1:$Z$359,SMALL(IF(Table914[Job]=$I$3,ROW(Table914[Job])),ROW(BA49))))</f>
        <v/>
      </c>
      <c r="BK50" s="72" t="str">
        <f t="array" ref="BK50">IF(COUNTIF(Table91641[Job],$I$3)&lt;ROWS($BK$2:BK50),"",INDEX(TimeSheets!$AC$1:$AC$359,SMALL(IF(Table91641[Job]=$I$3,ROW(Table91641[Job])),ROW(BA49))))</f>
        <v/>
      </c>
      <c r="BL50" s="72" t="str">
        <f t="array" ref="BL50">IF(COUNTIF(Table91641[Job],$I$3)&lt;ROWS($BL$2:BL50),"",INDEX(TimeSheets!$AI$1:$AI$359,SMALL(IF(Table91641[Job]=$I$3,ROW(Table91641[Job])),ROW(BB49))))</f>
        <v/>
      </c>
    </row>
    <row r="51" spans="1:64" ht="21.95" customHeight="1" x14ac:dyDescent="0.25">
      <c r="A51" s="66"/>
      <c r="B51" s="67"/>
      <c r="C51" s="66"/>
      <c r="D51" s="67"/>
      <c r="E51" s="66"/>
      <c r="F51" s="67"/>
      <c r="G51" s="15"/>
      <c r="H51" s="66"/>
      <c r="I51" s="67"/>
      <c r="J51" s="66"/>
      <c r="K51" s="67"/>
      <c r="L51" s="66"/>
      <c r="M51" s="67"/>
      <c r="N51" s="15"/>
      <c r="O51" s="66"/>
      <c r="P51" s="67"/>
      <c r="Q51" s="66"/>
      <c r="R51" s="67"/>
      <c r="S51" s="66"/>
      <c r="T51" s="67"/>
      <c r="U51" s="15"/>
      <c r="V51" s="66" t="str">
        <f t="shared" si="0"/>
        <v/>
      </c>
      <c r="W51" s="67" t="str">
        <f t="shared" si="1"/>
        <v/>
      </c>
      <c r="X51" s="66" t="str">
        <f t="shared" si="2"/>
        <v/>
      </c>
      <c r="Y51" s="67" t="str">
        <f t="shared" si="3"/>
        <v/>
      </c>
      <c r="Z51" s="66" t="str">
        <f t="shared" si="4"/>
        <v/>
      </c>
      <c r="AA51" s="67" t="str">
        <f t="shared" si="5"/>
        <v/>
      </c>
      <c r="AB51" s="15"/>
      <c r="AC51" s="66" t="str">
        <f t="shared" si="6"/>
        <v/>
      </c>
      <c r="AD51" s="67" t="str">
        <f t="shared" si="20"/>
        <v/>
      </c>
      <c r="AE51" s="66" t="str">
        <f t="shared" si="7"/>
        <v/>
      </c>
      <c r="AF51" s="67" t="str">
        <f t="shared" si="8"/>
        <v/>
      </c>
      <c r="AG51" s="66" t="str">
        <f t="shared" si="9"/>
        <v/>
      </c>
      <c r="AH51" s="67" t="str">
        <f t="shared" si="10"/>
        <v/>
      </c>
      <c r="AI51" s="15"/>
      <c r="AJ51" s="66" t="str">
        <f t="shared" si="21"/>
        <v/>
      </c>
      <c r="AK51" s="67" t="str">
        <f t="shared" si="22"/>
        <v/>
      </c>
      <c r="AL51" s="66" t="str">
        <f t="shared" si="11"/>
        <v/>
      </c>
      <c r="AM51" s="67" t="str">
        <f t="shared" si="12"/>
        <v/>
      </c>
      <c r="AN51" s="66" t="str">
        <f t="shared" si="13"/>
        <v/>
      </c>
      <c r="AO51" s="67" t="str">
        <f t="shared" si="14"/>
        <v/>
      </c>
      <c r="AP51" s="15"/>
      <c r="AQ51" s="66" t="str">
        <f t="shared" si="23"/>
        <v/>
      </c>
      <c r="AR51" s="67" t="str">
        <f t="shared" si="15"/>
        <v/>
      </c>
      <c r="AS51" s="66" t="str">
        <f t="shared" si="16"/>
        <v/>
      </c>
      <c r="AT51" s="67" t="str">
        <f t="shared" si="17"/>
        <v/>
      </c>
      <c r="AU51" s="66" t="str">
        <f t="shared" si="18"/>
        <v/>
      </c>
      <c r="AV51" s="67" t="str">
        <f t="shared" si="19"/>
        <v/>
      </c>
      <c r="AW51" s="15"/>
      <c r="AX51" s="15"/>
      <c r="AY51" s="47"/>
      <c r="AZ51" s="47"/>
      <c r="BA51" s="47"/>
      <c r="BB51" s="47"/>
      <c r="BE51" s="72" t="str">
        <f t="array" ref="BE51">IF(COUNTIF(Table911[Job],$I$3)&lt;ROWS($BE$2:BE51),"",INDEX(TimeSheets!$B$1:$B$359,SMALL(IF(Table911[Job]=$I$3,ROW(Table911[Job])),ROW(BA50))))</f>
        <v/>
      </c>
      <c r="BF51" s="72" t="str">
        <f t="array" ref="BF51">IF(COUNTIF(Table911[Job],$I$3)&lt;ROWS($BD$2:BD51),"",INDEX(TimeSheets!$H$1:$H$359,SMALL(IF(Table911[Job]=$I$3,ROW(Table911[Job])),ROW(BA50))))</f>
        <v/>
      </c>
      <c r="BG51" s="72" t="str">
        <f t="array" ref="BG51">IF(COUNTIF(Table912[Job],$I$3)&lt;ROWS($BG$2:BG51),"",INDEX(TimeSheets!$K$1:$K$359,SMALL(IF(Table912[Job]=$I$3,ROW(Table912[Job])),ROW(BA50))))</f>
        <v/>
      </c>
      <c r="BH51" s="72" t="str">
        <f t="array" ref="BH51">IF(COUNTIF(Table912[Job],$I$3)&lt;ROWS($BH$2:BH51),"",INDEX(TimeSheets!$Q$1:$Q$359,SMALL(IF(Table912[Job]=$I$3,ROW(Table912[Job])),ROW(BA50))))</f>
        <v/>
      </c>
      <c r="BI51" s="73" t="str">
        <f t="array" ref="BI51">IF(COUNTIF(Table914[Job],$I$3)&lt;ROWS($BI$2:BI51),"",INDEX(TimeSheets!$T$1:$T$359,SMALL(IF(Table914[Job]=$I$3,ROW(Table914[Job])),ROW(BA50))))</f>
        <v/>
      </c>
      <c r="BJ51" s="72" t="str">
        <f t="array" ref="BJ51">IF(COUNTIF(Table914[Job],$I$3)&lt;ROWS($BJ$2:BJ51),"",INDEX(TimeSheets!$Z$1:$Z$359,SMALL(IF(Table914[Job]=$I$3,ROW(Table914[Job])),ROW(BA50))))</f>
        <v/>
      </c>
      <c r="BK51" s="72" t="str">
        <f t="array" ref="BK51">IF(COUNTIF(Table91641[Job],$I$3)&lt;ROWS($BK$2:BK51),"",INDEX(TimeSheets!$AC$1:$AC$359,SMALL(IF(Table91641[Job]=$I$3,ROW(Table91641[Job])),ROW(BA50))))</f>
        <v/>
      </c>
      <c r="BL51" s="72" t="str">
        <f t="array" ref="BL51">IF(COUNTIF(Table91641[Job],$I$3)&lt;ROWS($BL$2:BL51),"",INDEX(TimeSheets!$AI$1:$AI$359,SMALL(IF(Table91641[Job]=$I$3,ROW(Table91641[Job])),ROW(BB50))))</f>
        <v/>
      </c>
    </row>
    <row r="52" spans="1:64" ht="21.95" customHeight="1" x14ac:dyDescent="0.25">
      <c r="A52" s="66"/>
      <c r="B52" s="67"/>
      <c r="C52" s="66"/>
      <c r="D52" s="67"/>
      <c r="E52" s="66"/>
      <c r="F52" s="67"/>
      <c r="G52" s="15"/>
      <c r="H52" s="66"/>
      <c r="I52" s="67"/>
      <c r="J52" s="66"/>
      <c r="K52" s="67"/>
      <c r="L52" s="66"/>
      <c r="M52" s="67"/>
      <c r="N52" s="15"/>
      <c r="O52" s="66"/>
      <c r="P52" s="67"/>
      <c r="Q52" s="66"/>
      <c r="R52" s="67"/>
      <c r="S52" s="66"/>
      <c r="T52" s="67"/>
      <c r="U52" s="15"/>
      <c r="V52" s="66" t="str">
        <f t="shared" si="0"/>
        <v/>
      </c>
      <c r="W52" s="67" t="str">
        <f t="shared" si="1"/>
        <v/>
      </c>
      <c r="X52" s="66" t="str">
        <f t="shared" si="2"/>
        <v/>
      </c>
      <c r="Y52" s="67" t="str">
        <f t="shared" si="3"/>
        <v/>
      </c>
      <c r="Z52" s="66" t="str">
        <f t="shared" si="4"/>
        <v/>
      </c>
      <c r="AA52" s="67" t="str">
        <f t="shared" si="5"/>
        <v/>
      </c>
      <c r="AB52" s="15"/>
      <c r="AC52" s="66" t="str">
        <f t="shared" si="6"/>
        <v/>
      </c>
      <c r="AD52" s="67" t="str">
        <f t="shared" si="20"/>
        <v/>
      </c>
      <c r="AE52" s="66" t="str">
        <f t="shared" si="7"/>
        <v/>
      </c>
      <c r="AF52" s="67" t="str">
        <f t="shared" si="8"/>
        <v/>
      </c>
      <c r="AG52" s="66" t="str">
        <f t="shared" si="9"/>
        <v/>
      </c>
      <c r="AH52" s="67" t="str">
        <f t="shared" si="10"/>
        <v/>
      </c>
      <c r="AI52" s="15"/>
      <c r="AJ52" s="66" t="str">
        <f t="shared" si="21"/>
        <v/>
      </c>
      <c r="AK52" s="67" t="str">
        <f t="shared" si="22"/>
        <v/>
      </c>
      <c r="AL52" s="66" t="str">
        <f t="shared" si="11"/>
        <v/>
      </c>
      <c r="AM52" s="67" t="str">
        <f t="shared" si="12"/>
        <v/>
      </c>
      <c r="AN52" s="66" t="str">
        <f t="shared" si="13"/>
        <v/>
      </c>
      <c r="AO52" s="67" t="str">
        <f t="shared" si="14"/>
        <v/>
      </c>
      <c r="AP52" s="15"/>
      <c r="AQ52" s="66" t="str">
        <f t="shared" si="23"/>
        <v/>
      </c>
      <c r="AR52" s="67" t="str">
        <f t="shared" si="15"/>
        <v/>
      </c>
      <c r="AS52" s="66" t="str">
        <f t="shared" si="16"/>
        <v/>
      </c>
      <c r="AT52" s="67" t="str">
        <f t="shared" si="17"/>
        <v/>
      </c>
      <c r="AU52" s="66" t="str">
        <f t="shared" si="18"/>
        <v/>
      </c>
      <c r="AV52" s="67" t="str">
        <f t="shared" si="19"/>
        <v/>
      </c>
      <c r="AW52" s="15"/>
      <c r="AX52" s="15"/>
      <c r="AY52" s="47"/>
      <c r="AZ52" s="47"/>
      <c r="BA52" s="47"/>
      <c r="BB52" s="47"/>
      <c r="BE52" s="72" t="str">
        <f t="array" ref="BE52">IF(COUNTIF(Table911[Job],$I$3)&lt;ROWS($BE$2:BE52),"",INDEX(TimeSheets!$B$1:$B$359,SMALL(IF(Table911[Job]=$I$3,ROW(Table911[Job])),ROW(BA51))))</f>
        <v/>
      </c>
      <c r="BF52" s="72" t="str">
        <f t="array" ref="BF52">IF(COUNTIF(Table911[Job],$I$3)&lt;ROWS($BD$2:BD52),"",INDEX(TimeSheets!$H$1:$H$359,SMALL(IF(Table911[Job]=$I$3,ROW(Table911[Job])),ROW(BA51))))</f>
        <v/>
      </c>
      <c r="BG52" s="72" t="str">
        <f t="array" ref="BG52">IF(COUNTIF(Table912[Job],$I$3)&lt;ROWS($BG$2:BG52),"",INDEX(TimeSheets!$K$1:$K$359,SMALL(IF(Table912[Job]=$I$3,ROW(Table912[Job])),ROW(BA51))))</f>
        <v/>
      </c>
      <c r="BH52" s="72" t="str">
        <f t="array" ref="BH52">IF(COUNTIF(Table912[Job],$I$3)&lt;ROWS($BH$2:BH52),"",INDEX(TimeSheets!$Q$1:$Q$359,SMALL(IF(Table912[Job]=$I$3,ROW(Table912[Job])),ROW(BA51))))</f>
        <v/>
      </c>
      <c r="BI52" s="73" t="str">
        <f t="array" ref="BI52">IF(COUNTIF(Table914[Job],$I$3)&lt;ROWS($BI$2:BI52),"",INDEX(TimeSheets!$T$1:$T$359,SMALL(IF(Table914[Job]=$I$3,ROW(Table914[Job])),ROW(BA51))))</f>
        <v/>
      </c>
      <c r="BJ52" s="72" t="str">
        <f t="array" ref="BJ52">IF(COUNTIF(Table914[Job],$I$3)&lt;ROWS($BJ$2:BJ52),"",INDEX(TimeSheets!$Z$1:$Z$359,SMALL(IF(Table914[Job]=$I$3,ROW(Table914[Job])),ROW(BA51))))</f>
        <v/>
      </c>
      <c r="BK52" s="72" t="str">
        <f t="array" ref="BK52">IF(COUNTIF(Table91641[Job],$I$3)&lt;ROWS($BK$2:BK52),"",INDEX(TimeSheets!$AC$1:$AC$359,SMALL(IF(Table91641[Job]=$I$3,ROW(Table91641[Job])),ROW(BA51))))</f>
        <v/>
      </c>
      <c r="BL52" s="72" t="str">
        <f t="array" ref="BL52">IF(COUNTIF(Table91641[Job],$I$3)&lt;ROWS($BL$2:BL52),"",INDEX(TimeSheets!$AI$1:$AI$359,SMALL(IF(Table91641[Job]=$I$3,ROW(Table91641[Job])),ROW(BB51))))</f>
        <v/>
      </c>
    </row>
    <row r="53" spans="1:64" ht="21.95" customHeight="1" x14ac:dyDescent="0.25">
      <c r="A53" s="66"/>
      <c r="B53" s="67"/>
      <c r="C53" s="66"/>
      <c r="D53" s="67"/>
      <c r="E53" s="66"/>
      <c r="F53" s="67"/>
      <c r="G53" s="15"/>
      <c r="H53" s="66"/>
      <c r="I53" s="67"/>
      <c r="J53" s="66"/>
      <c r="K53" s="67"/>
      <c r="L53" s="66"/>
      <c r="M53" s="67"/>
      <c r="N53" s="15"/>
      <c r="O53" s="66"/>
      <c r="P53" s="67"/>
      <c r="Q53" s="66"/>
      <c r="R53" s="67"/>
      <c r="S53" s="66"/>
      <c r="T53" s="67"/>
      <c r="U53" s="15"/>
      <c r="V53" s="66" t="str">
        <f t="shared" si="0"/>
        <v/>
      </c>
      <c r="W53" s="67" t="str">
        <f t="shared" si="1"/>
        <v/>
      </c>
      <c r="X53" s="66" t="str">
        <f t="shared" si="2"/>
        <v/>
      </c>
      <c r="Y53" s="67" t="str">
        <f t="shared" si="3"/>
        <v/>
      </c>
      <c r="Z53" s="66" t="str">
        <f t="shared" si="4"/>
        <v/>
      </c>
      <c r="AA53" s="67" t="str">
        <f t="shared" si="5"/>
        <v/>
      </c>
      <c r="AB53" s="15"/>
      <c r="AC53" s="66" t="str">
        <f t="shared" si="6"/>
        <v/>
      </c>
      <c r="AD53" s="67" t="str">
        <f t="shared" si="20"/>
        <v/>
      </c>
      <c r="AE53" s="66" t="str">
        <f t="shared" si="7"/>
        <v/>
      </c>
      <c r="AF53" s="67" t="str">
        <f t="shared" si="8"/>
        <v/>
      </c>
      <c r="AG53" s="66" t="str">
        <f t="shared" si="9"/>
        <v/>
      </c>
      <c r="AH53" s="67" t="str">
        <f t="shared" si="10"/>
        <v/>
      </c>
      <c r="AI53" s="15"/>
      <c r="AJ53" s="66" t="str">
        <f t="shared" si="21"/>
        <v/>
      </c>
      <c r="AK53" s="67" t="str">
        <f t="shared" si="22"/>
        <v/>
      </c>
      <c r="AL53" s="66" t="str">
        <f t="shared" si="11"/>
        <v/>
      </c>
      <c r="AM53" s="67" t="str">
        <f t="shared" si="12"/>
        <v/>
      </c>
      <c r="AN53" s="66" t="str">
        <f t="shared" si="13"/>
        <v/>
      </c>
      <c r="AO53" s="67" t="str">
        <f t="shared" si="14"/>
        <v/>
      </c>
      <c r="AP53" s="15"/>
      <c r="AQ53" s="66" t="str">
        <f t="shared" si="23"/>
        <v/>
      </c>
      <c r="AR53" s="67" t="str">
        <f t="shared" si="15"/>
        <v/>
      </c>
      <c r="AS53" s="66" t="str">
        <f t="shared" si="16"/>
        <v/>
      </c>
      <c r="AT53" s="67" t="str">
        <f t="shared" si="17"/>
        <v/>
      </c>
      <c r="AU53" s="66" t="str">
        <f t="shared" si="18"/>
        <v/>
      </c>
      <c r="AV53" s="67" t="str">
        <f t="shared" si="19"/>
        <v/>
      </c>
      <c r="AW53" s="15"/>
      <c r="AX53" s="15"/>
      <c r="AY53" s="47"/>
      <c r="AZ53" s="47"/>
      <c r="BA53" s="47"/>
      <c r="BB53" s="47"/>
      <c r="BE53" s="72" t="str">
        <f t="array" ref="BE53">IF(COUNTIF(Table911[Job],$I$3)&lt;ROWS($BE$2:BE53),"",INDEX(TimeSheets!$B$1:$B$359,SMALL(IF(Table911[Job]=$I$3,ROW(Table911[Job])),ROW(BA52))))</f>
        <v/>
      </c>
      <c r="BF53" s="72" t="str">
        <f t="array" ref="BF53">IF(COUNTIF(Table911[Job],$I$3)&lt;ROWS($BD$2:BD53),"",INDEX(TimeSheets!$H$1:$H$359,SMALL(IF(Table911[Job]=$I$3,ROW(Table911[Job])),ROW(BA52))))</f>
        <v/>
      </c>
      <c r="BG53" s="72" t="str">
        <f t="array" ref="BG53">IF(COUNTIF(Table912[Job],$I$3)&lt;ROWS($BG$2:BG53),"",INDEX(TimeSheets!$K$1:$K$359,SMALL(IF(Table912[Job]=$I$3,ROW(Table912[Job])),ROW(BA52))))</f>
        <v/>
      </c>
      <c r="BH53" s="72" t="str">
        <f t="array" ref="BH53">IF(COUNTIF(Table912[Job],$I$3)&lt;ROWS($BH$2:BH53),"",INDEX(TimeSheets!$Q$1:$Q$359,SMALL(IF(Table912[Job]=$I$3,ROW(Table912[Job])),ROW(BA52))))</f>
        <v/>
      </c>
      <c r="BI53" s="73" t="str">
        <f t="array" ref="BI53">IF(COUNTIF(Table914[Job],$I$3)&lt;ROWS($BI$2:BI53),"",INDEX(TimeSheets!$T$1:$T$359,SMALL(IF(Table914[Job]=$I$3,ROW(Table914[Job])),ROW(BA52))))</f>
        <v/>
      </c>
      <c r="BJ53" s="72" t="str">
        <f t="array" ref="BJ53">IF(COUNTIF(Table914[Job],$I$3)&lt;ROWS($BJ$2:BJ53),"",INDEX(TimeSheets!$Z$1:$Z$359,SMALL(IF(Table914[Job]=$I$3,ROW(Table914[Job])),ROW(BA52))))</f>
        <v/>
      </c>
      <c r="BK53" s="72" t="str">
        <f t="array" ref="BK53">IF(COUNTIF(Table91641[Job],$I$3)&lt;ROWS($BK$2:BK53),"",INDEX(TimeSheets!$AC$1:$AC$359,SMALL(IF(Table91641[Job]=$I$3,ROW(Table91641[Job])),ROW(BA52))))</f>
        <v/>
      </c>
      <c r="BL53" s="72" t="str">
        <f t="array" ref="BL53">IF(COUNTIF(Table91641[Job],$I$3)&lt;ROWS($BL$2:BL53),"",INDEX(TimeSheets!$AI$1:$AI$359,SMALL(IF(Table91641[Job]=$I$3,ROW(Table91641[Job])),ROW(BB52))))</f>
        <v/>
      </c>
    </row>
    <row r="54" spans="1:64" ht="21.95" customHeight="1" x14ac:dyDescent="0.25">
      <c r="A54" s="66"/>
      <c r="B54" s="67"/>
      <c r="C54" s="66"/>
      <c r="D54" s="67"/>
      <c r="E54" s="66"/>
      <c r="F54" s="67"/>
      <c r="G54" s="15"/>
      <c r="H54" s="66"/>
      <c r="I54" s="67"/>
      <c r="J54" s="66"/>
      <c r="K54" s="67"/>
      <c r="L54" s="66"/>
      <c r="M54" s="67"/>
      <c r="N54" s="15"/>
      <c r="O54" s="66"/>
      <c r="P54" s="67"/>
      <c r="Q54" s="66"/>
      <c r="R54" s="67"/>
      <c r="S54" s="66"/>
      <c r="T54" s="67"/>
      <c r="U54" s="15"/>
      <c r="V54" s="66" t="str">
        <f t="shared" si="0"/>
        <v/>
      </c>
      <c r="W54" s="67" t="str">
        <f t="shared" si="1"/>
        <v/>
      </c>
      <c r="X54" s="66" t="str">
        <f t="shared" si="2"/>
        <v/>
      </c>
      <c r="Y54" s="67" t="str">
        <f t="shared" si="3"/>
        <v/>
      </c>
      <c r="Z54" s="66" t="str">
        <f t="shared" si="4"/>
        <v/>
      </c>
      <c r="AA54" s="67" t="str">
        <f t="shared" si="5"/>
        <v/>
      </c>
      <c r="AB54" s="15"/>
      <c r="AC54" s="66" t="str">
        <f t="shared" si="6"/>
        <v/>
      </c>
      <c r="AD54" s="67" t="str">
        <f t="shared" si="20"/>
        <v/>
      </c>
      <c r="AE54" s="66" t="str">
        <f t="shared" si="7"/>
        <v/>
      </c>
      <c r="AF54" s="67" t="str">
        <f t="shared" si="8"/>
        <v/>
      </c>
      <c r="AG54" s="66" t="str">
        <f t="shared" si="9"/>
        <v/>
      </c>
      <c r="AH54" s="67" t="str">
        <f t="shared" si="10"/>
        <v/>
      </c>
      <c r="AI54" s="15"/>
      <c r="AJ54" s="66" t="str">
        <f t="shared" si="21"/>
        <v/>
      </c>
      <c r="AK54" s="67" t="str">
        <f t="shared" si="22"/>
        <v/>
      </c>
      <c r="AL54" s="66" t="str">
        <f t="shared" si="11"/>
        <v/>
      </c>
      <c r="AM54" s="67" t="str">
        <f t="shared" si="12"/>
        <v/>
      </c>
      <c r="AN54" s="66" t="str">
        <f t="shared" si="13"/>
        <v/>
      </c>
      <c r="AO54" s="67" t="str">
        <f t="shared" si="14"/>
        <v/>
      </c>
      <c r="AP54" s="15"/>
      <c r="AQ54" s="66" t="str">
        <f t="shared" si="23"/>
        <v/>
      </c>
      <c r="AR54" s="67" t="str">
        <f t="shared" si="15"/>
        <v/>
      </c>
      <c r="AS54" s="66" t="str">
        <f t="shared" si="16"/>
        <v/>
      </c>
      <c r="AT54" s="67" t="str">
        <f t="shared" si="17"/>
        <v/>
      </c>
      <c r="AU54" s="66" t="str">
        <f t="shared" si="18"/>
        <v/>
      </c>
      <c r="AV54" s="67" t="str">
        <f t="shared" si="19"/>
        <v/>
      </c>
      <c r="AW54" s="15"/>
      <c r="AX54" s="15"/>
      <c r="AY54" s="47"/>
      <c r="AZ54" s="47"/>
      <c r="BA54" s="47"/>
      <c r="BB54" s="47"/>
      <c r="BE54" s="72" t="str">
        <f t="array" ref="BE54">IF(COUNTIF(Table911[Job],$I$3)&lt;ROWS($BE$2:BE54),"",INDEX(TimeSheets!$B$1:$B$359,SMALL(IF(Table911[Job]=$I$3,ROW(Table911[Job])),ROW(BA53))))</f>
        <v/>
      </c>
      <c r="BF54" s="72" t="str">
        <f t="array" ref="BF54">IF(COUNTIF(Table911[Job],$I$3)&lt;ROWS($BD$2:BD54),"",INDEX(TimeSheets!$H$1:$H$359,SMALL(IF(Table911[Job]=$I$3,ROW(Table911[Job])),ROW(BA53))))</f>
        <v/>
      </c>
      <c r="BG54" s="72" t="str">
        <f t="array" ref="BG54">IF(COUNTIF(Table912[Job],$I$3)&lt;ROWS($BG$2:BG54),"",INDEX(TimeSheets!$K$1:$K$359,SMALL(IF(Table912[Job]=$I$3,ROW(Table912[Job])),ROW(BA53))))</f>
        <v/>
      </c>
      <c r="BH54" s="72" t="str">
        <f t="array" ref="BH54">IF(COUNTIF(Table912[Job],$I$3)&lt;ROWS($BH$2:BH54),"",INDEX(TimeSheets!$Q$1:$Q$359,SMALL(IF(Table912[Job]=$I$3,ROW(Table912[Job])),ROW(BA53))))</f>
        <v/>
      </c>
      <c r="BI54" s="73" t="str">
        <f t="array" ref="BI54">IF(COUNTIF(Table914[Job],$I$3)&lt;ROWS($BI$2:BI54),"",INDEX(TimeSheets!$T$1:$T$359,SMALL(IF(Table914[Job]=$I$3,ROW(Table914[Job])),ROW(BA53))))</f>
        <v/>
      </c>
      <c r="BJ54" s="72" t="str">
        <f t="array" ref="BJ54">IF(COUNTIF(Table914[Job],$I$3)&lt;ROWS($BJ$2:BJ54),"",INDEX(TimeSheets!$Z$1:$Z$359,SMALL(IF(Table914[Job]=$I$3,ROW(Table914[Job])),ROW(BA53))))</f>
        <v/>
      </c>
      <c r="BK54" s="72" t="str">
        <f t="array" ref="BK54">IF(COUNTIF(Table91641[Job],$I$3)&lt;ROWS($BK$2:BK54),"",INDEX(TimeSheets!$AC$1:$AC$359,SMALL(IF(Table91641[Job]=$I$3,ROW(Table91641[Job])),ROW(BA53))))</f>
        <v/>
      </c>
      <c r="BL54" s="72" t="str">
        <f t="array" ref="BL54">IF(COUNTIF(Table91641[Job],$I$3)&lt;ROWS($BL$2:BL54),"",INDEX(TimeSheets!$AI$1:$AI$359,SMALL(IF(Table91641[Job]=$I$3,ROW(Table91641[Job])),ROW(BB53))))</f>
        <v/>
      </c>
    </row>
    <row r="55" spans="1:64" ht="21.95" customHeight="1" x14ac:dyDescent="0.25">
      <c r="A55" s="66"/>
      <c r="B55" s="67"/>
      <c r="C55" s="66"/>
      <c r="D55" s="67"/>
      <c r="E55" s="66"/>
      <c r="F55" s="67"/>
      <c r="G55" s="15"/>
      <c r="H55" s="66"/>
      <c r="I55" s="67"/>
      <c r="J55" s="66"/>
      <c r="K55" s="67"/>
      <c r="L55" s="66"/>
      <c r="M55" s="67"/>
      <c r="N55" s="15"/>
      <c r="O55" s="66"/>
      <c r="P55" s="67"/>
      <c r="Q55" s="66"/>
      <c r="R55" s="67"/>
      <c r="S55" s="66"/>
      <c r="T55" s="67"/>
      <c r="U55" s="15"/>
      <c r="V55" s="66" t="str">
        <f t="shared" si="0"/>
        <v/>
      </c>
      <c r="W55" s="67" t="str">
        <f t="shared" si="1"/>
        <v/>
      </c>
      <c r="X55" s="66" t="str">
        <f t="shared" si="2"/>
        <v/>
      </c>
      <c r="Y55" s="67" t="str">
        <f t="shared" si="3"/>
        <v/>
      </c>
      <c r="Z55" s="66" t="str">
        <f t="shared" si="4"/>
        <v/>
      </c>
      <c r="AA55" s="67" t="str">
        <f t="shared" si="5"/>
        <v/>
      </c>
      <c r="AB55" s="15"/>
      <c r="AC55" s="66" t="str">
        <f t="shared" si="6"/>
        <v/>
      </c>
      <c r="AD55" s="67" t="str">
        <f t="shared" si="20"/>
        <v/>
      </c>
      <c r="AE55" s="66" t="str">
        <f t="shared" si="7"/>
        <v/>
      </c>
      <c r="AF55" s="67" t="str">
        <f t="shared" si="8"/>
        <v/>
      </c>
      <c r="AG55" s="66" t="str">
        <f t="shared" si="9"/>
        <v/>
      </c>
      <c r="AH55" s="67" t="str">
        <f t="shared" si="10"/>
        <v/>
      </c>
      <c r="AI55" s="15"/>
      <c r="AJ55" s="66" t="str">
        <f t="shared" si="21"/>
        <v/>
      </c>
      <c r="AK55" s="67" t="str">
        <f t="shared" si="22"/>
        <v/>
      </c>
      <c r="AL55" s="66" t="str">
        <f t="shared" si="11"/>
        <v/>
      </c>
      <c r="AM55" s="67" t="str">
        <f t="shared" si="12"/>
        <v/>
      </c>
      <c r="AN55" s="66" t="str">
        <f t="shared" si="13"/>
        <v/>
      </c>
      <c r="AO55" s="67" t="str">
        <f t="shared" si="14"/>
        <v/>
      </c>
      <c r="AP55" s="15"/>
      <c r="AQ55" s="66" t="str">
        <f t="shared" si="23"/>
        <v/>
      </c>
      <c r="AR55" s="67" t="str">
        <f t="shared" si="15"/>
        <v/>
      </c>
      <c r="AS55" s="66" t="str">
        <f t="shared" si="16"/>
        <v/>
      </c>
      <c r="AT55" s="67" t="str">
        <f t="shared" si="17"/>
        <v/>
      </c>
      <c r="AU55" s="66" t="str">
        <f t="shared" si="18"/>
        <v/>
      </c>
      <c r="AV55" s="67" t="str">
        <f t="shared" si="19"/>
        <v/>
      </c>
      <c r="AW55" s="15"/>
      <c r="AX55" s="15"/>
      <c r="AY55" s="47"/>
      <c r="AZ55" s="47"/>
      <c r="BA55" s="47"/>
      <c r="BB55" s="47"/>
      <c r="BE55" s="72" t="str">
        <f t="array" ref="BE55">IF(COUNTIF(Table911[Job],$I$3)&lt;ROWS($BE$2:BE55),"",INDEX(TimeSheets!$B$1:$B$359,SMALL(IF(Table911[Job]=$I$3,ROW(Table911[Job])),ROW(BA54))))</f>
        <v/>
      </c>
      <c r="BF55" s="72" t="str">
        <f t="array" ref="BF55">IF(COUNTIF(Table911[Job],$I$3)&lt;ROWS($BD$2:BD55),"",INDEX(TimeSheets!$H$1:$H$359,SMALL(IF(Table911[Job]=$I$3,ROW(Table911[Job])),ROW(BA54))))</f>
        <v/>
      </c>
      <c r="BG55" s="72" t="str">
        <f t="array" ref="BG55">IF(COUNTIF(Table912[Job],$I$3)&lt;ROWS($BG$2:BG55),"",INDEX(TimeSheets!$K$1:$K$359,SMALL(IF(Table912[Job]=$I$3,ROW(Table912[Job])),ROW(BA54))))</f>
        <v/>
      </c>
      <c r="BH55" s="72" t="str">
        <f t="array" ref="BH55">IF(COUNTIF(Table912[Job],$I$3)&lt;ROWS($BH$2:BH55),"",INDEX(TimeSheets!$Q$1:$Q$359,SMALL(IF(Table912[Job]=$I$3,ROW(Table912[Job])),ROW(BA54))))</f>
        <v/>
      </c>
      <c r="BI55" s="73" t="str">
        <f t="array" ref="BI55">IF(COUNTIF(Table914[Job],$I$3)&lt;ROWS($BI$2:BI55),"",INDEX(TimeSheets!$T$1:$T$359,SMALL(IF(Table914[Job]=$I$3,ROW(Table914[Job])),ROW(BA54))))</f>
        <v/>
      </c>
      <c r="BJ55" s="72" t="str">
        <f t="array" ref="BJ55">IF(COUNTIF(Table914[Job],$I$3)&lt;ROWS($BJ$2:BJ55),"",INDEX(TimeSheets!$Z$1:$Z$359,SMALL(IF(Table914[Job]=$I$3,ROW(Table914[Job])),ROW(BA54))))</f>
        <v/>
      </c>
      <c r="BK55" s="72" t="str">
        <f t="array" ref="BK55">IF(COUNTIF(Table91641[Job],$I$3)&lt;ROWS($BK$2:BK55),"",INDEX(TimeSheets!$AC$1:$AC$359,SMALL(IF(Table91641[Job]=$I$3,ROW(Table91641[Job])),ROW(BA54))))</f>
        <v/>
      </c>
      <c r="BL55" s="72" t="str">
        <f t="array" ref="BL55">IF(COUNTIF(Table91641[Job],$I$3)&lt;ROWS($BL$2:BL55),"",INDEX(TimeSheets!$AI$1:$AI$359,SMALL(IF(Table91641[Job]=$I$3,ROW(Table91641[Job])),ROW(BB54))))</f>
        <v/>
      </c>
    </row>
    <row r="56" spans="1:64" ht="21.95" customHeight="1" x14ac:dyDescent="0.25">
      <c r="A56" s="66"/>
      <c r="B56" s="67"/>
      <c r="C56" s="66"/>
      <c r="D56" s="67"/>
      <c r="E56" s="66"/>
      <c r="F56" s="67"/>
      <c r="G56" s="15"/>
      <c r="H56" s="66"/>
      <c r="I56" s="67"/>
      <c r="J56" s="66"/>
      <c r="K56" s="67"/>
      <c r="L56" s="66"/>
      <c r="M56" s="67"/>
      <c r="N56" s="15"/>
      <c r="O56" s="66"/>
      <c r="P56" s="67"/>
      <c r="Q56" s="66"/>
      <c r="R56" s="67"/>
      <c r="S56" s="66"/>
      <c r="T56" s="67"/>
      <c r="U56" s="15"/>
      <c r="V56" s="66" t="str">
        <f t="shared" si="0"/>
        <v/>
      </c>
      <c r="W56" s="67" t="str">
        <f t="shared" si="1"/>
        <v/>
      </c>
      <c r="X56" s="66" t="str">
        <f t="shared" si="2"/>
        <v/>
      </c>
      <c r="Y56" s="67" t="str">
        <f t="shared" si="3"/>
        <v/>
      </c>
      <c r="Z56" s="66" t="str">
        <f t="shared" si="4"/>
        <v/>
      </c>
      <c r="AA56" s="67" t="str">
        <f t="shared" si="5"/>
        <v/>
      </c>
      <c r="AB56" s="15"/>
      <c r="AC56" s="66" t="str">
        <f t="shared" si="6"/>
        <v/>
      </c>
      <c r="AD56" s="67" t="str">
        <f t="shared" si="20"/>
        <v/>
      </c>
      <c r="AE56" s="66" t="str">
        <f t="shared" si="7"/>
        <v/>
      </c>
      <c r="AF56" s="67" t="str">
        <f t="shared" si="8"/>
        <v/>
      </c>
      <c r="AG56" s="66" t="str">
        <f t="shared" si="9"/>
        <v/>
      </c>
      <c r="AH56" s="67" t="str">
        <f t="shared" si="10"/>
        <v/>
      </c>
      <c r="AI56" s="15"/>
      <c r="AJ56" s="66" t="str">
        <f t="shared" si="21"/>
        <v/>
      </c>
      <c r="AK56" s="67" t="str">
        <f t="shared" si="22"/>
        <v/>
      </c>
      <c r="AL56" s="66" t="str">
        <f t="shared" si="11"/>
        <v/>
      </c>
      <c r="AM56" s="67" t="str">
        <f t="shared" si="12"/>
        <v/>
      </c>
      <c r="AN56" s="66" t="str">
        <f t="shared" si="13"/>
        <v/>
      </c>
      <c r="AO56" s="67" t="str">
        <f t="shared" si="14"/>
        <v/>
      </c>
      <c r="AP56" s="15"/>
      <c r="AQ56" s="66" t="str">
        <f t="shared" si="23"/>
        <v/>
      </c>
      <c r="AR56" s="67" t="str">
        <f t="shared" si="15"/>
        <v/>
      </c>
      <c r="AS56" s="66" t="str">
        <f t="shared" si="16"/>
        <v/>
      </c>
      <c r="AT56" s="67" t="str">
        <f t="shared" si="17"/>
        <v/>
      </c>
      <c r="AU56" s="66" t="str">
        <f t="shared" si="18"/>
        <v/>
      </c>
      <c r="AV56" s="67" t="str">
        <f t="shared" si="19"/>
        <v/>
      </c>
      <c r="AW56" s="15"/>
      <c r="AX56" s="15"/>
      <c r="AY56" s="47"/>
      <c r="AZ56" s="47"/>
      <c r="BA56" s="47"/>
      <c r="BB56" s="47"/>
      <c r="BE56" s="72" t="str">
        <f t="array" ref="BE56">IF(COUNTIF(Table911[Job],$I$3)&lt;ROWS($BE$2:BE56),"",INDEX(TimeSheets!$B$1:$B$359,SMALL(IF(Table911[Job]=$I$3,ROW(Table911[Job])),ROW(BA55))))</f>
        <v/>
      </c>
      <c r="BF56" s="72" t="str">
        <f t="array" ref="BF56">IF(COUNTIF(Table911[Job],$I$3)&lt;ROWS($BD$2:BD56),"",INDEX(TimeSheets!$H$1:$H$359,SMALL(IF(Table911[Job]=$I$3,ROW(Table911[Job])),ROW(BA55))))</f>
        <v/>
      </c>
      <c r="BG56" s="72" t="str">
        <f t="array" ref="BG56">IF(COUNTIF(Table912[Job],$I$3)&lt;ROWS($BG$2:BG56),"",INDEX(TimeSheets!$K$1:$K$359,SMALL(IF(Table912[Job]=$I$3,ROW(Table912[Job])),ROW(BA55))))</f>
        <v/>
      </c>
      <c r="BH56" s="72" t="str">
        <f t="array" ref="BH56">IF(COUNTIF(Table912[Job],$I$3)&lt;ROWS($BH$2:BH56),"",INDEX(TimeSheets!$Q$1:$Q$359,SMALL(IF(Table912[Job]=$I$3,ROW(Table912[Job])),ROW(BA55))))</f>
        <v/>
      </c>
      <c r="BI56" s="73" t="str">
        <f t="array" ref="BI56">IF(COUNTIF(Table914[Job],$I$3)&lt;ROWS($BI$2:BI56),"",INDEX(TimeSheets!$T$1:$T$359,SMALL(IF(Table914[Job]=$I$3,ROW(Table914[Job])),ROW(BA55))))</f>
        <v/>
      </c>
      <c r="BJ56" s="72" t="str">
        <f t="array" ref="BJ56">IF(COUNTIF(Table914[Job],$I$3)&lt;ROWS($BJ$2:BJ56),"",INDEX(TimeSheets!$Z$1:$Z$359,SMALL(IF(Table914[Job]=$I$3,ROW(Table914[Job])),ROW(BA55))))</f>
        <v/>
      </c>
      <c r="BK56" s="72" t="str">
        <f t="array" ref="BK56">IF(COUNTIF(Table91641[Job],$I$3)&lt;ROWS($BK$2:BK56),"",INDEX(TimeSheets!$AC$1:$AC$359,SMALL(IF(Table91641[Job]=$I$3,ROW(Table91641[Job])),ROW(BA55))))</f>
        <v/>
      </c>
      <c r="BL56" s="72" t="str">
        <f t="array" ref="BL56">IF(COUNTIF(Table91641[Job],$I$3)&lt;ROWS($BL$2:BL56),"",INDEX(TimeSheets!$AI$1:$AI$359,SMALL(IF(Table91641[Job]=$I$3,ROW(Table91641[Job])),ROW(BB55))))</f>
        <v/>
      </c>
    </row>
    <row r="57" spans="1:64" ht="21.95" customHeight="1" x14ac:dyDescent="0.25">
      <c r="A57" s="66"/>
      <c r="B57" s="67"/>
      <c r="C57" s="66"/>
      <c r="D57" s="67"/>
      <c r="E57" s="66"/>
      <c r="F57" s="67"/>
      <c r="G57" s="15"/>
      <c r="H57" s="66"/>
      <c r="I57" s="67"/>
      <c r="J57" s="66"/>
      <c r="K57" s="67"/>
      <c r="L57" s="66"/>
      <c r="M57" s="67"/>
      <c r="N57" s="15"/>
      <c r="O57" s="66"/>
      <c r="P57" s="67"/>
      <c r="Q57" s="66"/>
      <c r="R57" s="67"/>
      <c r="S57" s="66"/>
      <c r="T57" s="67"/>
      <c r="U57" s="15"/>
      <c r="V57" s="66" t="str">
        <f t="shared" si="0"/>
        <v/>
      </c>
      <c r="W57" s="67" t="str">
        <f t="shared" si="1"/>
        <v/>
      </c>
      <c r="X57" s="66" t="str">
        <f t="shared" si="2"/>
        <v/>
      </c>
      <c r="Y57" s="67" t="str">
        <f t="shared" si="3"/>
        <v/>
      </c>
      <c r="Z57" s="66" t="str">
        <f t="shared" si="4"/>
        <v/>
      </c>
      <c r="AA57" s="67" t="str">
        <f t="shared" si="5"/>
        <v/>
      </c>
      <c r="AB57" s="15"/>
      <c r="AC57" s="66" t="str">
        <f t="shared" si="6"/>
        <v/>
      </c>
      <c r="AD57" s="67" t="str">
        <f t="shared" si="20"/>
        <v/>
      </c>
      <c r="AE57" s="66" t="str">
        <f t="shared" si="7"/>
        <v/>
      </c>
      <c r="AF57" s="67" t="str">
        <f t="shared" si="8"/>
        <v/>
      </c>
      <c r="AG57" s="66" t="str">
        <f t="shared" si="9"/>
        <v/>
      </c>
      <c r="AH57" s="67" t="str">
        <f t="shared" si="10"/>
        <v/>
      </c>
      <c r="AI57" s="15"/>
      <c r="AJ57" s="66" t="str">
        <f t="shared" si="21"/>
        <v/>
      </c>
      <c r="AK57" s="67" t="str">
        <f t="shared" si="22"/>
        <v/>
      </c>
      <c r="AL57" s="66" t="str">
        <f t="shared" si="11"/>
        <v/>
      </c>
      <c r="AM57" s="67" t="str">
        <f t="shared" si="12"/>
        <v/>
      </c>
      <c r="AN57" s="66" t="str">
        <f t="shared" si="13"/>
        <v/>
      </c>
      <c r="AO57" s="67" t="str">
        <f t="shared" si="14"/>
        <v/>
      </c>
      <c r="AP57" s="15"/>
      <c r="AQ57" s="66" t="str">
        <f t="shared" si="23"/>
        <v/>
      </c>
      <c r="AR57" s="67" t="str">
        <f t="shared" si="15"/>
        <v/>
      </c>
      <c r="AS57" s="66" t="str">
        <f t="shared" si="16"/>
        <v/>
      </c>
      <c r="AT57" s="67" t="str">
        <f t="shared" si="17"/>
        <v/>
      </c>
      <c r="AU57" s="66" t="str">
        <f t="shared" si="18"/>
        <v/>
      </c>
      <c r="AV57" s="67" t="str">
        <f t="shared" si="19"/>
        <v/>
      </c>
      <c r="AW57" s="15"/>
      <c r="AX57" s="15"/>
      <c r="AY57" s="47"/>
      <c r="AZ57" s="47"/>
      <c r="BA57" s="47"/>
      <c r="BB57" s="47"/>
      <c r="BE57" s="72" t="str">
        <f t="array" ref="BE57">IF(COUNTIF(Table911[Job],$I$3)&lt;ROWS($BE$2:BE57),"",INDEX(TimeSheets!$B$1:$B$359,SMALL(IF(Table911[Job]=$I$3,ROW(Table911[Job])),ROW(BA56))))</f>
        <v/>
      </c>
      <c r="BF57" s="72" t="str">
        <f t="array" ref="BF57">IF(COUNTIF(Table911[Job],$I$3)&lt;ROWS($BD$2:BD57),"",INDEX(TimeSheets!$H$1:$H$359,SMALL(IF(Table911[Job]=$I$3,ROW(Table911[Job])),ROW(BA56))))</f>
        <v/>
      </c>
      <c r="BG57" s="72" t="str">
        <f t="array" ref="BG57">IF(COUNTIF(Table912[Job],$I$3)&lt;ROWS($BG$2:BG57),"",INDEX(TimeSheets!$K$1:$K$359,SMALL(IF(Table912[Job]=$I$3,ROW(Table912[Job])),ROW(BA56))))</f>
        <v/>
      </c>
      <c r="BH57" s="72" t="str">
        <f t="array" ref="BH57">IF(COUNTIF(Table912[Job],$I$3)&lt;ROWS($BH$2:BH57),"",INDEX(TimeSheets!$Q$1:$Q$359,SMALL(IF(Table912[Job]=$I$3,ROW(Table912[Job])),ROW(BA56))))</f>
        <v/>
      </c>
      <c r="BI57" s="73" t="str">
        <f t="array" ref="BI57">IF(COUNTIF(Table914[Job],$I$3)&lt;ROWS($BI$2:BI57),"",INDEX(TimeSheets!$T$1:$T$359,SMALL(IF(Table914[Job]=$I$3,ROW(Table914[Job])),ROW(BA56))))</f>
        <v/>
      </c>
      <c r="BJ57" s="72" t="str">
        <f t="array" ref="BJ57">IF(COUNTIF(Table914[Job],$I$3)&lt;ROWS($BJ$2:BJ57),"",INDEX(TimeSheets!$Z$1:$Z$359,SMALL(IF(Table914[Job]=$I$3,ROW(Table914[Job])),ROW(BA56))))</f>
        <v/>
      </c>
      <c r="BK57" s="72" t="str">
        <f t="array" ref="BK57">IF(COUNTIF(Table91641[Job],$I$3)&lt;ROWS($BK$2:BK57),"",INDEX(TimeSheets!$AC$1:$AC$359,SMALL(IF(Table91641[Job]=$I$3,ROW(Table91641[Job])),ROW(BA56))))</f>
        <v/>
      </c>
      <c r="BL57" s="72" t="str">
        <f t="array" ref="BL57">IF(COUNTIF(Table91641[Job],$I$3)&lt;ROWS($BL$2:BL57),"",INDEX(TimeSheets!$AI$1:$AI$359,SMALL(IF(Table91641[Job]=$I$3,ROW(Table91641[Job])),ROW(BB56))))</f>
        <v/>
      </c>
    </row>
    <row r="58" spans="1:64" ht="21.95" customHeight="1" x14ac:dyDescent="0.25">
      <c r="A58" s="66"/>
      <c r="B58" s="67"/>
      <c r="C58" s="66"/>
      <c r="D58" s="67"/>
      <c r="E58" s="66"/>
      <c r="F58" s="67"/>
      <c r="G58" s="15"/>
      <c r="H58" s="66"/>
      <c r="I58" s="67"/>
      <c r="J58" s="66"/>
      <c r="K58" s="67"/>
      <c r="L58" s="66"/>
      <c r="M58" s="67"/>
      <c r="N58" s="15"/>
      <c r="O58" s="66"/>
      <c r="P58" s="67"/>
      <c r="Q58" s="66"/>
      <c r="R58" s="67"/>
      <c r="S58" s="66"/>
      <c r="T58" s="67"/>
      <c r="U58" s="15"/>
      <c r="V58" s="66" t="str">
        <f t="shared" si="0"/>
        <v/>
      </c>
      <c r="W58" s="67" t="str">
        <f t="shared" si="1"/>
        <v/>
      </c>
      <c r="X58" s="66" t="str">
        <f t="shared" si="2"/>
        <v/>
      </c>
      <c r="Y58" s="67" t="str">
        <f t="shared" si="3"/>
        <v/>
      </c>
      <c r="Z58" s="66" t="str">
        <f t="shared" si="4"/>
        <v/>
      </c>
      <c r="AA58" s="67" t="str">
        <f t="shared" si="5"/>
        <v/>
      </c>
      <c r="AB58" s="15"/>
      <c r="AC58" s="66" t="str">
        <f t="shared" si="6"/>
        <v/>
      </c>
      <c r="AD58" s="67" t="str">
        <f t="shared" si="20"/>
        <v/>
      </c>
      <c r="AE58" s="66" t="str">
        <f t="shared" si="7"/>
        <v/>
      </c>
      <c r="AF58" s="67" t="str">
        <f t="shared" si="8"/>
        <v/>
      </c>
      <c r="AG58" s="66" t="str">
        <f t="shared" si="9"/>
        <v/>
      </c>
      <c r="AH58" s="67" t="str">
        <f t="shared" si="10"/>
        <v/>
      </c>
      <c r="AI58" s="15"/>
      <c r="AJ58" s="66" t="str">
        <f t="shared" si="21"/>
        <v/>
      </c>
      <c r="AK58" s="67" t="str">
        <f t="shared" si="22"/>
        <v/>
      </c>
      <c r="AL58" s="66" t="str">
        <f t="shared" si="11"/>
        <v/>
      </c>
      <c r="AM58" s="67" t="str">
        <f t="shared" si="12"/>
        <v/>
      </c>
      <c r="AN58" s="66" t="str">
        <f t="shared" si="13"/>
        <v/>
      </c>
      <c r="AO58" s="67" t="str">
        <f t="shared" si="14"/>
        <v/>
      </c>
      <c r="AP58" s="15"/>
      <c r="AQ58" s="66" t="str">
        <f t="shared" si="23"/>
        <v/>
      </c>
      <c r="AR58" s="67" t="str">
        <f t="shared" si="15"/>
        <v/>
      </c>
      <c r="AS58" s="66" t="str">
        <f t="shared" si="16"/>
        <v/>
      </c>
      <c r="AT58" s="67" t="str">
        <f t="shared" si="17"/>
        <v/>
      </c>
      <c r="AU58" s="66" t="str">
        <f t="shared" si="18"/>
        <v/>
      </c>
      <c r="AV58" s="67" t="str">
        <f t="shared" si="19"/>
        <v/>
      </c>
      <c r="AW58" s="15"/>
      <c r="AX58" s="15"/>
      <c r="AY58" s="47"/>
      <c r="AZ58" s="47"/>
      <c r="BA58" s="47"/>
      <c r="BB58" s="47"/>
      <c r="BE58" s="72" t="str">
        <f t="array" ref="BE58">IF(COUNTIF(Table911[Job],$I$3)&lt;ROWS($BE$2:BE58),"",INDEX(TimeSheets!$B$1:$B$359,SMALL(IF(Table911[Job]=$I$3,ROW(Table911[Job])),ROW(BA57))))</f>
        <v/>
      </c>
      <c r="BF58" s="72" t="str">
        <f t="array" ref="BF58">IF(COUNTIF(Table911[Job],$I$3)&lt;ROWS($BD$2:BD58),"",INDEX(TimeSheets!$H$1:$H$359,SMALL(IF(Table911[Job]=$I$3,ROW(Table911[Job])),ROW(BA57))))</f>
        <v/>
      </c>
      <c r="BG58" s="72" t="str">
        <f t="array" ref="BG58">IF(COUNTIF(Table912[Job],$I$3)&lt;ROWS($BG$2:BG58),"",INDEX(TimeSheets!$K$1:$K$359,SMALL(IF(Table912[Job]=$I$3,ROW(Table912[Job])),ROW(BA57))))</f>
        <v/>
      </c>
      <c r="BH58" s="72" t="str">
        <f t="array" ref="BH58">IF(COUNTIF(Table912[Job],$I$3)&lt;ROWS($BH$2:BH58),"",INDEX(TimeSheets!$Q$1:$Q$359,SMALL(IF(Table912[Job]=$I$3,ROW(Table912[Job])),ROW(BA57))))</f>
        <v/>
      </c>
      <c r="BI58" s="73" t="str">
        <f t="array" ref="BI58">IF(COUNTIF(Table914[Job],$I$3)&lt;ROWS($BI$2:BI58),"",INDEX(TimeSheets!$T$1:$T$359,SMALL(IF(Table914[Job]=$I$3,ROW(Table914[Job])),ROW(BA57))))</f>
        <v/>
      </c>
      <c r="BJ58" s="72" t="str">
        <f t="array" ref="BJ58">IF(COUNTIF(Table914[Job],$I$3)&lt;ROWS($BJ$2:BJ58),"",INDEX(TimeSheets!$Z$1:$Z$359,SMALL(IF(Table914[Job]=$I$3,ROW(Table914[Job])),ROW(BA57))))</f>
        <v/>
      </c>
      <c r="BK58" s="72" t="str">
        <f t="array" ref="BK58">IF(COUNTIF(Table91641[Job],$I$3)&lt;ROWS($BK$2:BK58),"",INDEX(TimeSheets!$AC$1:$AC$359,SMALL(IF(Table91641[Job]=$I$3,ROW(Table91641[Job])),ROW(BA57))))</f>
        <v/>
      </c>
      <c r="BL58" s="72" t="str">
        <f t="array" ref="BL58">IF(COUNTIF(Table91641[Job],$I$3)&lt;ROWS($BL$2:BL58),"",INDEX(TimeSheets!$AI$1:$AI$359,SMALL(IF(Table91641[Job]=$I$3,ROW(Table91641[Job])),ROW(BB57))))</f>
        <v/>
      </c>
    </row>
    <row r="59" spans="1:64" ht="21.95" customHeight="1" x14ac:dyDescent="0.25">
      <c r="A59" s="66"/>
      <c r="B59" s="67"/>
      <c r="C59" s="66"/>
      <c r="D59" s="67"/>
      <c r="E59" s="66"/>
      <c r="F59" s="67"/>
      <c r="G59" s="15"/>
      <c r="H59" s="66"/>
      <c r="I59" s="67"/>
      <c r="J59" s="66"/>
      <c r="K59" s="67"/>
      <c r="L59" s="66"/>
      <c r="M59" s="67"/>
      <c r="N59" s="15"/>
      <c r="O59" s="66"/>
      <c r="P59" s="67"/>
      <c r="Q59" s="66"/>
      <c r="R59" s="67"/>
      <c r="S59" s="66"/>
      <c r="T59" s="67"/>
      <c r="U59" s="15"/>
      <c r="V59" s="66" t="str">
        <f t="shared" si="0"/>
        <v/>
      </c>
      <c r="W59" s="67" t="str">
        <f t="shared" si="1"/>
        <v/>
      </c>
      <c r="X59" s="66" t="str">
        <f t="shared" si="2"/>
        <v/>
      </c>
      <c r="Y59" s="67" t="str">
        <f t="shared" si="3"/>
        <v/>
      </c>
      <c r="Z59" s="66" t="str">
        <f t="shared" si="4"/>
        <v/>
      </c>
      <c r="AA59" s="67" t="str">
        <f t="shared" si="5"/>
        <v/>
      </c>
      <c r="AB59" s="15"/>
      <c r="AC59" s="66" t="str">
        <f t="shared" si="6"/>
        <v/>
      </c>
      <c r="AD59" s="67" t="str">
        <f t="shared" si="20"/>
        <v/>
      </c>
      <c r="AE59" s="66" t="str">
        <f t="shared" si="7"/>
        <v/>
      </c>
      <c r="AF59" s="67" t="str">
        <f t="shared" si="8"/>
        <v/>
      </c>
      <c r="AG59" s="66" t="str">
        <f t="shared" si="9"/>
        <v/>
      </c>
      <c r="AH59" s="67" t="str">
        <f t="shared" si="10"/>
        <v/>
      </c>
      <c r="AI59" s="15"/>
      <c r="AJ59" s="66" t="str">
        <f t="shared" si="21"/>
        <v/>
      </c>
      <c r="AK59" s="67" t="str">
        <f t="shared" si="22"/>
        <v/>
      </c>
      <c r="AL59" s="66" t="str">
        <f t="shared" si="11"/>
        <v/>
      </c>
      <c r="AM59" s="67" t="str">
        <f t="shared" si="12"/>
        <v/>
      </c>
      <c r="AN59" s="66" t="str">
        <f t="shared" si="13"/>
        <v/>
      </c>
      <c r="AO59" s="67" t="str">
        <f t="shared" si="14"/>
        <v/>
      </c>
      <c r="AP59" s="15"/>
      <c r="AQ59" s="66" t="str">
        <f t="shared" si="23"/>
        <v/>
      </c>
      <c r="AR59" s="67" t="str">
        <f t="shared" si="15"/>
        <v/>
      </c>
      <c r="AS59" s="66" t="str">
        <f t="shared" si="16"/>
        <v/>
      </c>
      <c r="AT59" s="67" t="str">
        <f t="shared" si="17"/>
        <v/>
      </c>
      <c r="AU59" s="66" t="str">
        <f t="shared" si="18"/>
        <v/>
      </c>
      <c r="AV59" s="67" t="str">
        <f t="shared" si="19"/>
        <v/>
      </c>
      <c r="AW59" s="15"/>
      <c r="AX59" s="15"/>
      <c r="AY59" s="47"/>
      <c r="AZ59" s="47"/>
      <c r="BA59" s="47"/>
      <c r="BB59" s="47"/>
      <c r="BE59" s="72" t="str">
        <f t="array" ref="BE59">IF(COUNTIF(Table911[Job],$I$3)&lt;ROWS($BE$2:BE59),"",INDEX(TimeSheets!$B$1:$B$359,SMALL(IF(Table911[Job]=$I$3,ROW(Table911[Job])),ROW(BA58))))</f>
        <v/>
      </c>
      <c r="BF59" s="72" t="str">
        <f t="array" ref="BF59">IF(COUNTIF(Table911[Job],$I$3)&lt;ROWS($BD$2:BD59),"",INDEX(TimeSheets!$H$1:$H$359,SMALL(IF(Table911[Job]=$I$3,ROW(Table911[Job])),ROW(BA58))))</f>
        <v/>
      </c>
      <c r="BG59" s="72" t="str">
        <f t="array" ref="BG59">IF(COUNTIF(Table912[Job],$I$3)&lt;ROWS($BG$2:BG59),"",INDEX(TimeSheets!$K$1:$K$359,SMALL(IF(Table912[Job]=$I$3,ROW(Table912[Job])),ROW(BA58))))</f>
        <v/>
      </c>
      <c r="BH59" s="72" t="str">
        <f t="array" ref="BH59">IF(COUNTIF(Table912[Job],$I$3)&lt;ROWS($BH$2:BH59),"",INDEX(TimeSheets!$Q$1:$Q$359,SMALL(IF(Table912[Job]=$I$3,ROW(Table912[Job])),ROW(BA58))))</f>
        <v/>
      </c>
      <c r="BI59" s="73" t="str">
        <f t="array" ref="BI59">IF(COUNTIF(Table914[Job],$I$3)&lt;ROWS($BI$2:BI59),"",INDEX(TimeSheets!$T$1:$T$359,SMALL(IF(Table914[Job]=$I$3,ROW(Table914[Job])),ROW(BA58))))</f>
        <v/>
      </c>
      <c r="BJ59" s="72" t="str">
        <f t="array" ref="BJ59">IF(COUNTIF(Table914[Job],$I$3)&lt;ROWS($BJ$2:BJ59),"",INDEX(TimeSheets!$Z$1:$Z$359,SMALL(IF(Table914[Job]=$I$3,ROW(Table914[Job])),ROW(BA58))))</f>
        <v/>
      </c>
      <c r="BK59" s="72" t="str">
        <f t="array" ref="BK59">IF(COUNTIF(Table91641[Job],$I$3)&lt;ROWS($BK$2:BK59),"",INDEX(TimeSheets!$AC$1:$AC$359,SMALL(IF(Table91641[Job]=$I$3,ROW(Table91641[Job])),ROW(BA58))))</f>
        <v/>
      </c>
      <c r="BL59" s="72" t="str">
        <f t="array" ref="BL59">IF(COUNTIF(Table91641[Job],$I$3)&lt;ROWS($BL$2:BL59),"",INDEX(TimeSheets!$AI$1:$AI$359,SMALL(IF(Table91641[Job]=$I$3,ROW(Table91641[Job])),ROW(BB58))))</f>
        <v/>
      </c>
    </row>
    <row r="60" spans="1:64" x14ac:dyDescent="0.25">
      <c r="AX60" s="47"/>
      <c r="AY60" s="47"/>
      <c r="AZ60" s="47"/>
      <c r="BA60" s="47"/>
      <c r="BB60" s="47"/>
      <c r="BE60" s="72" t="str">
        <f t="array" ref="BE60">IF(COUNTIF(Table911[Job],$I$3)&lt;ROWS($BE$2:BE60),"",INDEX(TimeSheets!$B$1:$B$359,SMALL(IF(Table911[Job]=$I$3,ROW(Table911[Job])),ROW(BA59))))</f>
        <v/>
      </c>
      <c r="BF60" s="72" t="str">
        <f t="array" ref="BF60">IF(COUNTIF(Table911[Job],$I$3)&lt;ROWS($BD$2:BD60),"",INDEX(TimeSheets!$H$1:$H$359,SMALL(IF(Table911[Job]=$I$3,ROW(Table911[Job])),ROW(BA59))))</f>
        <v/>
      </c>
      <c r="BG60" s="72" t="str">
        <f t="array" ref="BG60">IF(COUNTIF(Table912[Job],$I$3)&lt;ROWS($BG$2:BG60),"",INDEX(TimeSheets!$K$1:$K$359,SMALL(IF(Table912[Job]=$I$3,ROW(Table912[Job])),ROW(BA59))))</f>
        <v/>
      </c>
      <c r="BH60" s="72" t="str">
        <f t="array" ref="BH60">IF(COUNTIF(Table912[Job],$I$3)&lt;ROWS($BH$2:BH60),"",INDEX(TimeSheets!$Q$1:$Q$359,SMALL(IF(Table912[Job]=$I$3,ROW(Table912[Job])),ROW(BA59))))</f>
        <v/>
      </c>
      <c r="BI60" s="73" t="str">
        <f t="array" ref="BI60">IF(COUNTIF(Table914[Job],$I$3)&lt;ROWS($BI$2:BI60),"",INDEX(TimeSheets!$T$1:$T$359,SMALL(IF(Table914[Job]=$I$3,ROW(Table914[Job])),ROW(BA59))))</f>
        <v/>
      </c>
      <c r="BJ60" s="72" t="str">
        <f t="array" ref="BJ60">IF(COUNTIF(Table914[Job],$I$3)&lt;ROWS($BJ$2:BJ60),"",INDEX(TimeSheets!$Z$1:$Z$359,SMALL(IF(Table914[Job]=$I$3,ROW(Table914[Job])),ROW(BA59))))</f>
        <v/>
      </c>
      <c r="BK60" s="72" t="str">
        <f t="array" ref="BK60">IF(COUNTIF(Table91641[Job],$I$3)&lt;ROWS($BK$2:BK60),"",INDEX(TimeSheets!$AC$1:$AC$359,SMALL(IF(Table91641[Job]=$I$3,ROW(Table91641[Job])),ROW(BA59))))</f>
        <v/>
      </c>
      <c r="BL60" s="72" t="str">
        <f t="array" ref="BL60">IF(COUNTIF(Table91641[Job],$I$3)&lt;ROWS($BL$2:BL60),"",INDEX(TimeSheets!$AI$1:$AI$359,SMALL(IF(Table91641[Job]=$I$3,ROW(Table91641[Job])),ROW(BB59))))</f>
        <v/>
      </c>
    </row>
    <row r="61" spans="1:64" x14ac:dyDescent="0.25">
      <c r="AX61" s="47"/>
      <c r="AY61" s="47"/>
      <c r="AZ61" s="47"/>
      <c r="BA61" s="47"/>
      <c r="BB61" s="47"/>
      <c r="BE61" s="72" t="str">
        <f t="array" ref="BE61">IF(COUNTIF(Table911[Job],$I$3)&lt;ROWS($BE$2:BE61),"",INDEX(TimeSheets!$B$1:$B$359,SMALL(IF(Table911[Job]=$I$3,ROW(Table911[Job])),ROW(BA60))))</f>
        <v/>
      </c>
      <c r="BF61" s="72" t="str">
        <f t="array" ref="BF61">IF(COUNTIF(Table911[Job],$I$3)&lt;ROWS($BD$2:BD61),"",INDEX(TimeSheets!$H$1:$H$359,SMALL(IF(Table911[Job]=$I$3,ROW(Table911[Job])),ROW(BA60))))</f>
        <v/>
      </c>
      <c r="BG61" s="72" t="str">
        <f t="array" ref="BG61">IF(COUNTIF(Table912[Job],$I$3)&lt;ROWS($BG$2:BG61),"",INDEX(TimeSheets!$K$1:$K$359,SMALL(IF(Table912[Job]=$I$3,ROW(Table912[Job])),ROW(BA60))))</f>
        <v/>
      </c>
      <c r="BH61" s="72" t="str">
        <f t="array" ref="BH61">IF(COUNTIF(Table912[Job],$I$3)&lt;ROWS($BH$2:BH61),"",INDEX(TimeSheets!$Q$1:$Q$359,SMALL(IF(Table912[Job]=$I$3,ROW(Table912[Job])),ROW(BA60))))</f>
        <v/>
      </c>
      <c r="BI61" s="73" t="str">
        <f t="array" ref="BI61">IF(COUNTIF(Table914[Job],$I$3)&lt;ROWS($BI$2:BI61),"",INDEX(TimeSheets!$T$1:$T$359,SMALL(IF(Table914[Job]=$I$3,ROW(Table914[Job])),ROW(BA60))))</f>
        <v/>
      </c>
      <c r="BJ61" s="72" t="str">
        <f t="array" ref="BJ61">IF(COUNTIF(Table914[Job],$I$3)&lt;ROWS($BJ$2:BJ61),"",INDEX(TimeSheets!$Z$1:$Z$359,SMALL(IF(Table914[Job]=$I$3,ROW(Table914[Job])),ROW(BA60))))</f>
        <v/>
      </c>
      <c r="BK61" s="72" t="str">
        <f t="array" ref="BK61">IF(COUNTIF(Table91641[Job],$I$3)&lt;ROWS($BK$2:BK61),"",INDEX(TimeSheets!$AC$1:$AC$359,SMALL(IF(Table91641[Job]=$I$3,ROW(Table91641[Job])),ROW(BA60))))</f>
        <v/>
      </c>
      <c r="BL61" s="72" t="str">
        <f t="array" ref="BL61">IF(COUNTIF(Table91641[Job],$I$3)&lt;ROWS($BL$2:BL61),"",INDEX(TimeSheets!$AI$1:$AI$359,SMALL(IF(Table91641[Job]=$I$3,ROW(Table91641[Job])),ROW(BB60))))</f>
        <v/>
      </c>
    </row>
    <row r="62" spans="1:64" x14ac:dyDescent="0.25">
      <c r="AX62" s="47"/>
      <c r="AY62" s="47"/>
      <c r="AZ62" s="47"/>
      <c r="BA62" s="47"/>
      <c r="BB62" s="47"/>
      <c r="BE62" s="72" t="str">
        <f t="array" ref="BE62">IF(COUNTIF(Table911[Job],$I$3)&lt;ROWS($BE$2:BE62),"",INDEX(TimeSheets!$B$1:$B$359,SMALL(IF(Table911[Job]=$I$3,ROW(Table911[Job])),ROW(BA61))))</f>
        <v/>
      </c>
      <c r="BF62" s="72" t="str">
        <f t="array" ref="BF62">IF(COUNTIF(Table911[Job],$I$3)&lt;ROWS($BD$2:BD62),"",INDEX(TimeSheets!$H$1:$H$359,SMALL(IF(Table911[Job]=$I$3,ROW(Table911[Job])),ROW(BA61))))</f>
        <v/>
      </c>
      <c r="BG62" s="72" t="str">
        <f t="array" ref="BG62">IF(COUNTIF(Table912[Job],$I$3)&lt;ROWS($BG$2:BG62),"",INDEX(TimeSheets!$K$1:$K$359,SMALL(IF(Table912[Job]=$I$3,ROW(Table912[Job])),ROW(BA61))))</f>
        <v/>
      </c>
      <c r="BH62" s="72" t="str">
        <f t="array" ref="BH62">IF(COUNTIF(Table912[Job],$I$3)&lt;ROWS($BH$2:BH62),"",INDEX(TimeSheets!$Q$1:$Q$359,SMALL(IF(Table912[Job]=$I$3,ROW(Table912[Job])),ROW(BA61))))</f>
        <v/>
      </c>
      <c r="BI62" s="73" t="str">
        <f t="array" ref="BI62">IF(COUNTIF(Table914[Job],$I$3)&lt;ROWS($BI$2:BI62),"",INDEX(TimeSheets!$T$1:$T$359,SMALL(IF(Table914[Job]=$I$3,ROW(Table914[Job])),ROW(BA61))))</f>
        <v/>
      </c>
      <c r="BJ62" s="72" t="str">
        <f t="array" ref="BJ62">IF(COUNTIF(Table914[Job],$I$3)&lt;ROWS($BJ$2:BJ62),"",INDEX(TimeSheets!$Z$1:$Z$359,SMALL(IF(Table914[Job]=$I$3,ROW(Table914[Job])),ROW(BA61))))</f>
        <v/>
      </c>
      <c r="BK62" s="72" t="str">
        <f t="array" ref="BK62">IF(COUNTIF(Table91641[Job],$I$3)&lt;ROWS($BK$2:BK62),"",INDEX(TimeSheets!$AC$1:$AC$359,SMALL(IF(Table91641[Job]=$I$3,ROW(Table91641[Job])),ROW(BA61))))</f>
        <v/>
      </c>
      <c r="BL62" s="72" t="str">
        <f t="array" ref="BL62">IF(COUNTIF(Table91641[Job],$I$3)&lt;ROWS($BL$2:BL62),"",INDEX(TimeSheets!$AI$1:$AI$359,SMALL(IF(Table91641[Job]=$I$3,ROW(Table91641[Job])),ROW(BB61))))</f>
        <v/>
      </c>
    </row>
    <row r="63" spans="1:64" x14ac:dyDescent="0.25">
      <c r="AX63" s="47"/>
      <c r="AY63" s="47"/>
      <c r="AZ63" s="47"/>
      <c r="BA63" s="47"/>
      <c r="BB63" s="47"/>
      <c r="BE63" s="72" t="str">
        <f t="array" ref="BE63">IF(COUNTIF(Table911[Job],$I$3)&lt;ROWS($BE$2:BE63),"",INDEX(TimeSheets!$B$1:$B$359,SMALL(IF(Table911[Job]=$I$3,ROW(Table911[Job])),ROW(BA62))))</f>
        <v/>
      </c>
      <c r="BF63" s="72" t="str">
        <f t="array" ref="BF63">IF(COUNTIF(Table911[Job],$I$3)&lt;ROWS($BD$2:BD63),"",INDEX(TimeSheets!$H$1:$H$359,SMALL(IF(Table911[Job]=$I$3,ROW(Table911[Job])),ROW(BA62))))</f>
        <v/>
      </c>
      <c r="BG63" s="72" t="str">
        <f t="array" ref="BG63">IF(COUNTIF(Table912[Job],$I$3)&lt;ROWS($BG$2:BG63),"",INDEX(TimeSheets!$K$1:$K$359,SMALL(IF(Table912[Job]=$I$3,ROW(Table912[Job])),ROW(BA62))))</f>
        <v/>
      </c>
      <c r="BH63" s="72" t="str">
        <f t="array" ref="BH63">IF(COUNTIF(Table912[Job],$I$3)&lt;ROWS($BH$2:BH63),"",INDEX(TimeSheets!$Q$1:$Q$359,SMALL(IF(Table912[Job]=$I$3,ROW(Table912[Job])),ROW(BA62))))</f>
        <v/>
      </c>
      <c r="BI63" s="73" t="str">
        <f t="array" ref="BI63">IF(COUNTIF(Table914[Job],$I$3)&lt;ROWS($BI$2:BI63),"",INDEX(TimeSheets!$T$1:$T$359,SMALL(IF(Table914[Job]=$I$3,ROW(Table914[Job])),ROW(BA62))))</f>
        <v/>
      </c>
      <c r="BJ63" s="72" t="str">
        <f t="array" ref="BJ63">IF(COUNTIF(Table914[Job],$I$3)&lt;ROWS($BJ$2:BJ63),"",INDEX(TimeSheets!$Z$1:$Z$359,SMALL(IF(Table914[Job]=$I$3,ROW(Table914[Job])),ROW(BA62))))</f>
        <v/>
      </c>
      <c r="BK63" s="72" t="str">
        <f t="array" ref="BK63">IF(COUNTIF(Table91641[Job],$I$3)&lt;ROWS($BK$2:BK63),"",INDEX(TimeSheets!$AC$1:$AC$359,SMALL(IF(Table91641[Job]=$I$3,ROW(Table91641[Job])),ROW(BA62))))</f>
        <v/>
      </c>
      <c r="BL63" s="72" t="str">
        <f t="array" ref="BL63">IF(COUNTIF(Table91641[Job],$I$3)&lt;ROWS($BL$2:BL63),"",INDEX(TimeSheets!$AI$1:$AI$359,SMALL(IF(Table91641[Job]=$I$3,ROW(Table91641[Job])),ROW(BB62))))</f>
        <v/>
      </c>
    </row>
    <row r="64" spans="1:64" x14ac:dyDescent="0.25">
      <c r="AX64" s="47"/>
      <c r="AY64" s="47"/>
      <c r="AZ64" s="47"/>
      <c r="BA64" s="47"/>
      <c r="BB64" s="47"/>
      <c r="BE64" s="72" t="str">
        <f t="array" ref="BE64">IF(COUNTIF(Table911[Job],$I$3)&lt;ROWS($BE$2:BE64),"",INDEX(TimeSheets!$B$1:$B$359,SMALL(IF(Table911[Job]=$I$3,ROW(Table911[Job])),ROW(BA63))))</f>
        <v/>
      </c>
      <c r="BF64" s="72" t="str">
        <f t="array" ref="BF64">IF(COUNTIF(Table911[Job],$I$3)&lt;ROWS($BD$2:BD64),"",INDEX(TimeSheets!$H$1:$H$359,SMALL(IF(Table911[Job]=$I$3,ROW(Table911[Job])),ROW(BA63))))</f>
        <v/>
      </c>
      <c r="BG64" s="72" t="str">
        <f t="array" ref="BG64">IF(COUNTIF(Table912[Job],$I$3)&lt;ROWS($BG$2:BG64),"",INDEX(TimeSheets!$K$1:$K$359,SMALL(IF(Table912[Job]=$I$3,ROW(Table912[Job])),ROW(BA63))))</f>
        <v/>
      </c>
      <c r="BH64" s="72" t="str">
        <f t="array" ref="BH64">IF(COUNTIF(Table912[Job],$I$3)&lt;ROWS($BH$2:BH64),"",INDEX(TimeSheets!$Q$1:$Q$359,SMALL(IF(Table912[Job]=$I$3,ROW(Table912[Job])),ROW(BA63))))</f>
        <v/>
      </c>
      <c r="BI64" s="73" t="str">
        <f t="array" ref="BI64">IF(COUNTIF(Table914[Job],$I$3)&lt;ROWS($BI$2:BI64),"",INDEX(TimeSheets!$T$1:$T$359,SMALL(IF(Table914[Job]=$I$3,ROW(Table914[Job])),ROW(BA63))))</f>
        <v/>
      </c>
      <c r="BJ64" s="72" t="str">
        <f t="array" ref="BJ64">IF(COUNTIF(Table914[Job],$I$3)&lt;ROWS($BJ$2:BJ64),"",INDEX(TimeSheets!$Z$1:$Z$359,SMALL(IF(Table914[Job]=$I$3,ROW(Table914[Job])),ROW(BA63))))</f>
        <v/>
      </c>
      <c r="BK64" s="72" t="str">
        <f t="array" ref="BK64">IF(COUNTIF(Table91641[Job],$I$3)&lt;ROWS($BK$2:BK64),"",INDEX(TimeSheets!$AC$1:$AC$359,SMALL(IF(Table91641[Job]=$I$3,ROW(Table91641[Job])),ROW(BA63))))</f>
        <v/>
      </c>
      <c r="BL64" s="72" t="str">
        <f t="array" ref="BL64">IF(COUNTIF(Table91641[Job],$I$3)&lt;ROWS($BL$2:BL64),"",INDEX(TimeSheets!$AI$1:$AI$359,SMALL(IF(Table91641[Job]=$I$3,ROW(Table91641[Job])),ROW(BB63))))</f>
        <v/>
      </c>
    </row>
    <row r="65" spans="50:64" x14ac:dyDescent="0.25">
      <c r="AX65" s="47"/>
      <c r="AY65" s="47"/>
      <c r="AZ65" s="47"/>
      <c r="BA65" s="47"/>
      <c r="BB65" s="47"/>
      <c r="BE65" s="72" t="str">
        <f t="array" ref="BE65">IF(COUNTIF(Table911[Job],$I$3)&lt;ROWS($BE$2:BE65),"",INDEX(TimeSheets!$B$1:$B$359,SMALL(IF(Table911[Job]=$I$3,ROW(Table911[Job])),ROW(BA64))))</f>
        <v/>
      </c>
      <c r="BF65" s="72" t="str">
        <f t="array" ref="BF65">IF(COUNTIF(Table911[Job],$I$3)&lt;ROWS($BD$2:BD65),"",INDEX(TimeSheets!$H$1:$H$359,SMALL(IF(Table911[Job]=$I$3,ROW(Table911[Job])),ROW(BA64))))</f>
        <v/>
      </c>
      <c r="BG65" s="72" t="str">
        <f t="array" ref="BG65">IF(COUNTIF(Table912[Job],$I$3)&lt;ROWS($BG$2:BG65),"",INDEX(TimeSheets!$K$1:$K$359,SMALL(IF(Table912[Job]=$I$3,ROW(Table912[Job])),ROW(BA64))))</f>
        <v/>
      </c>
      <c r="BH65" s="72" t="str">
        <f t="array" ref="BH65">IF(COUNTIF(Table912[Job],$I$3)&lt;ROWS($BH$2:BH65),"",INDEX(TimeSheets!$Q$1:$Q$359,SMALL(IF(Table912[Job]=$I$3,ROW(Table912[Job])),ROW(BA64))))</f>
        <v/>
      </c>
      <c r="BI65" s="73" t="str">
        <f t="array" ref="BI65">IF(COUNTIF(Table914[Job],$I$3)&lt;ROWS($BI$2:BI65),"",INDEX(TimeSheets!$T$1:$T$359,SMALL(IF(Table914[Job]=$I$3,ROW(Table914[Job])),ROW(BA64))))</f>
        <v/>
      </c>
      <c r="BJ65" s="72" t="str">
        <f t="array" ref="BJ65">IF(COUNTIF(Table914[Job],$I$3)&lt;ROWS($BJ$2:BJ65),"",INDEX(TimeSheets!$Z$1:$Z$359,SMALL(IF(Table914[Job]=$I$3,ROW(Table914[Job])),ROW(BA64))))</f>
        <v/>
      </c>
      <c r="BK65" s="72" t="str">
        <f t="array" ref="BK65">IF(COUNTIF(Table91641[Job],$I$3)&lt;ROWS($BK$2:BK65),"",INDEX(TimeSheets!$AC$1:$AC$359,SMALL(IF(Table91641[Job]=$I$3,ROW(Table91641[Job])),ROW(BA64))))</f>
        <v/>
      </c>
      <c r="BL65" s="72" t="str">
        <f t="array" ref="BL65">IF(COUNTIF(Table91641[Job],$I$3)&lt;ROWS($BL$2:BL65),"",INDEX(TimeSheets!$AI$1:$AI$359,SMALL(IF(Table91641[Job]=$I$3,ROW(Table91641[Job])),ROW(BB64))))</f>
        <v/>
      </c>
    </row>
    <row r="66" spans="50:64" x14ac:dyDescent="0.25">
      <c r="AX66" s="47"/>
      <c r="AY66" s="47"/>
      <c r="AZ66" s="47"/>
      <c r="BA66" s="47"/>
      <c r="BB66" s="47"/>
      <c r="BE66" s="72" t="str">
        <f t="array" ref="BE66">IF(COUNTIF(Table911[Job],$I$3)&lt;ROWS($BE$2:BE66),"",INDEX(TimeSheets!$B$1:$B$359,SMALL(IF(Table911[Job]=$I$3,ROW(Table911[Job])),ROW(BA65))))</f>
        <v/>
      </c>
      <c r="BF66" s="72" t="str">
        <f t="array" ref="BF66">IF(COUNTIF(Table911[Job],$I$3)&lt;ROWS($BD$2:BD66),"",INDEX(TimeSheets!$H$1:$H$359,SMALL(IF(Table911[Job]=$I$3,ROW(Table911[Job])),ROW(BA65))))</f>
        <v/>
      </c>
      <c r="BG66" s="72" t="str">
        <f t="array" ref="BG66">IF(COUNTIF(Table912[Job],$I$3)&lt;ROWS($BG$2:BG66),"",INDEX(TimeSheets!$K$1:$K$359,SMALL(IF(Table912[Job]=$I$3,ROW(Table912[Job])),ROW(BA65))))</f>
        <v/>
      </c>
      <c r="BH66" s="72" t="str">
        <f t="array" ref="BH66">IF(COUNTIF(Table912[Job],$I$3)&lt;ROWS($BH$2:BH66),"",INDEX(TimeSheets!$Q$1:$Q$359,SMALL(IF(Table912[Job]=$I$3,ROW(Table912[Job])),ROW(BA65))))</f>
        <v/>
      </c>
      <c r="BI66" s="73" t="str">
        <f t="array" ref="BI66">IF(COUNTIF(Table914[Job],$I$3)&lt;ROWS($BI$2:BI66),"",INDEX(TimeSheets!$T$1:$T$359,SMALL(IF(Table914[Job]=$I$3,ROW(Table914[Job])),ROW(BA65))))</f>
        <v/>
      </c>
      <c r="BJ66" s="72" t="str">
        <f t="array" ref="BJ66">IF(COUNTIF(Table914[Job],$I$3)&lt;ROWS($BJ$2:BJ66),"",INDEX(TimeSheets!$Z$1:$Z$359,SMALL(IF(Table914[Job]=$I$3,ROW(Table914[Job])),ROW(BA65))))</f>
        <v/>
      </c>
      <c r="BK66" s="72" t="str">
        <f t="array" ref="BK66">IF(COUNTIF(Table91641[Job],$I$3)&lt;ROWS($BK$2:BK66),"",INDEX(TimeSheets!$AC$1:$AC$359,SMALL(IF(Table91641[Job]=$I$3,ROW(Table91641[Job])),ROW(BA65))))</f>
        <v/>
      </c>
      <c r="BL66" s="72" t="str">
        <f t="array" ref="BL66">IF(COUNTIF(Table91641[Job],$I$3)&lt;ROWS($BL$2:BL66),"",INDEX(TimeSheets!$AI$1:$AI$359,SMALL(IF(Table91641[Job]=$I$3,ROW(Table91641[Job])),ROW(BB65))))</f>
        <v/>
      </c>
    </row>
    <row r="67" spans="50:64" x14ac:dyDescent="0.25">
      <c r="AX67" s="47"/>
      <c r="AY67" s="47"/>
      <c r="AZ67" s="47"/>
      <c r="BA67" s="47"/>
      <c r="BB67" s="47"/>
      <c r="BE67" s="72" t="str">
        <f t="array" ref="BE67">IF(COUNTIF(Table911[Job],$I$3)&lt;ROWS($BE$2:BE67),"",INDEX(TimeSheets!$B$1:$B$359,SMALL(IF(Table911[Job]=$I$3,ROW(Table911[Job])),ROW(BA66))))</f>
        <v/>
      </c>
      <c r="BF67" s="72" t="str">
        <f t="array" ref="BF67">IF(COUNTIF(Table911[Job],$I$3)&lt;ROWS($BD$2:BD67),"",INDEX(TimeSheets!$H$1:$H$359,SMALL(IF(Table911[Job]=$I$3,ROW(Table911[Job])),ROW(BA66))))</f>
        <v/>
      </c>
      <c r="BG67" s="72" t="str">
        <f t="array" ref="BG67">IF(COUNTIF(Table912[Job],$I$3)&lt;ROWS($BG$2:BG67),"",INDEX(TimeSheets!$K$1:$K$359,SMALL(IF(Table912[Job]=$I$3,ROW(Table912[Job])),ROW(BA66))))</f>
        <v/>
      </c>
      <c r="BH67" s="72" t="str">
        <f t="array" ref="BH67">IF(COUNTIF(Table912[Job],$I$3)&lt;ROWS($BH$2:BH67),"",INDEX(TimeSheets!$Q$1:$Q$359,SMALL(IF(Table912[Job]=$I$3,ROW(Table912[Job])),ROW(BA66))))</f>
        <v/>
      </c>
      <c r="BI67" s="73" t="str">
        <f t="array" ref="BI67">IF(COUNTIF(Table914[Job],$I$3)&lt;ROWS($BI$2:BI67),"",INDEX(TimeSheets!$T$1:$T$359,SMALL(IF(Table914[Job]=$I$3,ROW(Table914[Job])),ROW(BA66))))</f>
        <v/>
      </c>
      <c r="BJ67" s="72" t="str">
        <f t="array" ref="BJ67">IF(COUNTIF(Table914[Job],$I$3)&lt;ROWS($BJ$2:BJ67),"",INDEX(TimeSheets!$Z$1:$Z$359,SMALL(IF(Table914[Job]=$I$3,ROW(Table914[Job])),ROW(BA66))))</f>
        <v/>
      </c>
      <c r="BK67" s="72" t="str">
        <f t="array" ref="BK67">IF(COUNTIF(Table91641[Job],$I$3)&lt;ROWS($BK$2:BK67),"",INDEX(TimeSheets!$AC$1:$AC$359,SMALL(IF(Table91641[Job]=$I$3,ROW(Table91641[Job])),ROW(BA66))))</f>
        <v/>
      </c>
      <c r="BL67" s="72" t="str">
        <f t="array" ref="BL67">IF(COUNTIF(Table91641[Job],$I$3)&lt;ROWS($BL$2:BL67),"",INDEX(TimeSheets!$AI$1:$AI$359,SMALL(IF(Table91641[Job]=$I$3,ROW(Table91641[Job])),ROW(BB66))))</f>
        <v/>
      </c>
    </row>
    <row r="68" spans="50:64" x14ac:dyDescent="0.25">
      <c r="AX68" s="47"/>
      <c r="AY68" s="47"/>
      <c r="AZ68" s="47"/>
      <c r="BA68" s="47"/>
      <c r="BB68" s="47"/>
      <c r="BE68" s="72" t="str">
        <f t="array" ref="BE68">IF(COUNTIF(Table911[Job],$I$3)&lt;ROWS($BE$2:BE68),"",INDEX(TimeSheets!$B$1:$B$359,SMALL(IF(Table911[Job]=$I$3,ROW(Table911[Job])),ROW(BA67))))</f>
        <v/>
      </c>
      <c r="BF68" s="72" t="str">
        <f t="array" ref="BF68">IF(COUNTIF(Table911[Job],$I$3)&lt;ROWS($BD$2:BD68),"",INDEX(TimeSheets!$H$1:$H$359,SMALL(IF(Table911[Job]=$I$3,ROW(Table911[Job])),ROW(BA67))))</f>
        <v/>
      </c>
      <c r="BG68" s="72" t="str">
        <f t="array" ref="BG68">IF(COUNTIF(Table912[Job],$I$3)&lt;ROWS($BG$2:BG68),"",INDEX(TimeSheets!$K$1:$K$359,SMALL(IF(Table912[Job]=$I$3,ROW(Table912[Job])),ROW(BA67))))</f>
        <v/>
      </c>
      <c r="BH68" s="72" t="str">
        <f t="array" ref="BH68">IF(COUNTIF(Table912[Job],$I$3)&lt;ROWS($BH$2:BH68),"",INDEX(TimeSheets!$Q$1:$Q$359,SMALL(IF(Table912[Job]=$I$3,ROW(Table912[Job])),ROW(BA67))))</f>
        <v/>
      </c>
      <c r="BI68" s="73" t="str">
        <f t="array" ref="BI68">IF(COUNTIF(Table914[Job],$I$3)&lt;ROWS($BI$2:BI68),"",INDEX(TimeSheets!$T$1:$T$359,SMALL(IF(Table914[Job]=$I$3,ROW(Table914[Job])),ROW(BA67))))</f>
        <v/>
      </c>
      <c r="BJ68" s="72" t="str">
        <f t="array" ref="BJ68">IF(COUNTIF(Table914[Job],$I$3)&lt;ROWS($BJ$2:BJ68),"",INDEX(TimeSheets!$Z$1:$Z$359,SMALL(IF(Table914[Job]=$I$3,ROW(Table914[Job])),ROW(BA67))))</f>
        <v/>
      </c>
      <c r="BK68" s="72" t="str">
        <f t="array" ref="BK68">IF(COUNTIF(Table91641[Job],$I$3)&lt;ROWS($BK$2:BK68),"",INDEX(TimeSheets!$AC$1:$AC$359,SMALL(IF(Table91641[Job]=$I$3,ROW(Table91641[Job])),ROW(BA67))))</f>
        <v/>
      </c>
      <c r="BL68" s="72" t="str">
        <f t="array" ref="BL68">IF(COUNTIF(Table91641[Job],$I$3)&lt;ROWS($BL$2:BL68),"",INDEX(TimeSheets!$AI$1:$AI$359,SMALL(IF(Table91641[Job]=$I$3,ROW(Table91641[Job])),ROW(BB67))))</f>
        <v/>
      </c>
    </row>
    <row r="69" spans="50:64" x14ac:dyDescent="0.25">
      <c r="AX69" s="47"/>
      <c r="AY69" s="47"/>
      <c r="AZ69" s="47"/>
      <c r="BA69" s="47"/>
      <c r="BB69" s="47"/>
      <c r="BE69" s="72" t="str">
        <f t="array" ref="BE69">IF(COUNTIF(Table911[Job],$I$3)&lt;ROWS($BE$2:BE69),"",INDEX(TimeSheets!$B$1:$B$359,SMALL(IF(Table911[Job]=$I$3,ROW(Table911[Job])),ROW(BA68))))</f>
        <v/>
      </c>
      <c r="BF69" s="72" t="str">
        <f t="array" ref="BF69">IF(COUNTIF(Table911[Job],$I$3)&lt;ROWS($BD$2:BD69),"",INDEX(TimeSheets!$H$1:$H$359,SMALL(IF(Table911[Job]=$I$3,ROW(Table911[Job])),ROW(BA68))))</f>
        <v/>
      </c>
      <c r="BG69" s="72" t="str">
        <f t="array" ref="BG69">IF(COUNTIF(Table912[Job],$I$3)&lt;ROWS($BG$2:BG69),"",INDEX(TimeSheets!$K$1:$K$359,SMALL(IF(Table912[Job]=$I$3,ROW(Table912[Job])),ROW(BA68))))</f>
        <v/>
      </c>
      <c r="BH69" s="72" t="str">
        <f t="array" ref="BH69">IF(COUNTIF(Table912[Job],$I$3)&lt;ROWS($BH$2:BH69),"",INDEX(TimeSheets!$Q$1:$Q$359,SMALL(IF(Table912[Job]=$I$3,ROW(Table912[Job])),ROW(BA68))))</f>
        <v/>
      </c>
      <c r="BI69" s="73" t="str">
        <f t="array" ref="BI69">IF(COUNTIF(Table914[Job],$I$3)&lt;ROWS($BI$2:BI69),"",INDEX(TimeSheets!$T$1:$T$359,SMALL(IF(Table914[Job]=$I$3,ROW(Table914[Job])),ROW(BA68))))</f>
        <v/>
      </c>
      <c r="BJ69" s="72" t="str">
        <f t="array" ref="BJ69">IF(COUNTIF(Table914[Job],$I$3)&lt;ROWS($BJ$2:BJ69),"",INDEX(TimeSheets!$Z$1:$Z$359,SMALL(IF(Table914[Job]=$I$3,ROW(Table914[Job])),ROW(BA68))))</f>
        <v/>
      </c>
      <c r="BK69" s="72" t="str">
        <f t="array" ref="BK69">IF(COUNTIF(Table91641[Job],$I$3)&lt;ROWS($BK$2:BK69),"",INDEX(TimeSheets!$AC$1:$AC$359,SMALL(IF(Table91641[Job]=$I$3,ROW(Table91641[Job])),ROW(BA68))))</f>
        <v/>
      </c>
      <c r="BL69" s="72" t="str">
        <f t="array" ref="BL69">IF(COUNTIF(Table91641[Job],$I$3)&lt;ROWS($BL$2:BL69),"",INDEX(TimeSheets!$AI$1:$AI$359,SMALL(IF(Table91641[Job]=$I$3,ROW(Table91641[Job])),ROW(BB68))))</f>
        <v/>
      </c>
    </row>
    <row r="70" spans="50:64" x14ac:dyDescent="0.25">
      <c r="AX70" s="47"/>
      <c r="AY70" s="47"/>
      <c r="AZ70" s="47"/>
      <c r="BA70" s="47"/>
      <c r="BB70" s="47"/>
      <c r="BE70" s="72" t="str">
        <f t="array" ref="BE70">IF(COUNTIF(Table911[Job],$I$3)&lt;ROWS($BE$2:BE70),"",INDEX(TimeSheets!$B$1:$B$359,SMALL(IF(Table911[Job]=$I$3,ROW(Table911[Job])),ROW(BA69))))</f>
        <v/>
      </c>
      <c r="BF70" s="72" t="str">
        <f t="array" ref="BF70">IF(COUNTIF(Table911[Job],$I$3)&lt;ROWS($BD$2:BD70),"",INDEX(TimeSheets!$H$1:$H$359,SMALL(IF(Table911[Job]=$I$3,ROW(Table911[Job])),ROW(BA69))))</f>
        <v/>
      </c>
      <c r="BG70" s="72" t="str">
        <f t="array" ref="BG70">IF(COUNTIF(Table912[Job],$I$3)&lt;ROWS($BG$2:BG70),"",INDEX(TimeSheets!$K$1:$K$359,SMALL(IF(Table912[Job]=$I$3,ROW(Table912[Job])),ROW(BA69))))</f>
        <v/>
      </c>
      <c r="BH70" s="72" t="str">
        <f t="array" ref="BH70">IF(COUNTIF(Table912[Job],$I$3)&lt;ROWS($BH$2:BH70),"",INDEX(TimeSheets!$Q$1:$Q$359,SMALL(IF(Table912[Job]=$I$3,ROW(Table912[Job])),ROW(BA69))))</f>
        <v/>
      </c>
      <c r="BI70" s="73" t="str">
        <f t="array" ref="BI70">IF(COUNTIF(Table914[Job],$I$3)&lt;ROWS($BI$2:BI70),"",INDEX(TimeSheets!$T$1:$T$359,SMALL(IF(Table914[Job]=$I$3,ROW(Table914[Job])),ROW(BA69))))</f>
        <v/>
      </c>
      <c r="BJ70" s="72" t="str">
        <f t="array" ref="BJ70">IF(COUNTIF(Table914[Job],$I$3)&lt;ROWS($BJ$2:BJ70),"",INDEX(TimeSheets!$Z$1:$Z$359,SMALL(IF(Table914[Job]=$I$3,ROW(Table914[Job])),ROW(BA69))))</f>
        <v/>
      </c>
      <c r="BK70" s="72" t="str">
        <f t="array" ref="BK70">IF(COUNTIF(Table91641[Job],$I$3)&lt;ROWS($BK$2:BK70),"",INDEX(TimeSheets!$AC$1:$AC$359,SMALL(IF(Table91641[Job]=$I$3,ROW(Table91641[Job])),ROW(BA69))))</f>
        <v/>
      </c>
      <c r="BL70" s="72" t="str">
        <f t="array" ref="BL70">IF(COUNTIF(Table91641[Job],$I$3)&lt;ROWS($BL$2:BL70),"",INDEX(TimeSheets!$AI$1:$AI$359,SMALL(IF(Table91641[Job]=$I$3,ROW(Table91641[Job])),ROW(BB69))))</f>
        <v/>
      </c>
    </row>
    <row r="71" spans="50:64" x14ac:dyDescent="0.25">
      <c r="AX71" s="47"/>
      <c r="AY71" s="47"/>
      <c r="AZ71" s="47"/>
      <c r="BA71" s="47"/>
      <c r="BB71" s="47"/>
      <c r="BE71" s="72" t="str">
        <f t="array" ref="BE71">IF(COUNTIF(Table911[Job],$I$3)&lt;ROWS($BE$2:BE71),"",INDEX(TimeSheets!$B$1:$B$359,SMALL(IF(Table911[Job]=$I$3,ROW(Table911[Job])),ROW(BA70))))</f>
        <v/>
      </c>
      <c r="BF71" s="72" t="str">
        <f t="array" ref="BF71">IF(COUNTIF(Table911[Job],$I$3)&lt;ROWS($BD$2:BD71),"",INDEX(TimeSheets!$H$1:$H$359,SMALL(IF(Table911[Job]=$I$3,ROW(Table911[Job])),ROW(BA70))))</f>
        <v/>
      </c>
      <c r="BG71" s="72" t="str">
        <f t="array" ref="BG71">IF(COUNTIF(Table912[Job],$I$3)&lt;ROWS($BG$2:BG71),"",INDEX(TimeSheets!$K$1:$K$359,SMALL(IF(Table912[Job]=$I$3,ROW(Table912[Job])),ROW(BA70))))</f>
        <v/>
      </c>
      <c r="BH71" s="72" t="str">
        <f t="array" ref="BH71">IF(COUNTIF(Table912[Job],$I$3)&lt;ROWS($BH$2:BH71),"",INDEX(TimeSheets!$Q$1:$Q$359,SMALL(IF(Table912[Job]=$I$3,ROW(Table912[Job])),ROW(BA70))))</f>
        <v/>
      </c>
      <c r="BI71" s="73" t="str">
        <f t="array" ref="BI71">IF(COUNTIF(Table914[Job],$I$3)&lt;ROWS($BI$2:BI71),"",INDEX(TimeSheets!$T$1:$T$359,SMALL(IF(Table914[Job]=$I$3,ROW(Table914[Job])),ROW(BA70))))</f>
        <v/>
      </c>
      <c r="BJ71" s="72" t="str">
        <f t="array" ref="BJ71">IF(COUNTIF(Table914[Job],$I$3)&lt;ROWS($BJ$2:BJ71),"",INDEX(TimeSheets!$Z$1:$Z$359,SMALL(IF(Table914[Job]=$I$3,ROW(Table914[Job])),ROW(BA70))))</f>
        <v/>
      </c>
      <c r="BK71" s="72" t="str">
        <f t="array" ref="BK71">IF(COUNTIF(Table91641[Job],$I$3)&lt;ROWS($BK$2:BK71),"",INDEX(TimeSheets!$AC$1:$AC$359,SMALL(IF(Table91641[Job]=$I$3,ROW(Table91641[Job])),ROW(BA70))))</f>
        <v/>
      </c>
      <c r="BL71" s="72" t="str">
        <f t="array" ref="BL71">IF(COUNTIF(Table91641[Job],$I$3)&lt;ROWS($BL$2:BL71),"",INDEX(TimeSheets!$AI$1:$AI$359,SMALL(IF(Table91641[Job]=$I$3,ROW(Table91641[Job])),ROW(BB70))))</f>
        <v/>
      </c>
    </row>
    <row r="72" spans="50:64" x14ac:dyDescent="0.25">
      <c r="AX72" s="47"/>
      <c r="AY72" s="47"/>
      <c r="AZ72" s="47"/>
      <c r="BA72" s="47"/>
      <c r="BB72" s="47"/>
      <c r="BE72" s="72" t="str">
        <f t="array" ref="BE72">IF(COUNTIF(Table911[Job],$I$3)&lt;ROWS($BE$2:BE72),"",INDEX(TimeSheets!$B$1:$B$359,SMALL(IF(Table911[Job]=$I$3,ROW(Table911[Job])),ROW(BA71))))</f>
        <v/>
      </c>
      <c r="BF72" s="72" t="str">
        <f t="array" ref="BF72">IF(COUNTIF(Table911[Job],$I$3)&lt;ROWS($BD$2:BD72),"",INDEX(TimeSheets!$H$1:$H$359,SMALL(IF(Table911[Job]=$I$3,ROW(Table911[Job])),ROW(BA71))))</f>
        <v/>
      </c>
      <c r="BG72" s="72" t="str">
        <f t="array" ref="BG72">IF(COUNTIF(Table912[Job],$I$3)&lt;ROWS($BG$2:BG72),"",INDEX(TimeSheets!$K$1:$K$359,SMALL(IF(Table912[Job]=$I$3,ROW(Table912[Job])),ROW(BA71))))</f>
        <v/>
      </c>
      <c r="BH72" s="72" t="str">
        <f t="array" ref="BH72">IF(COUNTIF(Table912[Job],$I$3)&lt;ROWS($BH$2:BH72),"",INDEX(TimeSheets!$Q$1:$Q$359,SMALL(IF(Table912[Job]=$I$3,ROW(Table912[Job])),ROW(BA71))))</f>
        <v/>
      </c>
      <c r="BI72" s="73" t="str">
        <f t="array" ref="BI72">IF(COUNTIF(Table914[Job],$I$3)&lt;ROWS($BI$2:BI72),"",INDEX(TimeSheets!$T$1:$T$359,SMALL(IF(Table914[Job]=$I$3,ROW(Table914[Job])),ROW(BA71))))</f>
        <v/>
      </c>
      <c r="BJ72" s="72" t="str">
        <f t="array" ref="BJ72">IF(COUNTIF(Table914[Job],$I$3)&lt;ROWS($BJ$2:BJ72),"",INDEX(TimeSheets!$Z$1:$Z$359,SMALL(IF(Table914[Job]=$I$3,ROW(Table914[Job])),ROW(BA71))))</f>
        <v/>
      </c>
      <c r="BK72" s="72" t="str">
        <f t="array" ref="BK72">IF(COUNTIF(Table91641[Job],$I$3)&lt;ROWS($BK$2:BK72),"",INDEX(TimeSheets!$AC$1:$AC$359,SMALL(IF(Table91641[Job]=$I$3,ROW(Table91641[Job])),ROW(BA71))))</f>
        <v/>
      </c>
      <c r="BL72" s="72" t="str">
        <f t="array" ref="BL72">IF(COUNTIF(Table91641[Job],$I$3)&lt;ROWS($BL$2:BL72),"",INDEX(TimeSheets!$AI$1:$AI$359,SMALL(IF(Table91641[Job]=$I$3,ROW(Table91641[Job])),ROW(BB71))))</f>
        <v/>
      </c>
    </row>
    <row r="73" spans="50:64" x14ac:dyDescent="0.25">
      <c r="AX73" s="47"/>
      <c r="AY73" s="47"/>
      <c r="AZ73" s="47"/>
      <c r="BA73" s="47"/>
      <c r="BB73" s="47"/>
      <c r="BE73" s="72" t="str">
        <f t="array" ref="BE73">IF(COUNTIF(Table911[Job],$I$3)&lt;ROWS($BE$2:BE73),"",INDEX(TimeSheets!$B$1:$B$359,SMALL(IF(Table911[Job]=$I$3,ROW(Table911[Job])),ROW(BA72))))</f>
        <v/>
      </c>
      <c r="BF73" s="72" t="str">
        <f t="array" ref="BF73">IF(COUNTIF(Table911[Job],$I$3)&lt;ROWS($BD$2:BD73),"",INDEX(TimeSheets!$H$1:$H$359,SMALL(IF(Table911[Job]=$I$3,ROW(Table911[Job])),ROW(BA72))))</f>
        <v/>
      </c>
      <c r="BG73" s="72" t="str">
        <f t="array" ref="BG73">IF(COUNTIF(Table912[Job],$I$3)&lt;ROWS($BG$2:BG73),"",INDEX(TimeSheets!$K$1:$K$359,SMALL(IF(Table912[Job]=$I$3,ROW(Table912[Job])),ROW(BA72))))</f>
        <v/>
      </c>
      <c r="BH73" s="72" t="str">
        <f t="array" ref="BH73">IF(COUNTIF(Table912[Job],$I$3)&lt;ROWS($BH$2:BH73),"",INDEX(TimeSheets!$Q$1:$Q$359,SMALL(IF(Table912[Job]=$I$3,ROW(Table912[Job])),ROW(BA72))))</f>
        <v/>
      </c>
      <c r="BI73" s="73" t="str">
        <f t="array" ref="BI73">IF(COUNTIF(Table914[Job],$I$3)&lt;ROWS($BI$2:BI73),"",INDEX(TimeSheets!$T$1:$T$359,SMALL(IF(Table914[Job]=$I$3,ROW(Table914[Job])),ROW(BA72))))</f>
        <v/>
      </c>
      <c r="BJ73" s="72" t="str">
        <f t="array" ref="BJ73">IF(COUNTIF(Table914[Job],$I$3)&lt;ROWS($BJ$2:BJ73),"",INDEX(TimeSheets!$Z$1:$Z$359,SMALL(IF(Table914[Job]=$I$3,ROW(Table914[Job])),ROW(BA72))))</f>
        <v/>
      </c>
      <c r="BK73" s="72" t="str">
        <f t="array" ref="BK73">IF(COUNTIF(Table91641[Job],$I$3)&lt;ROWS($BK$2:BK73),"",INDEX(TimeSheets!$AC$1:$AC$359,SMALL(IF(Table91641[Job]=$I$3,ROW(Table91641[Job])),ROW(BA72))))</f>
        <v/>
      </c>
      <c r="BL73" s="72" t="str">
        <f t="array" ref="BL73">IF(COUNTIF(Table91641[Job],$I$3)&lt;ROWS($BL$2:BL73),"",INDEX(TimeSheets!$AI$1:$AI$359,SMALL(IF(Table91641[Job]=$I$3,ROW(Table91641[Job])),ROW(BB72))))</f>
        <v/>
      </c>
    </row>
    <row r="74" spans="50:64" x14ac:dyDescent="0.25">
      <c r="AX74" s="47"/>
      <c r="AY74" s="47"/>
      <c r="AZ74" s="47"/>
      <c r="BA74" s="47"/>
      <c r="BB74" s="47"/>
      <c r="BE74" s="72" t="str">
        <f t="array" ref="BE74">IF(COUNTIF(Table911[Job],$I$3)&lt;ROWS($BE$2:BE74),"",INDEX(TimeSheets!$B$1:$B$359,SMALL(IF(Table911[Job]=$I$3,ROW(Table911[Job])),ROW(BA73))))</f>
        <v/>
      </c>
      <c r="BF74" s="72" t="str">
        <f t="array" ref="BF74">IF(COUNTIF(Table911[Job],$I$3)&lt;ROWS($BD$2:BD74),"",INDEX(TimeSheets!$H$1:$H$359,SMALL(IF(Table911[Job]=$I$3,ROW(Table911[Job])),ROW(BA73))))</f>
        <v/>
      </c>
      <c r="BG74" s="72" t="str">
        <f t="array" ref="BG74">IF(COUNTIF(Table912[Job],$I$3)&lt;ROWS($BG$2:BG74),"",INDEX(TimeSheets!$K$1:$K$359,SMALL(IF(Table912[Job]=$I$3,ROW(Table912[Job])),ROW(BA73))))</f>
        <v/>
      </c>
      <c r="BH74" s="72" t="str">
        <f t="array" ref="BH74">IF(COUNTIF(Table912[Job],$I$3)&lt;ROWS($BH$2:BH74),"",INDEX(TimeSheets!$Q$1:$Q$359,SMALL(IF(Table912[Job]=$I$3,ROW(Table912[Job])),ROW(BA73))))</f>
        <v/>
      </c>
      <c r="BI74" s="73" t="str">
        <f t="array" ref="BI74">IF(COUNTIF(Table914[Job],$I$3)&lt;ROWS($BI$2:BI74),"",INDEX(TimeSheets!$T$1:$T$359,SMALL(IF(Table914[Job]=$I$3,ROW(Table914[Job])),ROW(BA73))))</f>
        <v/>
      </c>
      <c r="BJ74" s="72" t="str">
        <f t="array" ref="BJ74">IF(COUNTIF(Table914[Job],$I$3)&lt;ROWS($BJ$2:BJ74),"",INDEX(TimeSheets!$Z$1:$Z$359,SMALL(IF(Table914[Job]=$I$3,ROW(Table914[Job])),ROW(BA73))))</f>
        <v/>
      </c>
      <c r="BK74" s="72" t="str">
        <f t="array" ref="BK74">IF(COUNTIF(Table91641[Job],$I$3)&lt;ROWS($BK$2:BK74),"",INDEX(TimeSheets!$AC$1:$AC$359,SMALL(IF(Table91641[Job]=$I$3,ROW(Table91641[Job])),ROW(BA73))))</f>
        <v/>
      </c>
      <c r="BL74" s="72" t="str">
        <f t="array" ref="BL74">IF(COUNTIF(Table91641[Job],$I$3)&lt;ROWS($BL$2:BL74),"",INDEX(TimeSheets!$AI$1:$AI$359,SMALL(IF(Table91641[Job]=$I$3,ROW(Table91641[Job])),ROW(BB73))))</f>
        <v/>
      </c>
    </row>
    <row r="75" spans="50:64" x14ac:dyDescent="0.25">
      <c r="AX75" s="47"/>
      <c r="AY75" s="47"/>
      <c r="AZ75" s="47"/>
      <c r="BA75" s="47"/>
      <c r="BB75" s="47"/>
      <c r="BE75" s="72" t="str">
        <f t="array" ref="BE75">IF(COUNTIF(Table911[Job],$I$3)&lt;ROWS($BE$2:BE75),"",INDEX(TimeSheets!$B$1:$B$359,SMALL(IF(Table911[Job]=$I$3,ROW(Table911[Job])),ROW(BA74))))</f>
        <v/>
      </c>
      <c r="BF75" s="72" t="str">
        <f t="array" ref="BF75">IF(COUNTIF(Table911[Job],$I$3)&lt;ROWS($BD$2:BD75),"",INDEX(TimeSheets!$H$1:$H$359,SMALL(IF(Table911[Job]=$I$3,ROW(Table911[Job])),ROW(BA74))))</f>
        <v/>
      </c>
      <c r="BG75" s="72" t="str">
        <f t="array" ref="BG75">IF(COUNTIF(Table912[Job],$I$3)&lt;ROWS($BG$2:BG75),"",INDEX(TimeSheets!$K$1:$K$359,SMALL(IF(Table912[Job]=$I$3,ROW(Table912[Job])),ROW(BA74))))</f>
        <v/>
      </c>
      <c r="BH75" s="72" t="str">
        <f t="array" ref="BH75">IF(COUNTIF(Table912[Job],$I$3)&lt;ROWS($BH$2:BH75),"",INDEX(TimeSheets!$Q$1:$Q$359,SMALL(IF(Table912[Job]=$I$3,ROW(Table912[Job])),ROW(BA74))))</f>
        <v/>
      </c>
      <c r="BI75" s="73" t="str">
        <f t="array" ref="BI75">IF(COUNTIF(Table914[Job],$I$3)&lt;ROWS($BI$2:BI75),"",INDEX(TimeSheets!$T$1:$T$359,SMALL(IF(Table914[Job]=$I$3,ROW(Table914[Job])),ROW(BA74))))</f>
        <v/>
      </c>
      <c r="BJ75" s="72" t="str">
        <f t="array" ref="BJ75">IF(COUNTIF(Table914[Job],$I$3)&lt;ROWS($BJ$2:BJ75),"",INDEX(TimeSheets!$Z$1:$Z$359,SMALL(IF(Table914[Job]=$I$3,ROW(Table914[Job])),ROW(BA74))))</f>
        <v/>
      </c>
      <c r="BK75" s="72" t="str">
        <f t="array" ref="BK75">IF(COUNTIF(Table91641[Job],$I$3)&lt;ROWS($BK$2:BK75),"",INDEX(TimeSheets!$AC$1:$AC$359,SMALL(IF(Table91641[Job]=$I$3,ROW(Table91641[Job])),ROW(BA74))))</f>
        <v/>
      </c>
      <c r="BL75" s="72" t="str">
        <f t="array" ref="BL75">IF(COUNTIF(Table91641[Job],$I$3)&lt;ROWS($BL$2:BL75),"",INDEX(TimeSheets!$AI$1:$AI$359,SMALL(IF(Table91641[Job]=$I$3,ROW(Table91641[Job])),ROW(BB74))))</f>
        <v/>
      </c>
    </row>
    <row r="76" spans="50:64" x14ac:dyDescent="0.25">
      <c r="AX76" s="47"/>
      <c r="AY76" s="47"/>
      <c r="AZ76" s="47"/>
      <c r="BA76" s="47"/>
      <c r="BB76" s="47"/>
      <c r="BE76" s="72" t="str">
        <f t="array" ref="BE76">IF(COUNTIF(Table911[Job],$I$3)&lt;ROWS($BE$2:BE76),"",INDEX(TimeSheets!$B$1:$B$359,SMALL(IF(Table911[Job]=$I$3,ROW(Table911[Job])),ROW(BA75))))</f>
        <v/>
      </c>
      <c r="BF76" s="72" t="str">
        <f t="array" ref="BF76">IF(COUNTIF(Table911[Job],$I$3)&lt;ROWS($BD$2:BD76),"",INDEX(TimeSheets!$H$1:$H$359,SMALL(IF(Table911[Job]=$I$3,ROW(Table911[Job])),ROW(BA75))))</f>
        <v/>
      </c>
      <c r="BG76" s="72" t="str">
        <f t="array" ref="BG76">IF(COUNTIF(Table912[Job],$I$3)&lt;ROWS($BG$2:BG76),"",INDEX(TimeSheets!$K$1:$K$359,SMALL(IF(Table912[Job]=$I$3,ROW(Table912[Job])),ROW(BA75))))</f>
        <v/>
      </c>
      <c r="BH76" s="72" t="str">
        <f t="array" ref="BH76">IF(COUNTIF(Table912[Job],$I$3)&lt;ROWS($BH$2:BH76),"",INDEX(TimeSheets!$Q$1:$Q$359,SMALL(IF(Table912[Job]=$I$3,ROW(Table912[Job])),ROW(BA75))))</f>
        <v/>
      </c>
      <c r="BI76" s="73" t="str">
        <f t="array" ref="BI76">IF(COUNTIF(Table914[Job],$I$3)&lt;ROWS($BI$2:BI76),"",INDEX(TimeSheets!$T$1:$T$359,SMALL(IF(Table914[Job]=$I$3,ROW(Table914[Job])),ROW(BA75))))</f>
        <v/>
      </c>
      <c r="BJ76" s="72" t="str">
        <f t="array" ref="BJ76">IF(COUNTIF(Table914[Job],$I$3)&lt;ROWS($BJ$2:BJ76),"",INDEX(TimeSheets!$Z$1:$Z$359,SMALL(IF(Table914[Job]=$I$3,ROW(Table914[Job])),ROW(BA75))))</f>
        <v/>
      </c>
      <c r="BK76" s="72" t="str">
        <f t="array" ref="BK76">IF(COUNTIF(Table91641[Job],$I$3)&lt;ROWS($BK$2:BK76),"",INDEX(TimeSheets!$AC$1:$AC$359,SMALL(IF(Table91641[Job]=$I$3,ROW(Table91641[Job])),ROW(BA75))))</f>
        <v/>
      </c>
      <c r="BL76" s="72" t="str">
        <f t="array" ref="BL76">IF(COUNTIF(Table91641[Job],$I$3)&lt;ROWS($BL$2:BL76),"",INDEX(TimeSheets!$AI$1:$AI$359,SMALL(IF(Table91641[Job]=$I$3,ROW(Table91641[Job])),ROW(BB75))))</f>
        <v/>
      </c>
    </row>
    <row r="77" spans="50:64" x14ac:dyDescent="0.25">
      <c r="AX77" s="47"/>
      <c r="AY77" s="47"/>
      <c r="AZ77" s="47"/>
      <c r="BA77" s="47"/>
      <c r="BB77" s="47"/>
      <c r="BE77" s="72" t="str">
        <f t="array" ref="BE77">IF(COUNTIF(Table911[Job],$I$3)&lt;ROWS($BE$2:BE77),"",INDEX(TimeSheets!$B$1:$B$359,SMALL(IF(Table911[Job]=$I$3,ROW(Table911[Job])),ROW(BA76))))</f>
        <v/>
      </c>
      <c r="BF77" s="72" t="str">
        <f t="array" ref="BF77">IF(COUNTIF(Table911[Job],$I$3)&lt;ROWS($BD$2:BD77),"",INDEX(TimeSheets!$H$1:$H$359,SMALL(IF(Table911[Job]=$I$3,ROW(Table911[Job])),ROW(BA76))))</f>
        <v/>
      </c>
      <c r="BG77" s="72" t="str">
        <f t="array" ref="BG77">IF(COUNTIF(Table912[Job],$I$3)&lt;ROWS($BG$2:BG77),"",INDEX(TimeSheets!$K$1:$K$359,SMALL(IF(Table912[Job]=$I$3,ROW(Table912[Job])),ROW(BA76))))</f>
        <v/>
      </c>
      <c r="BH77" s="72" t="str">
        <f t="array" ref="BH77">IF(COUNTIF(Table912[Job],$I$3)&lt;ROWS($BH$2:BH77),"",INDEX(TimeSheets!$Q$1:$Q$359,SMALL(IF(Table912[Job]=$I$3,ROW(Table912[Job])),ROW(BA76))))</f>
        <v/>
      </c>
      <c r="BI77" s="73" t="str">
        <f t="array" ref="BI77">IF(COUNTIF(Table914[Job],$I$3)&lt;ROWS($BI$2:BI77),"",INDEX(TimeSheets!$T$1:$T$359,SMALL(IF(Table914[Job]=$I$3,ROW(Table914[Job])),ROW(BA76))))</f>
        <v/>
      </c>
      <c r="BJ77" s="72" t="str">
        <f t="array" ref="BJ77">IF(COUNTIF(Table914[Job],$I$3)&lt;ROWS($BJ$2:BJ77),"",INDEX(TimeSheets!$Z$1:$Z$359,SMALL(IF(Table914[Job]=$I$3,ROW(Table914[Job])),ROW(BA76))))</f>
        <v/>
      </c>
      <c r="BK77" s="72" t="str">
        <f t="array" ref="BK77">IF(COUNTIF(Table91641[Job],$I$3)&lt;ROWS($BK$2:BK77),"",INDEX(TimeSheets!$AC$1:$AC$359,SMALL(IF(Table91641[Job]=$I$3,ROW(Table91641[Job])),ROW(BA76))))</f>
        <v/>
      </c>
      <c r="BL77" s="72" t="str">
        <f t="array" ref="BL77">IF(COUNTIF(Table91641[Job],$I$3)&lt;ROWS($BL$2:BL77),"",INDEX(TimeSheets!$AI$1:$AI$359,SMALL(IF(Table91641[Job]=$I$3,ROW(Table91641[Job])),ROW(BB76))))</f>
        <v/>
      </c>
    </row>
    <row r="78" spans="50:64" x14ac:dyDescent="0.25">
      <c r="AX78" s="47"/>
      <c r="AY78" s="47"/>
      <c r="AZ78" s="47"/>
      <c r="BA78" s="47"/>
      <c r="BB78" s="47"/>
      <c r="BE78" s="72" t="str">
        <f t="array" ref="BE78">IF(COUNTIF(Table911[Job],$I$3)&lt;ROWS($BE$2:BE78),"",INDEX(TimeSheets!$B$1:$B$359,SMALL(IF(Table911[Job]=$I$3,ROW(Table911[Job])),ROW(BA77))))</f>
        <v/>
      </c>
      <c r="BF78" s="72" t="str">
        <f t="array" ref="BF78">IF(COUNTIF(Table911[Job],$I$3)&lt;ROWS($BD$2:BD78),"",INDEX(TimeSheets!$H$1:$H$359,SMALL(IF(Table911[Job]=$I$3,ROW(Table911[Job])),ROW(BA77))))</f>
        <v/>
      </c>
      <c r="BG78" s="72" t="str">
        <f t="array" ref="BG78">IF(COUNTIF(Table912[Job],$I$3)&lt;ROWS($BG$2:BG78),"",INDEX(TimeSheets!$K$1:$K$359,SMALL(IF(Table912[Job]=$I$3,ROW(Table912[Job])),ROW(BA77))))</f>
        <v/>
      </c>
      <c r="BH78" s="72" t="str">
        <f t="array" ref="BH78">IF(COUNTIF(Table912[Job],$I$3)&lt;ROWS($BH$2:BH78),"",INDEX(TimeSheets!$Q$1:$Q$359,SMALL(IF(Table912[Job]=$I$3,ROW(Table912[Job])),ROW(BA77))))</f>
        <v/>
      </c>
      <c r="BI78" s="73" t="str">
        <f t="array" ref="BI78">IF(COUNTIF(Table914[Job],$I$3)&lt;ROWS($BI$2:BI78),"",INDEX(TimeSheets!$T$1:$T$359,SMALL(IF(Table914[Job]=$I$3,ROW(Table914[Job])),ROW(BA77))))</f>
        <v/>
      </c>
      <c r="BJ78" s="72" t="str">
        <f t="array" ref="BJ78">IF(COUNTIF(Table914[Job],$I$3)&lt;ROWS($BJ$2:BJ78),"",INDEX(TimeSheets!$Z$1:$Z$359,SMALL(IF(Table914[Job]=$I$3,ROW(Table914[Job])),ROW(BA77))))</f>
        <v/>
      </c>
      <c r="BK78" s="72" t="str">
        <f t="array" ref="BK78">IF(COUNTIF(Table91641[Job],$I$3)&lt;ROWS($BK$2:BK78),"",INDEX(TimeSheets!$AC$1:$AC$359,SMALL(IF(Table91641[Job]=$I$3,ROW(Table91641[Job])),ROW(BA77))))</f>
        <v/>
      </c>
      <c r="BL78" s="72" t="str">
        <f t="array" ref="BL78">IF(COUNTIF(Table91641[Job],$I$3)&lt;ROWS($BL$2:BL78),"",INDEX(TimeSheets!$AI$1:$AI$359,SMALL(IF(Table91641[Job]=$I$3,ROW(Table91641[Job])),ROW(BB77))))</f>
        <v/>
      </c>
    </row>
    <row r="79" spans="50:64" x14ac:dyDescent="0.25">
      <c r="AX79" s="47"/>
      <c r="AY79" s="47"/>
      <c r="AZ79" s="47"/>
      <c r="BA79" s="47"/>
      <c r="BB79" s="47"/>
      <c r="BE79" s="72" t="str">
        <f t="array" ref="BE79">IF(COUNTIF(Table911[Job],$I$3)&lt;ROWS($BE$2:BE79),"",INDEX(TimeSheets!$B$1:$B$359,SMALL(IF(Table911[Job]=$I$3,ROW(Table911[Job])),ROW(BA78))))</f>
        <v/>
      </c>
      <c r="BF79" s="72" t="str">
        <f t="array" ref="BF79">IF(COUNTIF(Table911[Job],$I$3)&lt;ROWS($BD$2:BD79),"",INDEX(TimeSheets!$H$1:$H$359,SMALL(IF(Table911[Job]=$I$3,ROW(Table911[Job])),ROW(BA78))))</f>
        <v/>
      </c>
      <c r="BG79" s="72" t="str">
        <f t="array" ref="BG79">IF(COUNTIF(Table912[Job],$I$3)&lt;ROWS($BG$2:BG79),"",INDEX(TimeSheets!$K$1:$K$359,SMALL(IF(Table912[Job]=$I$3,ROW(Table912[Job])),ROW(BA78))))</f>
        <v/>
      </c>
      <c r="BH79" s="72" t="str">
        <f t="array" ref="BH79">IF(COUNTIF(Table912[Job],$I$3)&lt;ROWS($BH$2:BH79),"",INDEX(TimeSheets!$Q$1:$Q$359,SMALL(IF(Table912[Job]=$I$3,ROW(Table912[Job])),ROW(BA78))))</f>
        <v/>
      </c>
      <c r="BI79" s="73" t="str">
        <f t="array" ref="BI79">IF(COUNTIF(Table914[Job],$I$3)&lt;ROWS($BI$2:BI79),"",INDEX(TimeSheets!$T$1:$T$359,SMALL(IF(Table914[Job]=$I$3,ROW(Table914[Job])),ROW(BA78))))</f>
        <v/>
      </c>
      <c r="BJ79" s="72" t="str">
        <f t="array" ref="BJ79">IF(COUNTIF(Table914[Job],$I$3)&lt;ROWS($BJ$2:BJ79),"",INDEX(TimeSheets!$Z$1:$Z$359,SMALL(IF(Table914[Job]=$I$3,ROW(Table914[Job])),ROW(BA78))))</f>
        <v/>
      </c>
      <c r="BK79" s="72" t="str">
        <f t="array" ref="BK79">IF(COUNTIF(Table91641[Job],$I$3)&lt;ROWS($BK$2:BK79),"",INDEX(TimeSheets!$AC$1:$AC$359,SMALL(IF(Table91641[Job]=$I$3,ROW(Table91641[Job])),ROW(BA78))))</f>
        <v/>
      </c>
      <c r="BL79" s="72" t="str">
        <f t="array" ref="BL79">IF(COUNTIF(Table91641[Job],$I$3)&lt;ROWS($BL$2:BL79),"",INDEX(TimeSheets!$AI$1:$AI$359,SMALL(IF(Table91641[Job]=$I$3,ROW(Table91641[Job])),ROW(BB78))))</f>
        <v/>
      </c>
    </row>
    <row r="80" spans="50:64" x14ac:dyDescent="0.25">
      <c r="AX80" s="47"/>
      <c r="AY80" s="47"/>
      <c r="AZ80" s="47"/>
      <c r="BA80" s="47"/>
      <c r="BB80" s="47"/>
      <c r="BE80" s="72" t="str">
        <f t="array" ref="BE80">IF(COUNTIF(Table911[Job],$I$3)&lt;ROWS($BE$2:BE80),"",INDEX(TimeSheets!$B$1:$B$359,SMALL(IF(Table911[Job]=$I$3,ROW(Table911[Job])),ROW(BA79))))</f>
        <v/>
      </c>
      <c r="BF80" s="72" t="str">
        <f t="array" ref="BF80">IF(COUNTIF(Table911[Job],$I$3)&lt;ROWS($BD$2:BD80),"",INDEX(TimeSheets!$H$1:$H$359,SMALL(IF(Table911[Job]=$I$3,ROW(Table911[Job])),ROW(BA79))))</f>
        <v/>
      </c>
      <c r="BG80" s="72" t="str">
        <f t="array" ref="BG80">IF(COUNTIF(Table912[Job],$I$3)&lt;ROWS($BG$2:BG80),"",INDEX(TimeSheets!$K$1:$K$359,SMALL(IF(Table912[Job]=$I$3,ROW(Table912[Job])),ROW(BA79))))</f>
        <v/>
      </c>
      <c r="BH80" s="72" t="str">
        <f t="array" ref="BH80">IF(COUNTIF(Table912[Job],$I$3)&lt;ROWS($BH$2:BH80),"",INDEX(TimeSheets!$Q$1:$Q$359,SMALL(IF(Table912[Job]=$I$3,ROW(Table912[Job])),ROW(BA79))))</f>
        <v/>
      </c>
      <c r="BI80" s="73" t="str">
        <f t="array" ref="BI80">IF(COUNTIF(Table914[Job],$I$3)&lt;ROWS($BI$2:BI80),"",INDEX(TimeSheets!$T$1:$T$359,SMALL(IF(Table914[Job]=$I$3,ROW(Table914[Job])),ROW(BA79))))</f>
        <v/>
      </c>
      <c r="BJ80" s="72" t="str">
        <f t="array" ref="BJ80">IF(COUNTIF(Table914[Job],$I$3)&lt;ROWS($BJ$2:BJ80),"",INDEX(TimeSheets!$Z$1:$Z$359,SMALL(IF(Table914[Job]=$I$3,ROW(Table914[Job])),ROW(BA79))))</f>
        <v/>
      </c>
      <c r="BK80" s="72" t="str">
        <f t="array" ref="BK80">IF(COUNTIF(Table91641[Job],$I$3)&lt;ROWS($BK$2:BK80),"",INDEX(TimeSheets!$AC$1:$AC$359,SMALL(IF(Table91641[Job]=$I$3,ROW(Table91641[Job])),ROW(BA79))))</f>
        <v/>
      </c>
      <c r="BL80" s="72" t="str">
        <f t="array" ref="BL80">IF(COUNTIF(Table91641[Job],$I$3)&lt;ROWS($BL$2:BL80),"",INDEX(TimeSheets!$AI$1:$AI$359,SMALL(IF(Table91641[Job]=$I$3,ROW(Table91641[Job])),ROW(BB79))))</f>
        <v/>
      </c>
    </row>
    <row r="81" spans="50:64" x14ac:dyDescent="0.25">
      <c r="AX81" s="47"/>
      <c r="AY81" s="47"/>
      <c r="AZ81" s="47"/>
      <c r="BA81" s="47"/>
      <c r="BB81" s="47"/>
      <c r="BE81" s="72" t="str">
        <f t="array" ref="BE81">IF(COUNTIF(Table911[Job],$I$3)&lt;ROWS($BE$2:BE81),"",INDEX(TimeSheets!$B$1:$B$359,SMALL(IF(Table911[Job]=$I$3,ROW(Table911[Job])),ROW(BA80))))</f>
        <v/>
      </c>
      <c r="BF81" s="72" t="str">
        <f t="array" ref="BF81">IF(COUNTIF(Table911[Job],$I$3)&lt;ROWS($BD$2:BD81),"",INDEX(TimeSheets!$H$1:$H$359,SMALL(IF(Table911[Job]=$I$3,ROW(Table911[Job])),ROW(BA80))))</f>
        <v/>
      </c>
      <c r="BG81" s="72" t="str">
        <f t="array" ref="BG81">IF(COUNTIF(Table912[Job],$I$3)&lt;ROWS($BG$2:BG81),"",INDEX(TimeSheets!$K$1:$K$359,SMALL(IF(Table912[Job]=$I$3,ROW(Table912[Job])),ROW(BA80))))</f>
        <v/>
      </c>
      <c r="BH81" s="72" t="str">
        <f t="array" ref="BH81">IF(COUNTIF(Table912[Job],$I$3)&lt;ROWS($BH$2:BH81),"",INDEX(TimeSheets!$Q$1:$Q$359,SMALL(IF(Table912[Job]=$I$3,ROW(Table912[Job])),ROW(BA80))))</f>
        <v/>
      </c>
      <c r="BI81" s="73" t="str">
        <f t="array" ref="BI81">IF(COUNTIF(Table914[Job],$I$3)&lt;ROWS($BI$2:BI81),"",INDEX(TimeSheets!$T$1:$T$359,SMALL(IF(Table914[Job]=$I$3,ROW(Table914[Job])),ROW(BA80))))</f>
        <v/>
      </c>
      <c r="BJ81" s="72" t="str">
        <f t="array" ref="BJ81">IF(COUNTIF(Table914[Job],$I$3)&lt;ROWS($BJ$2:BJ81),"",INDEX(TimeSheets!$Z$1:$Z$359,SMALL(IF(Table914[Job]=$I$3,ROW(Table914[Job])),ROW(BA80))))</f>
        <v/>
      </c>
      <c r="BK81" s="72" t="str">
        <f t="array" ref="BK81">IF(COUNTIF(Table91641[Job],$I$3)&lt;ROWS($BK$2:BK81),"",INDEX(TimeSheets!$AC$1:$AC$359,SMALL(IF(Table91641[Job]=$I$3,ROW(Table91641[Job])),ROW(BA80))))</f>
        <v/>
      </c>
      <c r="BL81" s="72" t="str">
        <f t="array" ref="BL81">IF(COUNTIF(Table91641[Job],$I$3)&lt;ROWS($BL$2:BL81),"",INDEX(TimeSheets!$AI$1:$AI$359,SMALL(IF(Table91641[Job]=$I$3,ROW(Table91641[Job])),ROW(BB80))))</f>
        <v/>
      </c>
    </row>
    <row r="82" spans="50:64" x14ac:dyDescent="0.25">
      <c r="AX82" s="47"/>
      <c r="AY82" s="47"/>
      <c r="AZ82" s="47"/>
      <c r="BA82" s="47"/>
      <c r="BB82" s="47"/>
      <c r="BE82" s="72" t="str">
        <f t="array" ref="BE82">IF(COUNTIF(Table911[Job],$I$3)&lt;ROWS($BE$2:BE82),"",INDEX(TimeSheets!$B$1:$B$359,SMALL(IF(Table911[Job]=$I$3,ROW(Table911[Job])),ROW(BA81))))</f>
        <v/>
      </c>
      <c r="BF82" s="72" t="str">
        <f t="array" ref="BF82">IF(COUNTIF(Table911[Job],$I$3)&lt;ROWS($BD$2:BD82),"",INDEX(TimeSheets!$H$1:$H$359,SMALL(IF(Table911[Job]=$I$3,ROW(Table911[Job])),ROW(BA81))))</f>
        <v/>
      </c>
      <c r="BG82" s="72" t="str">
        <f t="array" ref="BG82">IF(COUNTIF(Table912[Job],$I$3)&lt;ROWS($BG$2:BG82),"",INDEX(TimeSheets!$K$1:$K$359,SMALL(IF(Table912[Job]=$I$3,ROW(Table912[Job])),ROW(BA81))))</f>
        <v/>
      </c>
      <c r="BH82" s="72" t="str">
        <f t="array" ref="BH82">IF(COUNTIF(Table912[Job],$I$3)&lt;ROWS($BH$2:BH82),"",INDEX(TimeSheets!$Q$1:$Q$359,SMALL(IF(Table912[Job]=$I$3,ROW(Table912[Job])),ROW(BA81))))</f>
        <v/>
      </c>
      <c r="BI82" s="73" t="str">
        <f t="array" ref="BI82">IF(COUNTIF(Table914[Job],$I$3)&lt;ROWS($BI$2:BI82),"",INDEX(TimeSheets!$T$1:$T$359,SMALL(IF(Table914[Job]=$I$3,ROW(Table914[Job])),ROW(BA81))))</f>
        <v/>
      </c>
      <c r="BJ82" s="72" t="str">
        <f t="array" ref="BJ82">IF(COUNTIF(Table914[Job],$I$3)&lt;ROWS($BJ$2:BJ82),"",INDEX(TimeSheets!$Z$1:$Z$359,SMALL(IF(Table914[Job]=$I$3,ROW(Table914[Job])),ROW(BA81))))</f>
        <v/>
      </c>
      <c r="BK82" s="72" t="str">
        <f t="array" ref="BK82">IF(COUNTIF(Table91641[Job],$I$3)&lt;ROWS($BK$2:BK82),"",INDEX(TimeSheets!$AC$1:$AC$359,SMALL(IF(Table91641[Job]=$I$3,ROW(Table91641[Job])),ROW(BA81))))</f>
        <v/>
      </c>
      <c r="BL82" s="72" t="str">
        <f t="array" ref="BL82">IF(COUNTIF(Table91641[Job],$I$3)&lt;ROWS($BL$2:BL82),"",INDEX(TimeSheets!$AI$1:$AI$359,SMALL(IF(Table91641[Job]=$I$3,ROW(Table91641[Job])),ROW(BB81))))</f>
        <v/>
      </c>
    </row>
    <row r="83" spans="50:64" x14ac:dyDescent="0.25">
      <c r="AX83" s="47"/>
      <c r="AY83" s="47"/>
      <c r="AZ83" s="47"/>
      <c r="BA83" s="47"/>
      <c r="BB83" s="47"/>
      <c r="BE83" s="72" t="str">
        <f t="array" ref="BE83">IF(COUNTIF(Table911[Job],$I$3)&lt;ROWS($BE$2:BE83),"",INDEX(TimeSheets!$B$1:$B$359,SMALL(IF(Table911[Job]=$I$3,ROW(Table911[Job])),ROW(BA82))))</f>
        <v/>
      </c>
      <c r="BF83" s="72" t="str">
        <f t="array" ref="BF83">IF(COUNTIF(Table911[Job],$I$3)&lt;ROWS($BD$2:BD83),"",INDEX(TimeSheets!$H$1:$H$359,SMALL(IF(Table911[Job]=$I$3,ROW(Table911[Job])),ROW(BA82))))</f>
        <v/>
      </c>
      <c r="BG83" s="72" t="str">
        <f t="array" ref="BG83">IF(COUNTIF(Table912[Job],$I$3)&lt;ROWS($BG$2:BG83),"",INDEX(TimeSheets!$K$1:$K$359,SMALL(IF(Table912[Job]=$I$3,ROW(Table912[Job])),ROW(BA82))))</f>
        <v/>
      </c>
      <c r="BH83" s="72" t="str">
        <f t="array" ref="BH83">IF(COUNTIF(Table912[Job],$I$3)&lt;ROWS($BH$2:BH83),"",INDEX(TimeSheets!$Q$1:$Q$359,SMALL(IF(Table912[Job]=$I$3,ROW(Table912[Job])),ROW(BA82))))</f>
        <v/>
      </c>
      <c r="BI83" s="73" t="str">
        <f t="array" ref="BI83">IF(COUNTIF(Table914[Job],$I$3)&lt;ROWS($BI$2:BI83),"",INDEX(TimeSheets!$T$1:$T$359,SMALL(IF(Table914[Job]=$I$3,ROW(Table914[Job])),ROW(BA82))))</f>
        <v/>
      </c>
      <c r="BJ83" s="72" t="str">
        <f t="array" ref="BJ83">IF(COUNTIF(Table914[Job],$I$3)&lt;ROWS($BJ$2:BJ83),"",INDEX(TimeSheets!$Z$1:$Z$359,SMALL(IF(Table914[Job]=$I$3,ROW(Table914[Job])),ROW(BA82))))</f>
        <v/>
      </c>
      <c r="BK83" s="72" t="str">
        <f t="array" ref="BK83">IF(COUNTIF(Table91641[Job],$I$3)&lt;ROWS($BK$2:BK83),"",INDEX(TimeSheets!$AC$1:$AC$359,SMALL(IF(Table91641[Job]=$I$3,ROW(Table91641[Job])),ROW(BA82))))</f>
        <v/>
      </c>
      <c r="BL83" s="72" t="str">
        <f t="array" ref="BL83">IF(COUNTIF(Table91641[Job],$I$3)&lt;ROWS($BL$2:BL83),"",INDEX(TimeSheets!$AI$1:$AI$359,SMALL(IF(Table91641[Job]=$I$3,ROW(Table91641[Job])),ROW(BB82))))</f>
        <v/>
      </c>
    </row>
    <row r="84" spans="50:64" x14ac:dyDescent="0.25">
      <c r="AX84" s="47"/>
      <c r="AY84" s="47"/>
      <c r="AZ84" s="47"/>
      <c r="BA84" s="47"/>
      <c r="BB84" s="47"/>
      <c r="BE84" s="72" t="str">
        <f t="array" ref="BE84">IF(COUNTIF(Table911[Job],$I$3)&lt;ROWS($BE$2:BE84),"",INDEX(TimeSheets!$B$1:$B$359,SMALL(IF(Table911[Job]=$I$3,ROW(Table911[Job])),ROW(BA83))))</f>
        <v/>
      </c>
      <c r="BF84" s="72" t="str">
        <f t="array" ref="BF84">IF(COUNTIF(Table911[Job],$I$3)&lt;ROWS($BD$2:BD84),"",INDEX(TimeSheets!$H$1:$H$359,SMALL(IF(Table911[Job]=$I$3,ROW(Table911[Job])),ROW(BA83))))</f>
        <v/>
      </c>
      <c r="BG84" s="72" t="str">
        <f t="array" ref="BG84">IF(COUNTIF(Table912[Job],$I$3)&lt;ROWS($BG$2:BG84),"",INDEX(TimeSheets!$K$1:$K$359,SMALL(IF(Table912[Job]=$I$3,ROW(Table912[Job])),ROW(BA83))))</f>
        <v/>
      </c>
      <c r="BH84" s="72" t="str">
        <f t="array" ref="BH84">IF(COUNTIF(Table912[Job],$I$3)&lt;ROWS($BH$2:BH84),"",INDEX(TimeSheets!$Q$1:$Q$359,SMALL(IF(Table912[Job]=$I$3,ROW(Table912[Job])),ROW(BA83))))</f>
        <v/>
      </c>
      <c r="BI84" s="73" t="str">
        <f t="array" ref="BI84">IF(COUNTIF(Table914[Job],$I$3)&lt;ROWS($BI$2:BI84),"",INDEX(TimeSheets!$T$1:$T$359,SMALL(IF(Table914[Job]=$I$3,ROW(Table914[Job])),ROW(BA83))))</f>
        <v/>
      </c>
      <c r="BJ84" s="72" t="str">
        <f t="array" ref="BJ84">IF(COUNTIF(Table914[Job],$I$3)&lt;ROWS($BJ$2:BJ84),"",INDEX(TimeSheets!$Z$1:$Z$359,SMALL(IF(Table914[Job]=$I$3,ROW(Table914[Job])),ROW(BA83))))</f>
        <v/>
      </c>
      <c r="BK84" s="72" t="str">
        <f t="array" ref="BK84">IF(COUNTIF(Table91641[Job],$I$3)&lt;ROWS($BK$2:BK84),"",INDEX(TimeSheets!$AC$1:$AC$359,SMALL(IF(Table91641[Job]=$I$3,ROW(Table91641[Job])),ROW(BA83))))</f>
        <v/>
      </c>
      <c r="BL84" s="72" t="str">
        <f t="array" ref="BL84">IF(COUNTIF(Table91641[Job],$I$3)&lt;ROWS($BL$2:BL84),"",INDEX(TimeSheets!$AI$1:$AI$359,SMALL(IF(Table91641[Job]=$I$3,ROW(Table91641[Job])),ROW(BB83))))</f>
        <v/>
      </c>
    </row>
    <row r="85" spans="50:64" x14ac:dyDescent="0.25">
      <c r="AX85" s="47"/>
      <c r="AY85" s="47"/>
      <c r="AZ85" s="47"/>
      <c r="BA85" s="47"/>
      <c r="BB85" s="47"/>
      <c r="BE85" s="72" t="str">
        <f t="array" ref="BE85">IF(COUNTIF(Table911[Job],$I$3)&lt;ROWS($BE$2:BE85),"",INDEX(TimeSheets!$B$1:$B$359,SMALL(IF(Table911[Job]=$I$3,ROW(Table911[Job])),ROW(BA84))))</f>
        <v/>
      </c>
      <c r="BF85" s="72" t="str">
        <f t="array" ref="BF85">IF(COUNTIF(Table911[Job],$I$3)&lt;ROWS($BD$2:BD85),"",INDEX(TimeSheets!$H$1:$H$359,SMALL(IF(Table911[Job]=$I$3,ROW(Table911[Job])),ROW(BA84))))</f>
        <v/>
      </c>
      <c r="BG85" s="72" t="str">
        <f t="array" ref="BG85">IF(COUNTIF(Table912[Job],$I$3)&lt;ROWS($BG$2:BG85),"",INDEX(TimeSheets!$K$1:$K$359,SMALL(IF(Table912[Job]=$I$3,ROW(Table912[Job])),ROW(BA84))))</f>
        <v/>
      </c>
      <c r="BH85" s="72" t="str">
        <f t="array" ref="BH85">IF(COUNTIF(Table912[Job],$I$3)&lt;ROWS($BH$2:BH85),"",INDEX(TimeSheets!$Q$1:$Q$359,SMALL(IF(Table912[Job]=$I$3,ROW(Table912[Job])),ROW(BA84))))</f>
        <v/>
      </c>
      <c r="BI85" s="73" t="str">
        <f t="array" ref="BI85">IF(COUNTIF(Table914[Job],$I$3)&lt;ROWS($BI$2:BI85),"",INDEX(TimeSheets!$T$1:$T$359,SMALL(IF(Table914[Job]=$I$3,ROW(Table914[Job])),ROW(BA84))))</f>
        <v/>
      </c>
      <c r="BJ85" s="72" t="str">
        <f t="array" ref="BJ85">IF(COUNTIF(Table914[Job],$I$3)&lt;ROWS($BJ$2:BJ85),"",INDEX(TimeSheets!$Z$1:$Z$359,SMALL(IF(Table914[Job]=$I$3,ROW(Table914[Job])),ROW(BA84))))</f>
        <v/>
      </c>
      <c r="BK85" s="72" t="str">
        <f t="array" ref="BK85">IF(COUNTIF(Table91641[Job],$I$3)&lt;ROWS($BK$2:BK85),"",INDEX(TimeSheets!$AC$1:$AC$359,SMALL(IF(Table91641[Job]=$I$3,ROW(Table91641[Job])),ROW(BA84))))</f>
        <v/>
      </c>
      <c r="BL85" s="72" t="str">
        <f t="array" ref="BL85">IF(COUNTIF(Table91641[Job],$I$3)&lt;ROWS($BL$2:BL85),"",INDEX(TimeSheets!$AI$1:$AI$359,SMALL(IF(Table91641[Job]=$I$3,ROW(Table91641[Job])),ROW(BB84))))</f>
        <v/>
      </c>
    </row>
    <row r="86" spans="50:64" x14ac:dyDescent="0.25">
      <c r="AX86" s="47"/>
      <c r="AY86" s="47"/>
      <c r="AZ86" s="47"/>
      <c r="BA86" s="47"/>
      <c r="BB86" s="47"/>
      <c r="BE86" s="72" t="str">
        <f t="array" ref="BE86">IF(COUNTIF(Table911[Job],$I$3)&lt;ROWS($BE$2:BE86),"",INDEX(TimeSheets!$B$1:$B$359,SMALL(IF(Table911[Job]=$I$3,ROW(Table911[Job])),ROW(BA85))))</f>
        <v/>
      </c>
      <c r="BF86" s="72" t="str">
        <f t="array" ref="BF86">IF(COUNTIF(Table911[Job],$I$3)&lt;ROWS($BD$2:BD86),"",INDEX(TimeSheets!$H$1:$H$359,SMALL(IF(Table911[Job]=$I$3,ROW(Table911[Job])),ROW(BA85))))</f>
        <v/>
      </c>
      <c r="BG86" s="72" t="str">
        <f t="array" ref="BG86">IF(COUNTIF(Table912[Job],$I$3)&lt;ROWS($BG$2:BG86),"",INDEX(TimeSheets!$K$1:$K$359,SMALL(IF(Table912[Job]=$I$3,ROW(Table912[Job])),ROW(BA85))))</f>
        <v/>
      </c>
      <c r="BH86" s="72" t="str">
        <f t="array" ref="BH86">IF(COUNTIF(Table912[Job],$I$3)&lt;ROWS($BH$2:BH86),"",INDEX(TimeSheets!$Q$1:$Q$359,SMALL(IF(Table912[Job]=$I$3,ROW(Table912[Job])),ROW(BA85))))</f>
        <v/>
      </c>
      <c r="BI86" s="73" t="str">
        <f t="array" ref="BI86">IF(COUNTIF(Table914[Job],$I$3)&lt;ROWS($BI$2:BI86),"",INDEX(TimeSheets!$T$1:$T$359,SMALL(IF(Table914[Job]=$I$3,ROW(Table914[Job])),ROW(BA85))))</f>
        <v/>
      </c>
      <c r="BJ86" s="72" t="str">
        <f t="array" ref="BJ86">IF(COUNTIF(Table914[Job],$I$3)&lt;ROWS($BJ$2:BJ86),"",INDEX(TimeSheets!$Z$1:$Z$359,SMALL(IF(Table914[Job]=$I$3,ROW(Table914[Job])),ROW(BA85))))</f>
        <v/>
      </c>
      <c r="BK86" s="72" t="str">
        <f t="array" ref="BK86">IF(COUNTIF(Table91641[Job],$I$3)&lt;ROWS($BK$2:BK86),"",INDEX(TimeSheets!$AC$1:$AC$359,SMALL(IF(Table91641[Job]=$I$3,ROW(Table91641[Job])),ROW(BA85))))</f>
        <v/>
      </c>
      <c r="BL86" s="72" t="str">
        <f t="array" ref="BL86">IF(COUNTIF(Table91641[Job],$I$3)&lt;ROWS($BL$2:BL86),"",INDEX(TimeSheets!$AI$1:$AI$359,SMALL(IF(Table91641[Job]=$I$3,ROW(Table91641[Job])),ROW(BB85))))</f>
        <v/>
      </c>
    </row>
    <row r="87" spans="50:64" x14ac:dyDescent="0.25">
      <c r="AX87" s="47"/>
      <c r="AY87" s="47"/>
      <c r="AZ87" s="47"/>
      <c r="BA87" s="47"/>
      <c r="BB87" s="47"/>
      <c r="BE87" s="72" t="str">
        <f t="array" ref="BE87">IF(COUNTIF(Table911[Job],$I$3)&lt;ROWS($BE$2:BE87),"",INDEX(TimeSheets!$B$1:$B$359,SMALL(IF(Table911[Job]=$I$3,ROW(Table911[Job])),ROW(BA86))))</f>
        <v/>
      </c>
      <c r="BF87" s="72" t="str">
        <f t="array" ref="BF87">IF(COUNTIF(Table911[Job],$I$3)&lt;ROWS($BD$2:BD87),"",INDEX(TimeSheets!$H$1:$H$359,SMALL(IF(Table911[Job]=$I$3,ROW(Table911[Job])),ROW(BA86))))</f>
        <v/>
      </c>
      <c r="BG87" s="72" t="str">
        <f t="array" ref="BG87">IF(COUNTIF(Table912[Job],$I$3)&lt;ROWS($BG$2:BG87),"",INDEX(TimeSheets!$K$1:$K$359,SMALL(IF(Table912[Job]=$I$3,ROW(Table912[Job])),ROW(BA86))))</f>
        <v/>
      </c>
      <c r="BH87" s="72" t="str">
        <f t="array" ref="BH87">IF(COUNTIF(Table912[Job],$I$3)&lt;ROWS($BH$2:BH87),"",INDEX(TimeSheets!$Q$1:$Q$359,SMALL(IF(Table912[Job]=$I$3,ROW(Table912[Job])),ROW(BA86))))</f>
        <v/>
      </c>
      <c r="BI87" s="73" t="str">
        <f t="array" ref="BI87">IF(COUNTIF(Table914[Job],$I$3)&lt;ROWS($BI$2:BI87),"",INDEX(TimeSheets!$T$1:$T$359,SMALL(IF(Table914[Job]=$I$3,ROW(Table914[Job])),ROW(BA86))))</f>
        <v/>
      </c>
      <c r="BJ87" s="72" t="str">
        <f t="array" ref="BJ87">IF(COUNTIF(Table914[Job],$I$3)&lt;ROWS($BJ$2:BJ87),"",INDEX(TimeSheets!$Z$1:$Z$359,SMALL(IF(Table914[Job]=$I$3,ROW(Table914[Job])),ROW(BA86))))</f>
        <v/>
      </c>
      <c r="BK87" s="72" t="str">
        <f t="array" ref="BK87">IF(COUNTIF(Table91641[Job],$I$3)&lt;ROWS($BK$2:BK87),"",INDEX(TimeSheets!$AC$1:$AC$359,SMALL(IF(Table91641[Job]=$I$3,ROW(Table91641[Job])),ROW(BA86))))</f>
        <v/>
      </c>
      <c r="BL87" s="72" t="str">
        <f t="array" ref="BL87">IF(COUNTIF(Table91641[Job],$I$3)&lt;ROWS($BL$2:BL87),"",INDEX(TimeSheets!$AI$1:$AI$359,SMALL(IF(Table91641[Job]=$I$3,ROW(Table91641[Job])),ROW(BB86))))</f>
        <v/>
      </c>
    </row>
    <row r="88" spans="50:64" x14ac:dyDescent="0.25">
      <c r="AX88" s="47"/>
      <c r="AY88" s="47"/>
      <c r="AZ88" s="47"/>
      <c r="BA88" s="47"/>
      <c r="BB88" s="47"/>
      <c r="BE88" s="72" t="str">
        <f t="array" ref="BE88">IF(COUNTIF(Table911[Job],$I$3)&lt;ROWS($BE$2:BE88),"",INDEX(TimeSheets!$B$1:$B$359,SMALL(IF(Table911[Job]=$I$3,ROW(Table911[Job])),ROW(BA87))))</f>
        <v/>
      </c>
      <c r="BF88" s="72" t="str">
        <f t="array" ref="BF88">IF(COUNTIF(Table911[Job],$I$3)&lt;ROWS($BD$2:BD88),"",INDEX(TimeSheets!$H$1:$H$359,SMALL(IF(Table911[Job]=$I$3,ROW(Table911[Job])),ROW(BA87))))</f>
        <v/>
      </c>
      <c r="BG88" s="72" t="str">
        <f t="array" ref="BG88">IF(COUNTIF(Table912[Job],$I$3)&lt;ROWS($BG$2:BG88),"",INDEX(TimeSheets!$K$1:$K$359,SMALL(IF(Table912[Job]=$I$3,ROW(Table912[Job])),ROW(BA87))))</f>
        <v/>
      </c>
      <c r="BH88" s="72" t="str">
        <f t="array" ref="BH88">IF(COUNTIF(Table912[Job],$I$3)&lt;ROWS($BH$2:BH88),"",INDEX(TimeSheets!$Q$1:$Q$359,SMALL(IF(Table912[Job]=$I$3,ROW(Table912[Job])),ROW(BA87))))</f>
        <v/>
      </c>
      <c r="BI88" s="73" t="str">
        <f t="array" ref="BI88">IF(COUNTIF(Table914[Job],$I$3)&lt;ROWS($BI$2:BI88),"",INDEX(TimeSheets!$T$1:$T$359,SMALL(IF(Table914[Job]=$I$3,ROW(Table914[Job])),ROW(BA87))))</f>
        <v/>
      </c>
      <c r="BJ88" s="72" t="str">
        <f t="array" ref="BJ88">IF(COUNTIF(Table914[Job],$I$3)&lt;ROWS($BJ$2:BJ88),"",INDEX(TimeSheets!$Z$1:$Z$359,SMALL(IF(Table914[Job]=$I$3,ROW(Table914[Job])),ROW(BA87))))</f>
        <v/>
      </c>
      <c r="BK88" s="72" t="str">
        <f t="array" ref="BK88">IF(COUNTIF(Table91641[Job],$I$3)&lt;ROWS($BK$2:BK88),"",INDEX(TimeSheets!$AC$1:$AC$359,SMALL(IF(Table91641[Job]=$I$3,ROW(Table91641[Job])),ROW(BA87))))</f>
        <v/>
      </c>
      <c r="BL88" s="72" t="str">
        <f t="array" ref="BL88">IF(COUNTIF(Table91641[Job],$I$3)&lt;ROWS($BL$2:BL88),"",INDEX(TimeSheets!$AI$1:$AI$359,SMALL(IF(Table91641[Job]=$I$3,ROW(Table91641[Job])),ROW(BB87))))</f>
        <v/>
      </c>
    </row>
    <row r="89" spans="50:64" x14ac:dyDescent="0.25">
      <c r="AX89" s="47"/>
      <c r="AY89" s="47"/>
      <c r="AZ89" s="47"/>
      <c r="BA89" s="47"/>
      <c r="BB89" s="47"/>
      <c r="BE89" s="72" t="str">
        <f t="array" ref="BE89">IF(COUNTIF(Table911[Job],$I$3)&lt;ROWS($BE$2:BE89),"",INDEX(TimeSheets!$B$1:$B$359,SMALL(IF(Table911[Job]=$I$3,ROW(Table911[Job])),ROW(BA88))))</f>
        <v/>
      </c>
      <c r="BF89" s="72" t="str">
        <f t="array" ref="BF89">IF(COUNTIF(Table911[Job],$I$3)&lt;ROWS($BD$2:BD89),"",INDEX(TimeSheets!$H$1:$H$359,SMALL(IF(Table911[Job]=$I$3,ROW(Table911[Job])),ROW(BA88))))</f>
        <v/>
      </c>
      <c r="BG89" s="72" t="str">
        <f t="array" ref="BG89">IF(COUNTIF(Table912[Job],$I$3)&lt;ROWS($BG$2:BG89),"",INDEX(TimeSheets!$K$1:$K$359,SMALL(IF(Table912[Job]=$I$3,ROW(Table912[Job])),ROW(BA88))))</f>
        <v/>
      </c>
      <c r="BH89" s="72" t="str">
        <f t="array" ref="BH89">IF(COUNTIF(Table912[Job],$I$3)&lt;ROWS($BH$2:BH89),"",INDEX(TimeSheets!$Q$1:$Q$359,SMALL(IF(Table912[Job]=$I$3,ROW(Table912[Job])),ROW(BA88))))</f>
        <v/>
      </c>
      <c r="BI89" s="73" t="str">
        <f t="array" ref="BI89">IF(COUNTIF(Table914[Job],$I$3)&lt;ROWS($BI$2:BI89),"",INDEX(TimeSheets!$T$1:$T$359,SMALL(IF(Table914[Job]=$I$3,ROW(Table914[Job])),ROW(BA88))))</f>
        <v/>
      </c>
      <c r="BJ89" s="72" t="str">
        <f t="array" ref="BJ89">IF(COUNTIF(Table914[Job],$I$3)&lt;ROWS($BJ$2:BJ89),"",INDEX(TimeSheets!$Z$1:$Z$359,SMALL(IF(Table914[Job]=$I$3,ROW(Table914[Job])),ROW(BA88))))</f>
        <v/>
      </c>
      <c r="BK89" s="72" t="str">
        <f t="array" ref="BK89">IF(COUNTIF(Table91641[Job],$I$3)&lt;ROWS($BK$2:BK89),"",INDEX(TimeSheets!$AC$1:$AC$359,SMALL(IF(Table91641[Job]=$I$3,ROW(Table91641[Job])),ROW(BA88))))</f>
        <v/>
      </c>
      <c r="BL89" s="72" t="str">
        <f t="array" ref="BL89">IF(COUNTIF(Table91641[Job],$I$3)&lt;ROWS($BL$2:BL89),"",INDEX(TimeSheets!$AI$1:$AI$359,SMALL(IF(Table91641[Job]=$I$3,ROW(Table91641[Job])),ROW(BB88))))</f>
        <v/>
      </c>
    </row>
    <row r="90" spans="50:64" x14ac:dyDescent="0.25">
      <c r="AX90" s="47"/>
      <c r="AY90" s="47"/>
      <c r="AZ90" s="47"/>
      <c r="BA90" s="47"/>
      <c r="BB90" s="47"/>
      <c r="BE90" s="72" t="str">
        <f t="array" ref="BE90">IF(COUNTIF(Table911[Job],$I$3)&lt;ROWS($BE$2:BE90),"",INDEX(TimeSheets!$B$1:$B$359,SMALL(IF(Table911[Job]=$I$3,ROW(Table911[Job])),ROW(BA89))))</f>
        <v/>
      </c>
      <c r="BF90" s="72" t="str">
        <f t="array" ref="BF90">IF(COUNTIF(Table911[Job],$I$3)&lt;ROWS($BD$2:BD90),"",INDEX(TimeSheets!$H$1:$H$359,SMALL(IF(Table911[Job]=$I$3,ROW(Table911[Job])),ROW(BA89))))</f>
        <v/>
      </c>
      <c r="BG90" s="72" t="str">
        <f t="array" ref="BG90">IF(COUNTIF(Table912[Job],$I$3)&lt;ROWS($BG$2:BG90),"",INDEX(TimeSheets!$K$1:$K$359,SMALL(IF(Table912[Job]=$I$3,ROW(Table912[Job])),ROW(BA89))))</f>
        <v/>
      </c>
      <c r="BH90" s="72" t="str">
        <f t="array" ref="BH90">IF(COUNTIF(Table912[Job],$I$3)&lt;ROWS($BH$2:BH90),"",INDEX(TimeSheets!$Q$1:$Q$359,SMALL(IF(Table912[Job]=$I$3,ROW(Table912[Job])),ROW(BA89))))</f>
        <v/>
      </c>
      <c r="BI90" s="73" t="str">
        <f t="array" ref="BI90">IF(COUNTIF(Table914[Job],$I$3)&lt;ROWS($BI$2:BI90),"",INDEX(TimeSheets!$T$1:$T$359,SMALL(IF(Table914[Job]=$I$3,ROW(Table914[Job])),ROW(BA89))))</f>
        <v/>
      </c>
      <c r="BJ90" s="72" t="str">
        <f t="array" ref="BJ90">IF(COUNTIF(Table914[Job],$I$3)&lt;ROWS($BJ$2:BJ90),"",INDEX(TimeSheets!$Z$1:$Z$359,SMALL(IF(Table914[Job]=$I$3,ROW(Table914[Job])),ROW(BA89))))</f>
        <v/>
      </c>
      <c r="BK90" s="72" t="str">
        <f t="array" ref="BK90">IF(COUNTIF(Table91641[Job],$I$3)&lt;ROWS($BK$2:BK90),"",INDEX(TimeSheets!$AC$1:$AC$359,SMALL(IF(Table91641[Job]=$I$3,ROW(Table91641[Job])),ROW(BA89))))</f>
        <v/>
      </c>
      <c r="BL90" s="72" t="str">
        <f t="array" ref="BL90">IF(COUNTIF(Table91641[Job],$I$3)&lt;ROWS($BL$2:BL90),"",INDEX(TimeSheets!$AI$1:$AI$359,SMALL(IF(Table91641[Job]=$I$3,ROW(Table91641[Job])),ROW(BB89))))</f>
        <v/>
      </c>
    </row>
    <row r="91" spans="50:64" x14ac:dyDescent="0.25">
      <c r="AX91" s="47"/>
      <c r="AY91" s="47"/>
      <c r="AZ91" s="47"/>
      <c r="BA91" s="47"/>
      <c r="BB91" s="47"/>
      <c r="BE91" s="72" t="str">
        <f t="array" ref="BE91">IF(COUNTIF(Table911[Job],$I$3)&lt;ROWS($BE$2:BE91),"",INDEX(TimeSheets!$B$1:$B$359,SMALL(IF(Table911[Job]=$I$3,ROW(Table911[Job])),ROW(BA90))))</f>
        <v/>
      </c>
      <c r="BF91" s="72" t="str">
        <f t="array" ref="BF91">IF(COUNTIF(Table911[Job],$I$3)&lt;ROWS($BD$2:BD91),"",INDEX(TimeSheets!$H$1:$H$359,SMALL(IF(Table911[Job]=$I$3,ROW(Table911[Job])),ROW(BA90))))</f>
        <v/>
      </c>
      <c r="BG91" s="72" t="str">
        <f t="array" ref="BG91">IF(COUNTIF(Table912[Job],$I$3)&lt;ROWS($BG$2:BG91),"",INDEX(TimeSheets!$K$1:$K$359,SMALL(IF(Table912[Job]=$I$3,ROW(Table912[Job])),ROW(BA90))))</f>
        <v/>
      </c>
      <c r="BH91" s="72" t="str">
        <f t="array" ref="BH91">IF(COUNTIF(Table912[Job],$I$3)&lt;ROWS($BH$2:BH91),"",INDEX(TimeSheets!$Q$1:$Q$359,SMALL(IF(Table912[Job]=$I$3,ROW(Table912[Job])),ROW(BA90))))</f>
        <v/>
      </c>
      <c r="BI91" s="73" t="str">
        <f t="array" ref="BI91">IF(COUNTIF(Table914[Job],$I$3)&lt;ROWS($BI$2:BI91),"",INDEX(TimeSheets!$T$1:$T$359,SMALL(IF(Table914[Job]=$I$3,ROW(Table914[Job])),ROW(BA90))))</f>
        <v/>
      </c>
      <c r="BJ91" s="72" t="str">
        <f t="array" ref="BJ91">IF(COUNTIF(Table914[Job],$I$3)&lt;ROWS($BJ$2:BJ91),"",INDEX(TimeSheets!$Z$1:$Z$359,SMALL(IF(Table914[Job]=$I$3,ROW(Table914[Job])),ROW(BA90))))</f>
        <v/>
      </c>
      <c r="BK91" s="72" t="str">
        <f t="array" ref="BK91">IF(COUNTIF(Table91641[Job],$I$3)&lt;ROWS($BK$2:BK91),"",INDEX(TimeSheets!$AC$1:$AC$359,SMALL(IF(Table91641[Job]=$I$3,ROW(Table91641[Job])),ROW(BA90))))</f>
        <v/>
      </c>
      <c r="BL91" s="72" t="str">
        <f t="array" ref="BL91">IF(COUNTIF(Table91641[Job],$I$3)&lt;ROWS($BL$2:BL91),"",INDEX(TimeSheets!$AI$1:$AI$359,SMALL(IF(Table91641[Job]=$I$3,ROW(Table91641[Job])),ROW(BB90))))</f>
        <v/>
      </c>
    </row>
    <row r="92" spans="50:64" x14ac:dyDescent="0.25">
      <c r="AX92" s="47"/>
      <c r="AY92" s="47"/>
      <c r="AZ92" s="47"/>
      <c r="BA92" s="47"/>
      <c r="BB92" s="47"/>
      <c r="BE92" s="72" t="str">
        <f t="array" ref="BE92">IF(COUNTIF(Table911[Job],$I$3)&lt;ROWS($BE$2:BE92),"",INDEX(TimeSheets!$B$1:$B$359,SMALL(IF(Table911[Job]=$I$3,ROW(Table911[Job])),ROW(BA91))))</f>
        <v/>
      </c>
      <c r="BF92" s="72" t="str">
        <f t="array" ref="BF92">IF(COUNTIF(Table911[Job],$I$3)&lt;ROWS($BD$2:BD92),"",INDEX(TimeSheets!$H$1:$H$359,SMALL(IF(Table911[Job]=$I$3,ROW(Table911[Job])),ROW(BA91))))</f>
        <v/>
      </c>
      <c r="BG92" s="72" t="str">
        <f t="array" ref="BG92">IF(COUNTIF(Table912[Job],$I$3)&lt;ROWS($BG$2:BG92),"",INDEX(TimeSheets!$K$1:$K$359,SMALL(IF(Table912[Job]=$I$3,ROW(Table912[Job])),ROW(BA91))))</f>
        <v/>
      </c>
      <c r="BH92" s="72" t="str">
        <f t="array" ref="BH92">IF(COUNTIF(Table912[Job],$I$3)&lt;ROWS($BH$2:BH92),"",INDEX(TimeSheets!$Q$1:$Q$359,SMALL(IF(Table912[Job]=$I$3,ROW(Table912[Job])),ROW(BA91))))</f>
        <v/>
      </c>
      <c r="BI92" s="73" t="str">
        <f t="array" ref="BI92">IF(COUNTIF(Table914[Job],$I$3)&lt;ROWS($BI$2:BI92),"",INDEX(TimeSheets!$T$1:$T$359,SMALL(IF(Table914[Job]=$I$3,ROW(Table914[Job])),ROW(BA91))))</f>
        <v/>
      </c>
      <c r="BJ92" s="72" t="str">
        <f t="array" ref="BJ92">IF(COUNTIF(Table914[Job],$I$3)&lt;ROWS($BJ$2:BJ92),"",INDEX(TimeSheets!$Z$1:$Z$359,SMALL(IF(Table914[Job]=$I$3,ROW(Table914[Job])),ROW(BA91))))</f>
        <v/>
      </c>
      <c r="BK92" s="72" t="str">
        <f t="array" ref="BK92">IF(COUNTIF(Table91641[Job],$I$3)&lt;ROWS($BK$2:BK92),"",INDEX(TimeSheets!$AC$1:$AC$359,SMALL(IF(Table91641[Job]=$I$3,ROW(Table91641[Job])),ROW(BA91))))</f>
        <v/>
      </c>
      <c r="BL92" s="72" t="str">
        <f t="array" ref="BL92">IF(COUNTIF(Table91641[Job],$I$3)&lt;ROWS($BL$2:BL92),"",INDEX(TimeSheets!$AI$1:$AI$359,SMALL(IF(Table91641[Job]=$I$3,ROW(Table91641[Job])),ROW(BB91))))</f>
        <v/>
      </c>
    </row>
    <row r="93" spans="50:64" x14ac:dyDescent="0.25">
      <c r="AX93" s="47"/>
      <c r="AY93" s="47"/>
      <c r="AZ93" s="47"/>
      <c r="BA93" s="47"/>
      <c r="BB93" s="47"/>
      <c r="BE93" s="72" t="str">
        <f t="array" ref="BE93">IF(COUNTIF(Table911[Job],$I$3)&lt;ROWS($BE$2:BE93),"",INDEX(TimeSheets!$B$1:$B$359,SMALL(IF(Table911[Job]=$I$3,ROW(Table911[Job])),ROW(BA92))))</f>
        <v/>
      </c>
      <c r="BF93" s="72" t="str">
        <f t="array" ref="BF93">IF(COUNTIF(Table911[Job],$I$3)&lt;ROWS($BD$2:BD93),"",INDEX(TimeSheets!$H$1:$H$359,SMALL(IF(Table911[Job]=$I$3,ROW(Table911[Job])),ROW(BA92))))</f>
        <v/>
      </c>
      <c r="BG93" s="72" t="str">
        <f t="array" ref="BG93">IF(COUNTIF(Table912[Job],$I$3)&lt;ROWS($BG$2:BG93),"",INDEX(TimeSheets!$K$1:$K$359,SMALL(IF(Table912[Job]=$I$3,ROW(Table912[Job])),ROW(BA92))))</f>
        <v/>
      </c>
      <c r="BH93" s="72" t="str">
        <f t="array" ref="BH93">IF(COUNTIF(Table912[Job],$I$3)&lt;ROWS($BH$2:BH93),"",INDEX(TimeSheets!$Q$1:$Q$359,SMALL(IF(Table912[Job]=$I$3,ROW(Table912[Job])),ROW(BA92))))</f>
        <v/>
      </c>
      <c r="BI93" s="73" t="str">
        <f t="array" ref="BI93">IF(COUNTIF(Table914[Job],$I$3)&lt;ROWS($BI$2:BI93),"",INDEX(TimeSheets!$T$1:$T$359,SMALL(IF(Table914[Job]=$I$3,ROW(Table914[Job])),ROW(BA92))))</f>
        <v/>
      </c>
      <c r="BJ93" s="72" t="str">
        <f t="array" ref="BJ93">IF(COUNTIF(Table914[Job],$I$3)&lt;ROWS($BJ$2:BJ93),"",INDEX(TimeSheets!$Z$1:$Z$359,SMALL(IF(Table914[Job]=$I$3,ROW(Table914[Job])),ROW(BA92))))</f>
        <v/>
      </c>
      <c r="BK93" s="72" t="str">
        <f t="array" ref="BK93">IF(COUNTIF(Table91641[Job],$I$3)&lt;ROWS($BK$2:BK93),"",INDEX(TimeSheets!$AC$1:$AC$359,SMALL(IF(Table91641[Job]=$I$3,ROW(Table91641[Job])),ROW(BA92))))</f>
        <v/>
      </c>
      <c r="BL93" s="72" t="str">
        <f t="array" ref="BL93">IF(COUNTIF(Table91641[Job],$I$3)&lt;ROWS($BL$2:BL93),"",INDEX(TimeSheets!$AI$1:$AI$359,SMALL(IF(Table91641[Job]=$I$3,ROW(Table91641[Job])),ROW(BB92))))</f>
        <v/>
      </c>
    </row>
    <row r="94" spans="50:64" x14ac:dyDescent="0.25">
      <c r="AX94" s="47"/>
      <c r="AY94" s="47"/>
      <c r="AZ94" s="47"/>
      <c r="BA94" s="47"/>
      <c r="BB94" s="47"/>
      <c r="BE94" s="72" t="str">
        <f t="array" ref="BE94">IF(COUNTIF(Table911[Job],$I$3)&lt;ROWS($BE$2:BE94),"",INDEX(TimeSheets!$B$1:$B$359,SMALL(IF(Table911[Job]=$I$3,ROW(Table911[Job])),ROW(BA93))))</f>
        <v/>
      </c>
      <c r="BF94" s="72" t="str">
        <f t="array" ref="BF94">IF(COUNTIF(Table911[Job],$I$3)&lt;ROWS($BD$2:BD94),"",INDEX(TimeSheets!$H$1:$H$359,SMALL(IF(Table911[Job]=$I$3,ROW(Table911[Job])),ROW(BA93))))</f>
        <v/>
      </c>
      <c r="BG94" s="72" t="str">
        <f t="array" ref="BG94">IF(COUNTIF(Table912[Job],$I$3)&lt;ROWS($BG$2:BG94),"",INDEX(TimeSheets!$K$1:$K$359,SMALL(IF(Table912[Job]=$I$3,ROW(Table912[Job])),ROW(BA93))))</f>
        <v/>
      </c>
      <c r="BH94" s="72" t="str">
        <f t="array" ref="BH94">IF(COUNTIF(Table912[Job],$I$3)&lt;ROWS($BH$2:BH94),"",INDEX(TimeSheets!$Q$1:$Q$359,SMALL(IF(Table912[Job]=$I$3,ROW(Table912[Job])),ROW(BA93))))</f>
        <v/>
      </c>
      <c r="BI94" s="73" t="str">
        <f t="array" ref="BI94">IF(COUNTIF(Table914[Job],$I$3)&lt;ROWS($BI$2:BI94),"",INDEX(TimeSheets!$T$1:$T$359,SMALL(IF(Table914[Job]=$I$3,ROW(Table914[Job])),ROW(BA93))))</f>
        <v/>
      </c>
      <c r="BJ94" s="72" t="str">
        <f t="array" ref="BJ94">IF(COUNTIF(Table914[Job],$I$3)&lt;ROWS($BJ$2:BJ94),"",INDEX(TimeSheets!$Z$1:$Z$359,SMALL(IF(Table914[Job]=$I$3,ROW(Table914[Job])),ROW(BA93))))</f>
        <v/>
      </c>
      <c r="BK94" s="72" t="str">
        <f t="array" ref="BK94">IF(COUNTIF(Table91641[Job],$I$3)&lt;ROWS($BK$2:BK94),"",INDEX(TimeSheets!$AC$1:$AC$359,SMALL(IF(Table91641[Job]=$I$3,ROW(Table91641[Job])),ROW(BA93))))</f>
        <v/>
      </c>
      <c r="BL94" s="72" t="str">
        <f t="array" ref="BL94">IF(COUNTIF(Table91641[Job],$I$3)&lt;ROWS($BL$2:BL94),"",INDEX(TimeSheets!$AI$1:$AI$359,SMALL(IF(Table91641[Job]=$I$3,ROW(Table91641[Job])),ROW(BB93))))</f>
        <v/>
      </c>
    </row>
    <row r="95" spans="50:64" x14ac:dyDescent="0.25">
      <c r="AX95" s="47"/>
      <c r="AY95" s="47"/>
      <c r="AZ95" s="47"/>
      <c r="BA95" s="47"/>
      <c r="BB95" s="47"/>
      <c r="BE95" s="72" t="str">
        <f t="array" ref="BE95">IF(COUNTIF(Table911[Job],$I$3)&lt;ROWS($BE$2:BE95),"",INDEX(TimeSheets!$B$1:$B$359,SMALL(IF(Table911[Job]=$I$3,ROW(Table911[Job])),ROW(BA94))))</f>
        <v/>
      </c>
      <c r="BF95" s="72" t="str">
        <f t="array" ref="BF95">IF(COUNTIF(Table911[Job],$I$3)&lt;ROWS($BD$2:BD95),"",INDEX(TimeSheets!$H$1:$H$359,SMALL(IF(Table911[Job]=$I$3,ROW(Table911[Job])),ROW(BA94))))</f>
        <v/>
      </c>
      <c r="BG95" s="72" t="str">
        <f t="array" ref="BG95">IF(COUNTIF(Table912[Job],$I$3)&lt;ROWS($BG$2:BG95),"",INDEX(TimeSheets!$K$1:$K$359,SMALL(IF(Table912[Job]=$I$3,ROW(Table912[Job])),ROW(BA94))))</f>
        <v/>
      </c>
      <c r="BH95" s="72" t="str">
        <f t="array" ref="BH95">IF(COUNTIF(Table912[Job],$I$3)&lt;ROWS($BH$2:BH95),"",INDEX(TimeSheets!$Q$1:$Q$359,SMALL(IF(Table912[Job]=$I$3,ROW(Table912[Job])),ROW(BA94))))</f>
        <v/>
      </c>
      <c r="BI95" s="73" t="str">
        <f t="array" ref="BI95">IF(COUNTIF(Table914[Job],$I$3)&lt;ROWS($BI$2:BI95),"",INDEX(TimeSheets!$T$1:$T$359,SMALL(IF(Table914[Job]=$I$3,ROW(Table914[Job])),ROW(BA94))))</f>
        <v/>
      </c>
      <c r="BJ95" s="72" t="str">
        <f t="array" ref="BJ95">IF(COUNTIF(Table914[Job],$I$3)&lt;ROWS($BJ$2:BJ95),"",INDEX(TimeSheets!$Z$1:$Z$359,SMALL(IF(Table914[Job]=$I$3,ROW(Table914[Job])),ROW(BA94))))</f>
        <v/>
      </c>
      <c r="BK95" s="72" t="str">
        <f t="array" ref="BK95">IF(COUNTIF(Table91641[Job],$I$3)&lt;ROWS($BK$2:BK95),"",INDEX(TimeSheets!$AC$1:$AC$359,SMALL(IF(Table91641[Job]=$I$3,ROW(Table91641[Job])),ROW(BA94))))</f>
        <v/>
      </c>
      <c r="BL95" s="72" t="str">
        <f t="array" ref="BL95">IF(COUNTIF(Table91641[Job],$I$3)&lt;ROWS($BL$2:BL95),"",INDEX(TimeSheets!$AI$1:$AI$359,SMALL(IF(Table91641[Job]=$I$3,ROW(Table91641[Job])),ROW(BB94))))</f>
        <v/>
      </c>
    </row>
    <row r="96" spans="50:64" x14ac:dyDescent="0.25">
      <c r="AX96" s="47"/>
      <c r="AY96" s="47"/>
      <c r="AZ96" s="47"/>
      <c r="BA96" s="47"/>
      <c r="BB96" s="47"/>
      <c r="BE96" s="72" t="str">
        <f t="array" ref="BE96">IF(COUNTIF(Table911[Job],$I$3)&lt;ROWS($BE$2:BE96),"",INDEX(TimeSheets!$B$1:$B$359,SMALL(IF(Table911[Job]=$I$3,ROW(Table911[Job])),ROW(BA95))))</f>
        <v/>
      </c>
      <c r="BF96" s="72" t="str">
        <f t="array" ref="BF96">IF(COUNTIF(Table911[Job],$I$3)&lt;ROWS($BD$2:BD96),"",INDEX(TimeSheets!$H$1:$H$359,SMALL(IF(Table911[Job]=$I$3,ROW(Table911[Job])),ROW(BA95))))</f>
        <v/>
      </c>
      <c r="BG96" s="72" t="str">
        <f t="array" ref="BG96">IF(COUNTIF(Table912[Job],$I$3)&lt;ROWS($BG$2:BG96),"",INDEX(TimeSheets!$K$1:$K$359,SMALL(IF(Table912[Job]=$I$3,ROW(Table912[Job])),ROW(BA95))))</f>
        <v/>
      </c>
      <c r="BH96" s="72" t="str">
        <f t="array" ref="BH96">IF(COUNTIF(Table912[Job],$I$3)&lt;ROWS($BH$2:BH96),"",INDEX(TimeSheets!$Q$1:$Q$359,SMALL(IF(Table912[Job]=$I$3,ROW(Table912[Job])),ROW(BA95))))</f>
        <v/>
      </c>
      <c r="BI96" s="73" t="str">
        <f t="array" ref="BI96">IF(COUNTIF(Table914[Job],$I$3)&lt;ROWS($BI$2:BI96),"",INDEX(TimeSheets!$T$1:$T$359,SMALL(IF(Table914[Job]=$I$3,ROW(Table914[Job])),ROW(BA95))))</f>
        <v/>
      </c>
      <c r="BJ96" s="72" t="str">
        <f t="array" ref="BJ96">IF(COUNTIF(Table914[Job],$I$3)&lt;ROWS($BJ$2:BJ96),"",INDEX(TimeSheets!$Z$1:$Z$359,SMALL(IF(Table914[Job]=$I$3,ROW(Table914[Job])),ROW(BA95))))</f>
        <v/>
      </c>
      <c r="BK96" s="72" t="str">
        <f t="array" ref="BK96">IF(COUNTIF(Table91641[Job],$I$3)&lt;ROWS($BK$2:BK96),"",INDEX(TimeSheets!$AC$1:$AC$359,SMALL(IF(Table91641[Job]=$I$3,ROW(Table91641[Job])),ROW(BA95))))</f>
        <v/>
      </c>
      <c r="BL96" s="72" t="str">
        <f t="array" ref="BL96">IF(COUNTIF(Table91641[Job],$I$3)&lt;ROWS($BL$2:BL96),"",INDEX(TimeSheets!$AI$1:$AI$359,SMALL(IF(Table91641[Job]=$I$3,ROW(Table91641[Job])),ROW(BB95))))</f>
        <v/>
      </c>
    </row>
    <row r="97" spans="50:64" x14ac:dyDescent="0.25">
      <c r="AX97" s="47"/>
      <c r="AY97" s="47"/>
      <c r="AZ97" s="47"/>
      <c r="BA97" s="47"/>
      <c r="BB97" s="47"/>
      <c r="BE97" s="72" t="str">
        <f t="array" ref="BE97">IF(COUNTIF(Table911[Job],$I$3)&lt;ROWS($BE$2:BE97),"",INDEX(TimeSheets!$B$1:$B$359,SMALL(IF(Table911[Job]=$I$3,ROW(Table911[Job])),ROW(BA96))))</f>
        <v/>
      </c>
      <c r="BF97" s="72" t="str">
        <f t="array" ref="BF97">IF(COUNTIF(Table911[Job],$I$3)&lt;ROWS($BD$2:BD97),"",INDEX(TimeSheets!$H$1:$H$359,SMALL(IF(Table911[Job]=$I$3,ROW(Table911[Job])),ROW(BA96))))</f>
        <v/>
      </c>
      <c r="BG97" s="72" t="str">
        <f t="array" ref="BG97">IF(COUNTIF(Table912[Job],$I$3)&lt;ROWS($BG$2:BG97),"",INDEX(TimeSheets!$K$1:$K$359,SMALL(IF(Table912[Job]=$I$3,ROW(Table912[Job])),ROW(BA96))))</f>
        <v/>
      </c>
      <c r="BH97" s="72" t="str">
        <f t="array" ref="BH97">IF(COUNTIF(Table912[Job],$I$3)&lt;ROWS($BH$2:BH97),"",INDEX(TimeSheets!$Q$1:$Q$359,SMALL(IF(Table912[Job]=$I$3,ROW(Table912[Job])),ROW(BA96))))</f>
        <v/>
      </c>
      <c r="BI97" s="73" t="str">
        <f t="array" ref="BI97">IF(COUNTIF(Table914[Job],$I$3)&lt;ROWS($BI$2:BI97),"",INDEX(TimeSheets!$T$1:$T$359,SMALL(IF(Table914[Job]=$I$3,ROW(Table914[Job])),ROW(BA96))))</f>
        <v/>
      </c>
      <c r="BJ97" s="72" t="str">
        <f t="array" ref="BJ97">IF(COUNTIF(Table914[Job],$I$3)&lt;ROWS($BJ$2:BJ97),"",INDEX(TimeSheets!$Z$1:$Z$359,SMALL(IF(Table914[Job]=$I$3,ROW(Table914[Job])),ROW(BA96))))</f>
        <v/>
      </c>
      <c r="BK97" s="72" t="str">
        <f t="array" ref="BK97">IF(COUNTIF(Table91641[Job],$I$3)&lt;ROWS($BK$2:BK97),"",INDEX(TimeSheets!$AC$1:$AC$359,SMALL(IF(Table91641[Job]=$I$3,ROW(Table91641[Job])),ROW(BA96))))</f>
        <v/>
      </c>
      <c r="BL97" s="72" t="str">
        <f t="array" ref="BL97">IF(COUNTIF(Table91641[Job],$I$3)&lt;ROWS($BL$2:BL97),"",INDEX(TimeSheets!$AI$1:$AI$359,SMALL(IF(Table91641[Job]=$I$3,ROW(Table91641[Job])),ROW(BB96))))</f>
        <v/>
      </c>
    </row>
    <row r="98" spans="50:64" x14ac:dyDescent="0.25">
      <c r="AX98" s="47"/>
      <c r="AY98" s="47"/>
      <c r="AZ98" s="47"/>
      <c r="BA98" s="47"/>
      <c r="BB98" s="47"/>
      <c r="BE98" s="72" t="str">
        <f t="array" ref="BE98">IF(COUNTIF(Table911[Job],$I$3)&lt;ROWS($BE$2:BE98),"",INDEX(TimeSheets!$B$1:$B$359,SMALL(IF(Table911[Job]=$I$3,ROW(Table911[Job])),ROW(BA97))))</f>
        <v/>
      </c>
      <c r="BF98" s="72" t="str">
        <f t="array" ref="BF98">IF(COUNTIF(Table911[Job],$I$3)&lt;ROWS($BD$2:BD98),"",INDEX(TimeSheets!$H$1:$H$359,SMALL(IF(Table911[Job]=$I$3,ROW(Table911[Job])),ROW(BA97))))</f>
        <v/>
      </c>
      <c r="BG98" s="72" t="str">
        <f t="array" ref="BG98">IF(COUNTIF(Table912[Job],$I$3)&lt;ROWS($BG$2:BG98),"",INDEX(TimeSheets!$K$1:$K$359,SMALL(IF(Table912[Job]=$I$3,ROW(Table912[Job])),ROW(BA97))))</f>
        <v/>
      </c>
      <c r="BH98" s="72" t="str">
        <f t="array" ref="BH98">IF(COUNTIF(Table912[Job],$I$3)&lt;ROWS($BH$2:BH98),"",INDEX(TimeSheets!$Q$1:$Q$359,SMALL(IF(Table912[Job]=$I$3,ROW(Table912[Job])),ROW(BA97))))</f>
        <v/>
      </c>
      <c r="BI98" s="73" t="str">
        <f t="array" ref="BI98">IF(COUNTIF(Table914[Job],$I$3)&lt;ROWS($BI$2:BI98),"",INDEX(TimeSheets!$T$1:$T$359,SMALL(IF(Table914[Job]=$I$3,ROW(Table914[Job])),ROW(BA97))))</f>
        <v/>
      </c>
      <c r="BJ98" s="72" t="str">
        <f t="array" ref="BJ98">IF(COUNTIF(Table914[Job],$I$3)&lt;ROWS($BJ$2:BJ98),"",INDEX(TimeSheets!$Z$1:$Z$359,SMALL(IF(Table914[Job]=$I$3,ROW(Table914[Job])),ROW(BA97))))</f>
        <v/>
      </c>
      <c r="BK98" s="72" t="str">
        <f t="array" ref="BK98">IF(COUNTIF(Table91641[Job],$I$3)&lt;ROWS($BK$2:BK98),"",INDEX(TimeSheets!$AC$1:$AC$359,SMALL(IF(Table91641[Job]=$I$3,ROW(Table91641[Job])),ROW(BA97))))</f>
        <v/>
      </c>
      <c r="BL98" s="72" t="str">
        <f t="array" ref="BL98">IF(COUNTIF(Table91641[Job],$I$3)&lt;ROWS($BL$2:BL98),"",INDEX(TimeSheets!$AI$1:$AI$359,SMALL(IF(Table91641[Job]=$I$3,ROW(Table91641[Job])),ROW(BB97))))</f>
        <v/>
      </c>
    </row>
    <row r="99" spans="50:64" x14ac:dyDescent="0.25">
      <c r="AX99" s="47"/>
      <c r="AY99" s="47"/>
      <c r="AZ99" s="47"/>
      <c r="BA99" s="47"/>
      <c r="BB99" s="47"/>
      <c r="BE99" s="72" t="str">
        <f t="array" ref="BE99">IF(COUNTIF(Table911[Job],$I$3)&lt;ROWS($BE$2:BE99),"",INDEX(TimeSheets!$B$1:$B$359,SMALL(IF(Table911[Job]=$I$3,ROW(Table911[Job])),ROW(BA98))))</f>
        <v/>
      </c>
      <c r="BF99" s="72" t="str">
        <f t="array" ref="BF99">IF(COUNTIF(Table911[Job],$I$3)&lt;ROWS($BD$2:BD99),"",INDEX(TimeSheets!$H$1:$H$359,SMALL(IF(Table911[Job]=$I$3,ROW(Table911[Job])),ROW(BA98))))</f>
        <v/>
      </c>
      <c r="BG99" s="72" t="str">
        <f t="array" ref="BG99">IF(COUNTIF(Table912[Job],$I$3)&lt;ROWS($BG$2:BG99),"",INDEX(TimeSheets!$K$1:$K$359,SMALL(IF(Table912[Job]=$I$3,ROW(Table912[Job])),ROW(BA98))))</f>
        <v/>
      </c>
      <c r="BH99" s="72" t="str">
        <f t="array" ref="BH99">IF(COUNTIF(Table912[Job],$I$3)&lt;ROWS($BH$2:BH99),"",INDEX(TimeSheets!$Q$1:$Q$359,SMALL(IF(Table912[Job]=$I$3,ROW(Table912[Job])),ROW(BA98))))</f>
        <v/>
      </c>
      <c r="BI99" s="73" t="str">
        <f t="array" ref="BI99">IF(COUNTIF(Table914[Job],$I$3)&lt;ROWS($BI$2:BI99),"",INDEX(TimeSheets!$T$1:$T$359,SMALL(IF(Table914[Job]=$I$3,ROW(Table914[Job])),ROW(BA98))))</f>
        <v/>
      </c>
      <c r="BJ99" s="72" t="str">
        <f t="array" ref="BJ99">IF(COUNTIF(Table914[Job],$I$3)&lt;ROWS($BJ$2:BJ99),"",INDEX(TimeSheets!$Z$1:$Z$359,SMALL(IF(Table914[Job]=$I$3,ROW(Table914[Job])),ROW(BA98))))</f>
        <v/>
      </c>
      <c r="BK99" s="72" t="str">
        <f t="array" ref="BK99">IF(COUNTIF(Table91641[Job],$I$3)&lt;ROWS($BK$2:BK99),"",INDEX(TimeSheets!$AC$1:$AC$359,SMALL(IF(Table91641[Job]=$I$3,ROW(Table91641[Job])),ROW(BA98))))</f>
        <v/>
      </c>
      <c r="BL99" s="72" t="str">
        <f t="array" ref="BL99">IF(COUNTIF(Table91641[Job],$I$3)&lt;ROWS($BL$2:BL99),"",INDEX(TimeSheets!$AI$1:$AI$359,SMALL(IF(Table91641[Job]=$I$3,ROW(Table91641[Job])),ROW(BB98))))</f>
        <v/>
      </c>
    </row>
    <row r="100" spans="50:64" x14ac:dyDescent="0.25">
      <c r="AX100" s="47"/>
      <c r="AY100" s="47"/>
      <c r="AZ100" s="47"/>
      <c r="BA100" s="47"/>
      <c r="BB100" s="47"/>
      <c r="BE100" s="72" t="str">
        <f t="array" ref="BE100">IF(COUNTIF(Table911[Job],$I$3)&lt;ROWS($BE$2:BE100),"",INDEX(TimeSheets!$B$1:$B$359,SMALL(IF(Table911[Job]=$I$3,ROW(Table911[Job])),ROW(BA99))))</f>
        <v/>
      </c>
      <c r="BF100" s="72" t="str">
        <f t="array" ref="BF100">IF(COUNTIF(Table911[Job],$I$3)&lt;ROWS($BD$2:BD100),"",INDEX(TimeSheets!$H$1:$H$359,SMALL(IF(Table911[Job]=$I$3,ROW(Table911[Job])),ROW(BA99))))</f>
        <v/>
      </c>
      <c r="BG100" s="72" t="str">
        <f t="array" ref="BG100">IF(COUNTIF(Table912[Job],$I$3)&lt;ROWS($BG$2:BG100),"",INDEX(TimeSheets!$K$1:$K$359,SMALL(IF(Table912[Job]=$I$3,ROW(Table912[Job])),ROW(BA99))))</f>
        <v/>
      </c>
      <c r="BH100" s="72" t="str">
        <f t="array" ref="BH100">IF(COUNTIF(Table912[Job],$I$3)&lt;ROWS($BH$2:BH100),"",INDEX(TimeSheets!$Q$1:$Q$359,SMALL(IF(Table912[Job]=$I$3,ROW(Table912[Job])),ROW(BA99))))</f>
        <v/>
      </c>
      <c r="BI100" s="73" t="str">
        <f t="array" ref="BI100">IF(COUNTIF(Table914[Job],$I$3)&lt;ROWS($BI$2:BI100),"",INDEX(TimeSheets!$T$1:$T$359,SMALL(IF(Table914[Job]=$I$3,ROW(Table914[Job])),ROW(BA99))))</f>
        <v/>
      </c>
      <c r="BJ100" s="72" t="str">
        <f t="array" ref="BJ100">IF(COUNTIF(Table914[Job],$I$3)&lt;ROWS($BJ$2:BJ100),"",INDEX(TimeSheets!$Z$1:$Z$359,SMALL(IF(Table914[Job]=$I$3,ROW(Table914[Job])),ROW(BA99))))</f>
        <v/>
      </c>
      <c r="BK100" s="72" t="str">
        <f t="array" ref="BK100">IF(COUNTIF(Table91641[Job],$I$3)&lt;ROWS($BK$2:BK100),"",INDEX(TimeSheets!$AC$1:$AC$359,SMALL(IF(Table91641[Job]=$I$3,ROW(Table91641[Job])),ROW(BA99))))</f>
        <v/>
      </c>
      <c r="BL100" s="72" t="str">
        <f t="array" ref="BL100">IF(COUNTIF(Table91641[Job],$I$3)&lt;ROWS($BL$2:BL100),"",INDEX(TimeSheets!$AI$1:$AI$359,SMALL(IF(Table91641[Job]=$I$3,ROW(Table91641[Job])),ROW(BB99))))</f>
        <v/>
      </c>
    </row>
    <row r="101" spans="50:64" x14ac:dyDescent="0.25">
      <c r="AX101" s="47"/>
      <c r="AY101" s="47"/>
      <c r="AZ101" s="47"/>
      <c r="BA101" s="47"/>
      <c r="BB101" s="47"/>
      <c r="BE101" s="72" t="str">
        <f t="array" ref="BE101">IF(COUNTIF(Table911[Job],$I$3)&lt;ROWS($BE$2:BE101),"",INDEX(TimeSheets!$B$1:$B$359,SMALL(IF(Table911[Job]=$I$3,ROW(Table911[Job])),ROW(BA100))))</f>
        <v/>
      </c>
      <c r="BF101" s="72" t="str">
        <f t="array" ref="BF101">IF(COUNTIF(Table911[Job],$I$3)&lt;ROWS($BD$2:BD101),"",INDEX(TimeSheets!$H$1:$H$359,SMALL(IF(Table911[Job]=$I$3,ROW(Table911[Job])),ROW(BA100))))</f>
        <v/>
      </c>
      <c r="BG101" s="72" t="str">
        <f t="array" ref="BG101">IF(COUNTIF(Table912[Job],$I$3)&lt;ROWS($BG$2:BG101),"",INDEX(TimeSheets!$K$1:$K$359,SMALL(IF(Table912[Job]=$I$3,ROW(Table912[Job])),ROW(BA100))))</f>
        <v/>
      </c>
      <c r="BH101" s="72" t="str">
        <f t="array" ref="BH101">IF(COUNTIF(Table912[Job],$I$3)&lt;ROWS($BH$2:BH101),"",INDEX(TimeSheets!$Q$1:$Q$359,SMALL(IF(Table912[Job]=$I$3,ROW(Table912[Job])),ROW(BA100))))</f>
        <v/>
      </c>
      <c r="BI101" s="73" t="str">
        <f t="array" ref="BI101">IF(COUNTIF(Table914[Job],$I$3)&lt;ROWS($BI$2:BI101),"",INDEX(TimeSheets!$T$1:$T$359,SMALL(IF(Table914[Job]=$I$3,ROW(Table914[Job])),ROW(BA100))))</f>
        <v/>
      </c>
      <c r="BJ101" s="72" t="str">
        <f t="array" ref="BJ101">IF(COUNTIF(Table914[Job],$I$3)&lt;ROWS($BJ$2:BJ101),"",INDEX(TimeSheets!$Z$1:$Z$359,SMALL(IF(Table914[Job]=$I$3,ROW(Table914[Job])),ROW(BA100))))</f>
        <v/>
      </c>
      <c r="BK101" s="72" t="str">
        <f t="array" ref="BK101">IF(COUNTIF(Table91641[Job],$I$3)&lt;ROWS($BK$2:BK101),"",INDEX(TimeSheets!$AC$1:$AC$359,SMALL(IF(Table91641[Job]=$I$3,ROW(Table91641[Job])),ROW(BA100))))</f>
        <v/>
      </c>
      <c r="BL101" s="72" t="str">
        <f t="array" ref="BL101">IF(COUNTIF(Table91641[Job],$I$3)&lt;ROWS($BL$2:BL101),"",INDEX(TimeSheets!$AI$1:$AI$359,SMALL(IF(Table91641[Job]=$I$3,ROW(Table91641[Job])),ROW(BB100))))</f>
        <v/>
      </c>
    </row>
    <row r="102" spans="50:64" x14ac:dyDescent="0.25">
      <c r="AX102" s="47"/>
      <c r="AY102" s="47"/>
      <c r="AZ102" s="47"/>
      <c r="BA102" s="47"/>
      <c r="BB102" s="47"/>
      <c r="BE102" s="72" t="str">
        <f t="array" ref="BE102">IF(COUNTIF(Table911[Job],$I$3)&lt;ROWS($BE$2:BE102),"",INDEX(TimeSheets!$B$1:$B$359,SMALL(IF(Table911[Job]=$I$3,ROW(Table911[Job])),ROW(BA101))))</f>
        <v/>
      </c>
      <c r="BF102" s="72" t="str">
        <f t="array" ref="BF102">IF(COUNTIF(Table911[Job],$I$3)&lt;ROWS($BD$2:BD102),"",INDEX(TimeSheets!$H$1:$H$359,SMALL(IF(Table911[Job]=$I$3,ROW(Table911[Job])),ROW(BA101))))</f>
        <v/>
      </c>
      <c r="BG102" s="72" t="str">
        <f t="array" ref="BG102">IF(COUNTIF(Table912[Job],$I$3)&lt;ROWS($BG$2:BG102),"",INDEX(TimeSheets!$K$1:$K$359,SMALL(IF(Table912[Job]=$I$3,ROW(Table912[Job])),ROW(BA101))))</f>
        <v/>
      </c>
      <c r="BH102" s="72" t="str">
        <f t="array" ref="BH102">IF(COUNTIF(Table912[Job],$I$3)&lt;ROWS($BH$2:BH102),"",INDEX(TimeSheets!$Q$1:$Q$359,SMALL(IF(Table912[Job]=$I$3,ROW(Table912[Job])),ROW(BA101))))</f>
        <v/>
      </c>
      <c r="BI102" s="73" t="str">
        <f t="array" ref="BI102">IF(COUNTIF(Table914[Job],$I$3)&lt;ROWS($BI$2:BI102),"",INDEX(TimeSheets!$T$1:$T$359,SMALL(IF(Table914[Job]=$I$3,ROW(Table914[Job])),ROW(BA101))))</f>
        <v/>
      </c>
      <c r="BJ102" s="72" t="str">
        <f t="array" ref="BJ102">IF(COUNTIF(Table914[Job],$I$3)&lt;ROWS($BJ$2:BJ102),"",INDEX(TimeSheets!$Z$1:$Z$359,SMALL(IF(Table914[Job]=$I$3,ROW(Table914[Job])),ROW(BA101))))</f>
        <v/>
      </c>
      <c r="BK102" s="72" t="str">
        <f t="array" ref="BK102">IF(COUNTIF(Table91641[Job],$I$3)&lt;ROWS($BK$2:BK102),"",INDEX(TimeSheets!$AC$1:$AC$359,SMALL(IF(Table91641[Job]=$I$3,ROW(Table91641[Job])),ROW(BA101))))</f>
        <v/>
      </c>
      <c r="BL102" s="72" t="str">
        <f t="array" ref="BL102">IF(COUNTIF(Table91641[Job],$I$3)&lt;ROWS($BL$2:BL102),"",INDEX(TimeSheets!$AI$1:$AI$359,SMALL(IF(Table91641[Job]=$I$3,ROW(Table91641[Job])),ROW(BB101))))</f>
        <v/>
      </c>
    </row>
    <row r="103" spans="50:64" x14ac:dyDescent="0.25">
      <c r="AX103" s="47"/>
      <c r="AY103" s="47"/>
      <c r="AZ103" s="47"/>
      <c r="BA103" s="47"/>
      <c r="BB103" s="47"/>
      <c r="BE103" s="72" t="str">
        <f t="array" ref="BE103">IF(COUNTIF(Table911[Job],$I$3)&lt;ROWS($BE$2:BE103),"",INDEX(TimeSheets!$B$1:$B$359,SMALL(IF(Table911[Job]=$I$3,ROW(Table911[Job])),ROW(BA102))))</f>
        <v/>
      </c>
      <c r="BF103" s="72" t="str">
        <f t="array" ref="BF103">IF(COUNTIF(Table911[Job],$I$3)&lt;ROWS($BD$2:BD103),"",INDEX(TimeSheets!$H$1:$H$359,SMALL(IF(Table911[Job]=$I$3,ROW(Table911[Job])),ROW(BA102))))</f>
        <v/>
      </c>
      <c r="BG103" s="72" t="str">
        <f t="array" ref="BG103">IF(COUNTIF(Table912[Job],$I$3)&lt;ROWS($BG$2:BG103),"",INDEX(TimeSheets!$K$1:$K$359,SMALL(IF(Table912[Job]=$I$3,ROW(Table912[Job])),ROW(BA102))))</f>
        <v/>
      </c>
      <c r="BH103" s="72" t="str">
        <f t="array" ref="BH103">IF(COUNTIF(Table912[Job],$I$3)&lt;ROWS($BH$2:BH103),"",INDEX(TimeSheets!$Q$1:$Q$359,SMALL(IF(Table912[Job]=$I$3,ROW(Table912[Job])),ROW(BA102))))</f>
        <v/>
      </c>
      <c r="BI103" s="73" t="str">
        <f t="array" ref="BI103">IF(COUNTIF(Table914[Job],$I$3)&lt;ROWS($BI$2:BI103),"",INDEX(TimeSheets!$T$1:$T$359,SMALL(IF(Table914[Job]=$I$3,ROW(Table914[Job])),ROW(BA102))))</f>
        <v/>
      </c>
      <c r="BJ103" s="72" t="str">
        <f t="array" ref="BJ103">IF(COUNTIF(Table914[Job],$I$3)&lt;ROWS($BJ$2:BJ103),"",INDEX(TimeSheets!$Z$1:$Z$359,SMALL(IF(Table914[Job]=$I$3,ROW(Table914[Job])),ROW(BA102))))</f>
        <v/>
      </c>
      <c r="BK103" s="72" t="str">
        <f t="array" ref="BK103">IF(COUNTIF(Table91641[Job],$I$3)&lt;ROWS($BK$2:BK103),"",INDEX(TimeSheets!$AC$1:$AC$359,SMALL(IF(Table91641[Job]=$I$3,ROW(Table91641[Job])),ROW(BA102))))</f>
        <v/>
      </c>
      <c r="BL103" s="72" t="str">
        <f t="array" ref="BL103">IF(COUNTIF(Table91641[Job],$I$3)&lt;ROWS($BL$2:BL103),"",INDEX(TimeSheets!$AI$1:$AI$359,SMALL(IF(Table91641[Job]=$I$3,ROW(Table91641[Job])),ROW(BB102))))</f>
        <v/>
      </c>
    </row>
    <row r="104" spans="50:64" x14ac:dyDescent="0.25">
      <c r="AX104" s="47"/>
      <c r="AY104" s="47"/>
      <c r="AZ104" s="47"/>
      <c r="BA104" s="47"/>
      <c r="BB104" s="47"/>
      <c r="BE104" s="72" t="str">
        <f t="array" ref="BE104">IF(COUNTIF(Table911[Job],$I$3)&lt;ROWS($BE$2:BE104),"",INDEX(TimeSheets!$B$1:$B$359,SMALL(IF(Table911[Job]=$I$3,ROW(Table911[Job])),ROW(BA103))))</f>
        <v/>
      </c>
      <c r="BF104" s="72" t="str">
        <f t="array" ref="BF104">IF(COUNTIF(Table911[Job],$I$3)&lt;ROWS($BD$2:BD104),"",INDEX(TimeSheets!$H$1:$H$359,SMALL(IF(Table911[Job]=$I$3,ROW(Table911[Job])),ROW(BA103))))</f>
        <v/>
      </c>
      <c r="BG104" s="72" t="str">
        <f t="array" ref="BG104">IF(COUNTIF(Table912[Job],$I$3)&lt;ROWS($BG$2:BG104),"",INDEX(TimeSheets!$K$1:$K$359,SMALL(IF(Table912[Job]=$I$3,ROW(Table912[Job])),ROW(BA103))))</f>
        <v/>
      </c>
      <c r="BH104" s="72" t="str">
        <f t="array" ref="BH104">IF(COUNTIF(Table912[Job],$I$3)&lt;ROWS($BH$2:BH104),"",INDEX(TimeSheets!$Q$1:$Q$359,SMALL(IF(Table912[Job]=$I$3,ROW(Table912[Job])),ROW(BA103))))</f>
        <v/>
      </c>
      <c r="BI104" s="73" t="str">
        <f t="array" ref="BI104">IF(COUNTIF(Table914[Job],$I$3)&lt;ROWS($BI$2:BI104),"",INDEX(TimeSheets!$T$1:$T$359,SMALL(IF(Table914[Job]=$I$3,ROW(Table914[Job])),ROW(BA103))))</f>
        <v/>
      </c>
      <c r="BJ104" s="72" t="str">
        <f t="array" ref="BJ104">IF(COUNTIF(Table914[Job],$I$3)&lt;ROWS($BJ$2:BJ104),"",INDEX(TimeSheets!$Z$1:$Z$359,SMALL(IF(Table914[Job]=$I$3,ROW(Table914[Job])),ROW(BA103))))</f>
        <v/>
      </c>
      <c r="BK104" s="72" t="str">
        <f t="array" ref="BK104">IF(COUNTIF(Table91641[Job],$I$3)&lt;ROWS($BK$2:BK104),"",INDEX(TimeSheets!$AC$1:$AC$359,SMALL(IF(Table91641[Job]=$I$3,ROW(Table91641[Job])),ROW(BA103))))</f>
        <v/>
      </c>
      <c r="BL104" s="72" t="str">
        <f t="array" ref="BL104">IF(COUNTIF(Table91641[Job],$I$3)&lt;ROWS($BL$2:BL104),"",INDEX(TimeSheets!$AI$1:$AI$359,SMALL(IF(Table91641[Job]=$I$3,ROW(Table91641[Job])),ROW(BB103))))</f>
        <v/>
      </c>
    </row>
    <row r="105" spans="50:64" x14ac:dyDescent="0.25">
      <c r="AX105" s="47"/>
      <c r="AY105" s="47"/>
      <c r="AZ105" s="47"/>
      <c r="BA105" s="47"/>
      <c r="BB105" s="47"/>
      <c r="BE105" s="72" t="str">
        <f t="array" ref="BE105">IF(COUNTIF(Table911[Job],$I$3)&lt;ROWS($BE$2:BE105),"",INDEX(TimeSheets!$B$1:$B$359,SMALL(IF(Table911[Job]=$I$3,ROW(Table911[Job])),ROW(BA104))))</f>
        <v/>
      </c>
      <c r="BF105" s="72" t="str">
        <f t="array" ref="BF105">IF(COUNTIF(Table911[Job],$I$3)&lt;ROWS($BD$2:BD105),"",INDEX(TimeSheets!$H$1:$H$359,SMALL(IF(Table911[Job]=$I$3,ROW(Table911[Job])),ROW(BA104))))</f>
        <v/>
      </c>
      <c r="BG105" s="72" t="str">
        <f t="array" ref="BG105">IF(COUNTIF(Table912[Job],$I$3)&lt;ROWS($BG$2:BG105),"",INDEX(TimeSheets!$K$1:$K$359,SMALL(IF(Table912[Job]=$I$3,ROW(Table912[Job])),ROW(BA104))))</f>
        <v/>
      </c>
      <c r="BH105" s="72" t="str">
        <f t="array" ref="BH105">IF(COUNTIF(Table912[Job],$I$3)&lt;ROWS($BH$2:BH105),"",INDEX(TimeSheets!$Q$1:$Q$359,SMALL(IF(Table912[Job]=$I$3,ROW(Table912[Job])),ROW(BA104))))</f>
        <v/>
      </c>
      <c r="BI105" s="73" t="str">
        <f t="array" ref="BI105">IF(COUNTIF(Table914[Job],$I$3)&lt;ROWS($BI$2:BI105),"",INDEX(TimeSheets!$T$1:$T$359,SMALL(IF(Table914[Job]=$I$3,ROW(Table914[Job])),ROW(BA104))))</f>
        <v/>
      </c>
      <c r="BJ105" s="72" t="str">
        <f t="array" ref="BJ105">IF(COUNTIF(Table914[Job],$I$3)&lt;ROWS($BJ$2:BJ105),"",INDEX(TimeSheets!$Z$1:$Z$359,SMALL(IF(Table914[Job]=$I$3,ROW(Table914[Job])),ROW(BA104))))</f>
        <v/>
      </c>
      <c r="BK105" s="72" t="str">
        <f t="array" ref="BK105">IF(COUNTIF(Table91641[Job],$I$3)&lt;ROWS($BK$2:BK105),"",INDEX(TimeSheets!$AC$1:$AC$359,SMALL(IF(Table91641[Job]=$I$3,ROW(Table91641[Job])),ROW(BA104))))</f>
        <v/>
      </c>
      <c r="BL105" s="72" t="str">
        <f t="array" ref="BL105">IF(COUNTIF(Table91641[Job],$I$3)&lt;ROWS($BL$2:BL105),"",INDEX(TimeSheets!$AI$1:$AI$359,SMALL(IF(Table91641[Job]=$I$3,ROW(Table91641[Job])),ROW(BB104))))</f>
        <v/>
      </c>
    </row>
    <row r="106" spans="50:64" x14ac:dyDescent="0.25">
      <c r="AX106" s="47"/>
      <c r="AY106" s="47"/>
      <c r="AZ106" s="47"/>
      <c r="BA106" s="47"/>
      <c r="BB106" s="47"/>
      <c r="BE106" s="72" t="str">
        <f t="array" ref="BE106">IF(COUNTIF(Table911[Job],$I$3)&lt;ROWS($BE$2:BE106),"",INDEX(TimeSheets!$B$1:$B$359,SMALL(IF(Table911[Job]=$I$3,ROW(Table911[Job])),ROW(BA105))))</f>
        <v/>
      </c>
      <c r="BF106" s="72" t="str">
        <f t="array" ref="BF106">IF(COUNTIF(Table911[Job],$I$3)&lt;ROWS($BD$2:BD106),"",INDEX(TimeSheets!$H$1:$H$359,SMALL(IF(Table911[Job]=$I$3,ROW(Table911[Job])),ROW(BA105))))</f>
        <v/>
      </c>
      <c r="BG106" s="72" t="str">
        <f t="array" ref="BG106">IF(COUNTIF(Table912[Job],$I$3)&lt;ROWS($BG$2:BG106),"",INDEX(TimeSheets!$K$1:$K$359,SMALL(IF(Table912[Job]=$I$3,ROW(Table912[Job])),ROW(BA105))))</f>
        <v/>
      </c>
      <c r="BH106" s="72" t="str">
        <f t="array" ref="BH106">IF(COUNTIF(Table912[Job],$I$3)&lt;ROWS($BH$2:BH106),"",INDEX(TimeSheets!$Q$1:$Q$359,SMALL(IF(Table912[Job]=$I$3,ROW(Table912[Job])),ROW(BA105))))</f>
        <v/>
      </c>
      <c r="BI106" s="73" t="str">
        <f t="array" ref="BI106">IF(COUNTIF(Table914[Job],$I$3)&lt;ROWS($BI$2:BI106),"",INDEX(TimeSheets!$T$1:$T$359,SMALL(IF(Table914[Job]=$I$3,ROW(Table914[Job])),ROW(BA105))))</f>
        <v/>
      </c>
      <c r="BJ106" s="72" t="str">
        <f t="array" ref="BJ106">IF(COUNTIF(Table914[Job],$I$3)&lt;ROWS($BJ$2:BJ106),"",INDEX(TimeSheets!$Z$1:$Z$359,SMALL(IF(Table914[Job]=$I$3,ROW(Table914[Job])),ROW(BA105))))</f>
        <v/>
      </c>
      <c r="BK106" s="72" t="str">
        <f t="array" ref="BK106">IF(COUNTIF(Table91641[Job],$I$3)&lt;ROWS($BK$2:BK106),"",INDEX(TimeSheets!$AC$1:$AC$359,SMALL(IF(Table91641[Job]=$I$3,ROW(Table91641[Job])),ROW(BA105))))</f>
        <v/>
      </c>
      <c r="BL106" s="72" t="str">
        <f t="array" ref="BL106">IF(COUNTIF(Table91641[Job],$I$3)&lt;ROWS($BL$2:BL106),"",INDEX(TimeSheets!$AI$1:$AI$359,SMALL(IF(Table91641[Job]=$I$3,ROW(Table91641[Job])),ROW(BB105))))</f>
        <v/>
      </c>
    </row>
    <row r="107" spans="50:64" x14ac:dyDescent="0.25">
      <c r="AX107" s="47"/>
      <c r="AY107" s="47"/>
      <c r="AZ107" s="47"/>
      <c r="BA107" s="47"/>
      <c r="BB107" s="47"/>
      <c r="BE107" s="72" t="str">
        <f t="array" ref="BE107">IF(COUNTIF(Table911[Job],$I$3)&lt;ROWS($BE$2:BE107),"",INDEX(TimeSheets!$B$1:$B$359,SMALL(IF(Table911[Job]=$I$3,ROW(Table911[Job])),ROW(BA106))))</f>
        <v/>
      </c>
      <c r="BF107" s="72" t="str">
        <f t="array" ref="BF107">IF(COUNTIF(Table911[Job],$I$3)&lt;ROWS($BD$2:BD107),"",INDEX(TimeSheets!$H$1:$H$359,SMALL(IF(Table911[Job]=$I$3,ROW(Table911[Job])),ROW(BA106))))</f>
        <v/>
      </c>
      <c r="BG107" s="72" t="str">
        <f t="array" ref="BG107">IF(COUNTIF(Table912[Job],$I$3)&lt;ROWS($BG$2:BG107),"",INDEX(TimeSheets!$K$1:$K$359,SMALL(IF(Table912[Job]=$I$3,ROW(Table912[Job])),ROW(BA106))))</f>
        <v/>
      </c>
      <c r="BH107" s="72" t="str">
        <f t="array" ref="BH107">IF(COUNTIF(Table912[Job],$I$3)&lt;ROWS($BH$2:BH107),"",INDEX(TimeSheets!$Q$1:$Q$359,SMALL(IF(Table912[Job]=$I$3,ROW(Table912[Job])),ROW(BA106))))</f>
        <v/>
      </c>
      <c r="BI107" s="73" t="str">
        <f t="array" ref="BI107">IF(COUNTIF(Table914[Job],$I$3)&lt;ROWS($BI$2:BI107),"",INDEX(TimeSheets!$T$1:$T$359,SMALL(IF(Table914[Job]=$I$3,ROW(Table914[Job])),ROW(BA106))))</f>
        <v/>
      </c>
      <c r="BJ107" s="72" t="str">
        <f t="array" ref="BJ107">IF(COUNTIF(Table914[Job],$I$3)&lt;ROWS($BJ$2:BJ107),"",INDEX(TimeSheets!$Z$1:$Z$359,SMALL(IF(Table914[Job]=$I$3,ROW(Table914[Job])),ROW(BA106))))</f>
        <v/>
      </c>
      <c r="BK107" s="72" t="str">
        <f t="array" ref="BK107">IF(COUNTIF(Table91641[Job],$I$3)&lt;ROWS($BK$2:BK107),"",INDEX(TimeSheets!$AC$1:$AC$359,SMALL(IF(Table91641[Job]=$I$3,ROW(Table91641[Job])),ROW(BA106))))</f>
        <v/>
      </c>
      <c r="BL107" s="72" t="str">
        <f t="array" ref="BL107">IF(COUNTIF(Table91641[Job],$I$3)&lt;ROWS($BL$2:BL107),"",INDEX(TimeSheets!$AI$1:$AI$359,SMALL(IF(Table91641[Job]=$I$3,ROW(Table91641[Job])),ROW(BB106))))</f>
        <v/>
      </c>
    </row>
    <row r="108" spans="50:64" x14ac:dyDescent="0.25">
      <c r="AX108" s="47"/>
      <c r="AY108" s="47"/>
      <c r="AZ108" s="47"/>
      <c r="BA108" s="47"/>
      <c r="BB108" s="47"/>
      <c r="BE108" s="72" t="str">
        <f t="array" ref="BE108">IF(COUNTIF(Table911[Job],$I$3)&lt;ROWS($BE$2:BE108),"",INDEX(TimeSheets!$B$1:$B$359,SMALL(IF(Table911[Job]=$I$3,ROW(Table911[Job])),ROW(BA107))))</f>
        <v/>
      </c>
      <c r="BF108" s="72" t="str">
        <f t="array" ref="BF108">IF(COUNTIF(Table911[Job],$I$3)&lt;ROWS($BD$2:BD108),"",INDEX(TimeSheets!$H$1:$H$359,SMALL(IF(Table911[Job]=$I$3,ROW(Table911[Job])),ROW(BA107))))</f>
        <v/>
      </c>
      <c r="BG108" s="72" t="str">
        <f t="array" ref="BG108">IF(COUNTIF(Table912[Job],$I$3)&lt;ROWS($BG$2:BG108),"",INDEX(TimeSheets!$K$1:$K$359,SMALL(IF(Table912[Job]=$I$3,ROW(Table912[Job])),ROW(BA107))))</f>
        <v/>
      </c>
      <c r="BH108" s="72" t="str">
        <f t="array" ref="BH108">IF(COUNTIF(Table912[Job],$I$3)&lt;ROWS($BH$2:BH108),"",INDEX(TimeSheets!$Q$1:$Q$359,SMALL(IF(Table912[Job]=$I$3,ROW(Table912[Job])),ROW(BA107))))</f>
        <v/>
      </c>
      <c r="BI108" s="73" t="str">
        <f t="array" ref="BI108">IF(COUNTIF(Table914[Job],$I$3)&lt;ROWS($BI$2:BI108),"",INDEX(TimeSheets!$T$1:$T$359,SMALL(IF(Table914[Job]=$I$3,ROW(Table914[Job])),ROW(BA107))))</f>
        <v/>
      </c>
      <c r="BJ108" s="72" t="str">
        <f t="array" ref="BJ108">IF(COUNTIF(Table914[Job],$I$3)&lt;ROWS($BJ$2:BJ108),"",INDEX(TimeSheets!$Z$1:$Z$359,SMALL(IF(Table914[Job]=$I$3,ROW(Table914[Job])),ROW(BA107))))</f>
        <v/>
      </c>
      <c r="BK108" s="72" t="str">
        <f t="array" ref="BK108">IF(COUNTIF(Table91641[Job],$I$3)&lt;ROWS($BK$2:BK108),"",INDEX(TimeSheets!$AC$1:$AC$359,SMALL(IF(Table91641[Job]=$I$3,ROW(Table91641[Job])),ROW(BA107))))</f>
        <v/>
      </c>
      <c r="BL108" s="72" t="str">
        <f t="array" ref="BL108">IF(COUNTIF(Table91641[Job],$I$3)&lt;ROWS($BL$2:BL108),"",INDEX(TimeSheets!$AI$1:$AI$359,SMALL(IF(Table91641[Job]=$I$3,ROW(Table91641[Job])),ROW(BB107))))</f>
        <v/>
      </c>
    </row>
    <row r="109" spans="50:64" x14ac:dyDescent="0.25">
      <c r="AX109" s="47"/>
      <c r="AY109" s="47"/>
      <c r="AZ109" s="47"/>
      <c r="BA109" s="47"/>
      <c r="BB109" s="47"/>
      <c r="BE109" s="72" t="str">
        <f t="array" ref="BE109">IF(COUNTIF(Table911[Job],$I$3)&lt;ROWS($BE$2:BE109),"",INDEX(TimeSheets!$B$1:$B$359,SMALL(IF(Table911[Job]=$I$3,ROW(Table911[Job])),ROW(BA108))))</f>
        <v/>
      </c>
      <c r="BF109" s="72" t="str">
        <f t="array" ref="BF109">IF(COUNTIF(Table911[Job],$I$3)&lt;ROWS($BD$2:BD109),"",INDEX(TimeSheets!$H$1:$H$359,SMALL(IF(Table911[Job]=$I$3,ROW(Table911[Job])),ROW(BA108))))</f>
        <v/>
      </c>
      <c r="BG109" s="72" t="str">
        <f t="array" ref="BG109">IF(COUNTIF(Table912[Job],$I$3)&lt;ROWS($BG$2:BG109),"",INDEX(TimeSheets!$K$1:$K$359,SMALL(IF(Table912[Job]=$I$3,ROW(Table912[Job])),ROW(BA108))))</f>
        <v/>
      </c>
      <c r="BH109" s="72" t="str">
        <f t="array" ref="BH109">IF(COUNTIF(Table912[Job],$I$3)&lt;ROWS($BH$2:BH109),"",INDEX(TimeSheets!$Q$1:$Q$359,SMALL(IF(Table912[Job]=$I$3,ROW(Table912[Job])),ROW(BA108))))</f>
        <v/>
      </c>
      <c r="BI109" s="73" t="str">
        <f t="array" ref="BI109">IF(COUNTIF(Table914[Job],$I$3)&lt;ROWS($BI$2:BI109),"",INDEX(TimeSheets!$T$1:$T$359,SMALL(IF(Table914[Job]=$I$3,ROW(Table914[Job])),ROW(BA108))))</f>
        <v/>
      </c>
      <c r="BJ109" s="72" t="str">
        <f t="array" ref="BJ109">IF(COUNTIF(Table914[Job],$I$3)&lt;ROWS($BJ$2:BJ109),"",INDEX(TimeSheets!$Z$1:$Z$359,SMALL(IF(Table914[Job]=$I$3,ROW(Table914[Job])),ROW(BA108))))</f>
        <v/>
      </c>
      <c r="BK109" s="72" t="str">
        <f t="array" ref="BK109">IF(COUNTIF(Table91641[Job],$I$3)&lt;ROWS($BK$2:BK109),"",INDEX(TimeSheets!$AC$1:$AC$359,SMALL(IF(Table91641[Job]=$I$3,ROW(Table91641[Job])),ROW(BA108))))</f>
        <v/>
      </c>
      <c r="BL109" s="72" t="str">
        <f t="array" ref="BL109">IF(COUNTIF(Table91641[Job],$I$3)&lt;ROWS($BL$2:BL109),"",INDEX(TimeSheets!$AI$1:$AI$359,SMALL(IF(Table91641[Job]=$I$3,ROW(Table91641[Job])),ROW(BB108))))</f>
        <v/>
      </c>
    </row>
    <row r="110" spans="50:64" x14ac:dyDescent="0.25">
      <c r="AX110" s="47"/>
      <c r="AY110" s="47"/>
      <c r="AZ110" s="47"/>
      <c r="BA110" s="47"/>
      <c r="BB110" s="47"/>
      <c r="BE110" s="72" t="str">
        <f t="array" ref="BE110">IF(COUNTIF(Table911[Job],$I$3)&lt;ROWS($BE$2:BE110),"",INDEX(TimeSheets!$B$1:$B$359,SMALL(IF(Table911[Job]=$I$3,ROW(Table911[Job])),ROW(BA109))))</f>
        <v/>
      </c>
      <c r="BF110" s="72" t="str">
        <f t="array" ref="BF110">IF(COUNTIF(Table911[Job],$I$3)&lt;ROWS($BD$2:BD110),"",INDEX(TimeSheets!$H$1:$H$359,SMALL(IF(Table911[Job]=$I$3,ROW(Table911[Job])),ROW(BA109))))</f>
        <v/>
      </c>
      <c r="BG110" s="72" t="str">
        <f t="array" ref="BG110">IF(COUNTIF(Table912[Job],$I$3)&lt;ROWS($BG$2:BG110),"",INDEX(TimeSheets!$K$1:$K$359,SMALL(IF(Table912[Job]=$I$3,ROW(Table912[Job])),ROW(BA109))))</f>
        <v/>
      </c>
      <c r="BH110" s="72" t="str">
        <f t="array" ref="BH110">IF(COUNTIF(Table912[Job],$I$3)&lt;ROWS($BH$2:BH110),"",INDEX(TimeSheets!$Q$1:$Q$359,SMALL(IF(Table912[Job]=$I$3,ROW(Table912[Job])),ROW(BA109))))</f>
        <v/>
      </c>
      <c r="BI110" s="73" t="str">
        <f t="array" ref="BI110">IF(COUNTIF(Table914[Job],$I$3)&lt;ROWS($BI$2:BI110),"",INDEX(TimeSheets!$T$1:$T$359,SMALL(IF(Table914[Job]=$I$3,ROW(Table914[Job])),ROW(BA109))))</f>
        <v/>
      </c>
      <c r="BJ110" s="72" t="str">
        <f t="array" ref="BJ110">IF(COUNTIF(Table914[Job],$I$3)&lt;ROWS($BJ$2:BJ110),"",INDEX(TimeSheets!$Z$1:$Z$359,SMALL(IF(Table914[Job]=$I$3,ROW(Table914[Job])),ROW(BA109))))</f>
        <v/>
      </c>
      <c r="BK110" s="72" t="str">
        <f t="array" ref="BK110">IF(COUNTIF(Table91641[Job],$I$3)&lt;ROWS($BK$2:BK110),"",INDEX(TimeSheets!$AC$1:$AC$359,SMALL(IF(Table91641[Job]=$I$3,ROW(Table91641[Job])),ROW(BA109))))</f>
        <v/>
      </c>
      <c r="BL110" s="72" t="str">
        <f t="array" ref="BL110">IF(COUNTIF(Table91641[Job],$I$3)&lt;ROWS($BL$2:BL110),"",INDEX(TimeSheets!$AI$1:$AI$359,SMALL(IF(Table91641[Job]=$I$3,ROW(Table91641[Job])),ROW(BB109))))</f>
        <v/>
      </c>
    </row>
    <row r="111" spans="50:64" x14ac:dyDescent="0.25">
      <c r="AX111" s="47"/>
      <c r="AY111" s="47"/>
      <c r="AZ111" s="47"/>
      <c r="BA111" s="47"/>
      <c r="BB111" s="47"/>
      <c r="BE111" s="72" t="str">
        <f t="array" ref="BE111">IF(COUNTIF(Table911[Job],$I$3)&lt;ROWS($BE$2:BE111),"",INDEX(TimeSheets!$B$1:$B$359,SMALL(IF(Table911[Job]=$I$3,ROW(Table911[Job])),ROW(BA110))))</f>
        <v/>
      </c>
      <c r="BF111" s="72" t="str">
        <f t="array" ref="BF111">IF(COUNTIF(Table911[Job],$I$3)&lt;ROWS($BD$2:BD111),"",INDEX(TimeSheets!$H$1:$H$359,SMALL(IF(Table911[Job]=$I$3,ROW(Table911[Job])),ROW(BA110))))</f>
        <v/>
      </c>
      <c r="BG111" s="72" t="str">
        <f t="array" ref="BG111">IF(COUNTIF(Table912[Job],$I$3)&lt;ROWS($BG$2:BG111),"",INDEX(TimeSheets!$K$1:$K$359,SMALL(IF(Table912[Job]=$I$3,ROW(Table912[Job])),ROW(BA110))))</f>
        <v/>
      </c>
      <c r="BH111" s="72" t="str">
        <f t="array" ref="BH111">IF(COUNTIF(Table912[Job],$I$3)&lt;ROWS($BH$2:BH111),"",INDEX(TimeSheets!$Q$1:$Q$359,SMALL(IF(Table912[Job]=$I$3,ROW(Table912[Job])),ROW(BA110))))</f>
        <v/>
      </c>
      <c r="BI111" s="73" t="str">
        <f t="array" ref="BI111">IF(COUNTIF(Table914[Job],$I$3)&lt;ROWS($BI$2:BI111),"",INDEX(TimeSheets!$T$1:$T$359,SMALL(IF(Table914[Job]=$I$3,ROW(Table914[Job])),ROW(BA110))))</f>
        <v/>
      </c>
      <c r="BJ111" s="72" t="str">
        <f t="array" ref="BJ111">IF(COUNTIF(Table914[Job],$I$3)&lt;ROWS($BJ$2:BJ111),"",INDEX(TimeSheets!$Z$1:$Z$359,SMALL(IF(Table914[Job]=$I$3,ROW(Table914[Job])),ROW(BA110))))</f>
        <v/>
      </c>
      <c r="BK111" s="72" t="str">
        <f t="array" ref="BK111">IF(COUNTIF(Table91641[Job],$I$3)&lt;ROWS($BK$2:BK111),"",INDEX(TimeSheets!$AC$1:$AC$359,SMALL(IF(Table91641[Job]=$I$3,ROW(Table91641[Job])),ROW(BA110))))</f>
        <v/>
      </c>
      <c r="BL111" s="72" t="str">
        <f t="array" ref="BL111">IF(COUNTIF(Table91641[Job],$I$3)&lt;ROWS($BL$2:BL111),"",INDEX(TimeSheets!$AI$1:$AI$359,SMALL(IF(Table91641[Job]=$I$3,ROW(Table91641[Job])),ROW(BB110))))</f>
        <v/>
      </c>
    </row>
    <row r="112" spans="50:64" x14ac:dyDescent="0.25">
      <c r="AX112" s="47"/>
      <c r="AY112" s="47"/>
      <c r="AZ112" s="47"/>
      <c r="BA112" s="47"/>
      <c r="BB112" s="47"/>
      <c r="BE112" s="72" t="str">
        <f t="array" ref="BE112">IF(COUNTIF(Table911[Job],$I$3)&lt;ROWS($BE$2:BE112),"",INDEX(TimeSheets!$B$1:$B$359,SMALL(IF(Table911[Job]=$I$3,ROW(Table911[Job])),ROW(BA111))))</f>
        <v/>
      </c>
      <c r="BF112" s="72" t="str">
        <f t="array" ref="BF112">IF(COUNTIF(Table911[Job],$I$3)&lt;ROWS($BD$2:BD112),"",INDEX(TimeSheets!$H$1:$H$359,SMALL(IF(Table911[Job]=$I$3,ROW(Table911[Job])),ROW(BA111))))</f>
        <v/>
      </c>
      <c r="BG112" s="72" t="str">
        <f t="array" ref="BG112">IF(COUNTIF(Table912[Job],$I$3)&lt;ROWS($BG$2:BG112),"",INDEX(TimeSheets!$K$1:$K$359,SMALL(IF(Table912[Job]=$I$3,ROW(Table912[Job])),ROW(BA111))))</f>
        <v/>
      </c>
      <c r="BH112" s="72" t="str">
        <f t="array" ref="BH112">IF(COUNTIF(Table912[Job],$I$3)&lt;ROWS($BH$2:BH112),"",INDEX(TimeSheets!$Q$1:$Q$359,SMALL(IF(Table912[Job]=$I$3,ROW(Table912[Job])),ROW(BA111))))</f>
        <v/>
      </c>
      <c r="BI112" s="73" t="str">
        <f t="array" ref="BI112">IF(COUNTIF(Table914[Job],$I$3)&lt;ROWS($BI$2:BI112),"",INDEX(TimeSheets!$T$1:$T$359,SMALL(IF(Table914[Job]=$I$3,ROW(Table914[Job])),ROW(BA111))))</f>
        <v/>
      </c>
      <c r="BJ112" s="72" t="str">
        <f t="array" ref="BJ112">IF(COUNTIF(Table914[Job],$I$3)&lt;ROWS($BJ$2:BJ112),"",INDEX(TimeSheets!$Z$1:$Z$359,SMALL(IF(Table914[Job]=$I$3,ROW(Table914[Job])),ROW(BA111))))</f>
        <v/>
      </c>
      <c r="BK112" s="72" t="str">
        <f t="array" ref="BK112">IF(COUNTIF(Table91641[Job],$I$3)&lt;ROWS($BK$2:BK112),"",INDEX(TimeSheets!$AC$1:$AC$359,SMALL(IF(Table91641[Job]=$I$3,ROW(Table91641[Job])),ROW(BA111))))</f>
        <v/>
      </c>
      <c r="BL112" s="72" t="str">
        <f t="array" ref="BL112">IF(COUNTIF(Table91641[Job],$I$3)&lt;ROWS($BL$2:BL112),"",INDEX(TimeSheets!$AI$1:$AI$359,SMALL(IF(Table91641[Job]=$I$3,ROW(Table91641[Job])),ROW(BB111))))</f>
        <v/>
      </c>
    </row>
    <row r="113" spans="50:64" x14ac:dyDescent="0.25">
      <c r="AX113" s="47"/>
      <c r="AY113" s="47"/>
      <c r="AZ113" s="47"/>
      <c r="BA113" s="47"/>
      <c r="BB113" s="47"/>
      <c r="BE113" s="72" t="str">
        <f t="array" ref="BE113">IF(COUNTIF(Table911[Job],$I$3)&lt;ROWS($BE$2:BE113),"",INDEX(TimeSheets!$B$1:$B$359,SMALL(IF(Table911[Job]=$I$3,ROW(Table911[Job])),ROW(BA112))))</f>
        <v/>
      </c>
      <c r="BF113" s="72" t="str">
        <f t="array" ref="BF113">IF(COUNTIF(Table911[Job],$I$3)&lt;ROWS($BD$2:BD113),"",INDEX(TimeSheets!$H$1:$H$359,SMALL(IF(Table911[Job]=$I$3,ROW(Table911[Job])),ROW(BA112))))</f>
        <v/>
      </c>
      <c r="BG113" s="72" t="str">
        <f t="array" ref="BG113">IF(COUNTIF(Table912[Job],$I$3)&lt;ROWS($BG$2:BG113),"",INDEX(TimeSheets!$K$1:$K$359,SMALL(IF(Table912[Job]=$I$3,ROW(Table912[Job])),ROW(BA112))))</f>
        <v/>
      </c>
      <c r="BH113" s="72" t="str">
        <f t="array" ref="BH113">IF(COUNTIF(Table912[Job],$I$3)&lt;ROWS($BH$2:BH113),"",INDEX(TimeSheets!$Q$1:$Q$359,SMALL(IF(Table912[Job]=$I$3,ROW(Table912[Job])),ROW(BA112))))</f>
        <v/>
      </c>
      <c r="BI113" s="73" t="str">
        <f t="array" ref="BI113">IF(COUNTIF(Table914[Job],$I$3)&lt;ROWS($BI$2:BI113),"",INDEX(TimeSheets!$T$1:$T$359,SMALL(IF(Table914[Job]=$I$3,ROW(Table914[Job])),ROW(BA112))))</f>
        <v/>
      </c>
      <c r="BJ113" s="72" t="str">
        <f t="array" ref="BJ113">IF(COUNTIF(Table914[Job],$I$3)&lt;ROWS($BJ$2:BJ113),"",INDEX(TimeSheets!$Z$1:$Z$359,SMALL(IF(Table914[Job]=$I$3,ROW(Table914[Job])),ROW(BA112))))</f>
        <v/>
      </c>
      <c r="BK113" s="72" t="str">
        <f t="array" ref="BK113">IF(COUNTIF(Table91641[Job],$I$3)&lt;ROWS($BK$2:BK113),"",INDEX(TimeSheets!$AC$1:$AC$359,SMALL(IF(Table91641[Job]=$I$3,ROW(Table91641[Job])),ROW(BA112))))</f>
        <v/>
      </c>
      <c r="BL113" s="72" t="str">
        <f t="array" ref="BL113">IF(COUNTIF(Table91641[Job],$I$3)&lt;ROWS($BL$2:BL113),"",INDEX(TimeSheets!$AI$1:$AI$359,SMALL(IF(Table91641[Job]=$I$3,ROW(Table91641[Job])),ROW(BB112))))</f>
        <v/>
      </c>
    </row>
    <row r="114" spans="50:64" x14ac:dyDescent="0.25">
      <c r="AX114" s="47"/>
      <c r="AY114" s="47"/>
      <c r="AZ114" s="47"/>
      <c r="BA114" s="47"/>
      <c r="BB114" s="47"/>
      <c r="BE114" s="72" t="str">
        <f t="array" ref="BE114">IF(COUNTIF(Table911[Job],$I$3)&lt;ROWS($BE$2:BE114),"",INDEX(TimeSheets!$B$1:$B$359,SMALL(IF(Table911[Job]=$I$3,ROW(Table911[Job])),ROW(BA113))))</f>
        <v/>
      </c>
      <c r="BF114" s="72" t="str">
        <f t="array" ref="BF114">IF(COUNTIF(Table911[Job],$I$3)&lt;ROWS($BD$2:BD114),"",INDEX(TimeSheets!$H$1:$H$359,SMALL(IF(Table911[Job]=$I$3,ROW(Table911[Job])),ROW(BA113))))</f>
        <v/>
      </c>
      <c r="BG114" s="72" t="str">
        <f t="array" ref="BG114">IF(COUNTIF(Table912[Job],$I$3)&lt;ROWS($BG$2:BG114),"",INDEX(TimeSheets!$K$1:$K$359,SMALL(IF(Table912[Job]=$I$3,ROW(Table912[Job])),ROW(BA113))))</f>
        <v/>
      </c>
      <c r="BH114" s="72" t="str">
        <f t="array" ref="BH114">IF(COUNTIF(Table912[Job],$I$3)&lt;ROWS($BH$2:BH114),"",INDEX(TimeSheets!$Q$1:$Q$359,SMALL(IF(Table912[Job]=$I$3,ROW(Table912[Job])),ROW(BA113))))</f>
        <v/>
      </c>
      <c r="BI114" s="73" t="str">
        <f t="array" ref="BI114">IF(COUNTIF(Table914[Job],$I$3)&lt;ROWS($BI$2:BI114),"",INDEX(TimeSheets!$T$1:$T$359,SMALL(IF(Table914[Job]=$I$3,ROW(Table914[Job])),ROW(BA113))))</f>
        <v/>
      </c>
      <c r="BJ114" s="72" t="str">
        <f t="array" ref="BJ114">IF(COUNTIF(Table914[Job],$I$3)&lt;ROWS($BJ$2:BJ114),"",INDEX(TimeSheets!$Z$1:$Z$359,SMALL(IF(Table914[Job]=$I$3,ROW(Table914[Job])),ROW(BA113))))</f>
        <v/>
      </c>
      <c r="BK114" s="72" t="str">
        <f t="array" ref="BK114">IF(COUNTIF(Table91641[Job],$I$3)&lt;ROWS($BK$2:BK114),"",INDEX(TimeSheets!$AC$1:$AC$359,SMALL(IF(Table91641[Job]=$I$3,ROW(Table91641[Job])),ROW(BA113))))</f>
        <v/>
      </c>
      <c r="BL114" s="72" t="str">
        <f t="array" ref="BL114">IF(COUNTIF(Table91641[Job],$I$3)&lt;ROWS($BL$2:BL114),"",INDEX(TimeSheets!$AI$1:$AI$359,SMALL(IF(Table91641[Job]=$I$3,ROW(Table91641[Job])),ROW(BB113))))</f>
        <v/>
      </c>
    </row>
    <row r="115" spans="50:64" x14ac:dyDescent="0.25">
      <c r="AX115" s="47"/>
      <c r="AY115" s="47"/>
      <c r="AZ115" s="47"/>
      <c r="BA115" s="47"/>
      <c r="BB115" s="47"/>
      <c r="BE115" s="72" t="str">
        <f t="array" ref="BE115">IF(COUNTIF(Table911[Job],$I$3)&lt;ROWS($BE$2:BE115),"",INDEX(TimeSheets!$B$1:$B$359,SMALL(IF(Table911[Job]=$I$3,ROW(Table911[Job])),ROW(BA114))))</f>
        <v/>
      </c>
      <c r="BF115" s="72" t="str">
        <f t="array" ref="BF115">IF(COUNTIF(Table911[Job],$I$3)&lt;ROWS($BD$2:BD115),"",INDEX(TimeSheets!$H$1:$H$359,SMALL(IF(Table911[Job]=$I$3,ROW(Table911[Job])),ROW(BA114))))</f>
        <v/>
      </c>
      <c r="BG115" s="72" t="str">
        <f t="array" ref="BG115">IF(COUNTIF(Table912[Job],$I$3)&lt;ROWS($BG$2:BG115),"",INDEX(TimeSheets!$K$1:$K$359,SMALL(IF(Table912[Job]=$I$3,ROW(Table912[Job])),ROW(BA114))))</f>
        <v/>
      </c>
      <c r="BH115" s="72" t="str">
        <f t="array" ref="BH115">IF(COUNTIF(Table912[Job],$I$3)&lt;ROWS($BH$2:BH115),"",INDEX(TimeSheets!$Q$1:$Q$359,SMALL(IF(Table912[Job]=$I$3,ROW(Table912[Job])),ROW(BA114))))</f>
        <v/>
      </c>
      <c r="BI115" s="73" t="str">
        <f t="array" ref="BI115">IF(COUNTIF(Table914[Job],$I$3)&lt;ROWS($BI$2:BI115),"",INDEX(TimeSheets!$T$1:$T$359,SMALL(IF(Table914[Job]=$I$3,ROW(Table914[Job])),ROW(BA114))))</f>
        <v/>
      </c>
      <c r="BJ115" s="72" t="str">
        <f t="array" ref="BJ115">IF(COUNTIF(Table914[Job],$I$3)&lt;ROWS($BJ$2:BJ115),"",INDEX(TimeSheets!$Z$1:$Z$359,SMALL(IF(Table914[Job]=$I$3,ROW(Table914[Job])),ROW(BA114))))</f>
        <v/>
      </c>
      <c r="BK115" s="72" t="str">
        <f t="array" ref="BK115">IF(COUNTIF(Table91641[Job],$I$3)&lt;ROWS($BK$2:BK115),"",INDEX(TimeSheets!$AC$1:$AC$359,SMALL(IF(Table91641[Job]=$I$3,ROW(Table91641[Job])),ROW(BA114))))</f>
        <v/>
      </c>
      <c r="BL115" s="72" t="str">
        <f t="array" ref="BL115">IF(COUNTIF(Table91641[Job],$I$3)&lt;ROWS($BL$2:BL115),"",INDEX(TimeSheets!$AI$1:$AI$359,SMALL(IF(Table91641[Job]=$I$3,ROW(Table91641[Job])),ROW(BB114))))</f>
        <v/>
      </c>
    </row>
    <row r="116" spans="50:64" x14ac:dyDescent="0.25">
      <c r="AX116" s="47"/>
      <c r="AY116" s="47"/>
      <c r="AZ116" s="47"/>
      <c r="BA116" s="47"/>
      <c r="BB116" s="47"/>
      <c r="BE116" s="72" t="str">
        <f t="array" ref="BE116">IF(COUNTIF(Table911[Job],$I$3)&lt;ROWS($BE$2:BE116),"",INDEX(TimeSheets!$B$1:$B$359,SMALL(IF(Table911[Job]=$I$3,ROW(Table911[Job])),ROW(BA115))))</f>
        <v/>
      </c>
      <c r="BF116" s="72" t="str">
        <f t="array" ref="BF116">IF(COUNTIF(Table911[Job],$I$3)&lt;ROWS($BD$2:BD116),"",INDEX(TimeSheets!$H$1:$H$359,SMALL(IF(Table911[Job]=$I$3,ROW(Table911[Job])),ROW(BA115))))</f>
        <v/>
      </c>
      <c r="BG116" s="72" t="str">
        <f t="array" ref="BG116">IF(COUNTIF(Table912[Job],$I$3)&lt;ROWS($BG$2:BG116),"",INDEX(TimeSheets!$K$1:$K$359,SMALL(IF(Table912[Job]=$I$3,ROW(Table912[Job])),ROW(BA115))))</f>
        <v/>
      </c>
      <c r="BH116" s="72" t="str">
        <f t="array" ref="BH116">IF(COUNTIF(Table912[Job],$I$3)&lt;ROWS($BH$2:BH116),"",INDEX(TimeSheets!$Q$1:$Q$359,SMALL(IF(Table912[Job]=$I$3,ROW(Table912[Job])),ROW(BA115))))</f>
        <v/>
      </c>
      <c r="BI116" s="73" t="str">
        <f t="array" ref="BI116">IF(COUNTIF(Table914[Job],$I$3)&lt;ROWS($BI$2:BI116),"",INDEX(TimeSheets!$T$1:$T$359,SMALL(IF(Table914[Job]=$I$3,ROW(Table914[Job])),ROW(BA115))))</f>
        <v/>
      </c>
      <c r="BJ116" s="72" t="str">
        <f t="array" ref="BJ116">IF(COUNTIF(Table914[Job],$I$3)&lt;ROWS($BJ$2:BJ116),"",INDEX(TimeSheets!$Z$1:$Z$359,SMALL(IF(Table914[Job]=$I$3,ROW(Table914[Job])),ROW(BA115))))</f>
        <v/>
      </c>
      <c r="BK116" s="72" t="str">
        <f t="array" ref="BK116">IF(COUNTIF(Table91641[Job],$I$3)&lt;ROWS($BK$2:BK116),"",INDEX(TimeSheets!$AC$1:$AC$359,SMALL(IF(Table91641[Job]=$I$3,ROW(Table91641[Job])),ROW(BA115))))</f>
        <v/>
      </c>
      <c r="BL116" s="72" t="str">
        <f t="array" ref="BL116">IF(COUNTIF(Table91641[Job],$I$3)&lt;ROWS($BL$2:BL116),"",INDEX(TimeSheets!$AI$1:$AI$359,SMALL(IF(Table91641[Job]=$I$3,ROW(Table91641[Job])),ROW(BB115))))</f>
        <v/>
      </c>
    </row>
    <row r="117" spans="50:64" x14ac:dyDescent="0.25">
      <c r="AX117" s="47"/>
      <c r="AY117" s="47"/>
      <c r="AZ117" s="47"/>
      <c r="BA117" s="47"/>
      <c r="BB117" s="47"/>
      <c r="BE117" s="72" t="str">
        <f t="array" ref="BE117">IF(COUNTIF(Table911[Job],$I$3)&lt;ROWS($BE$2:BE117),"",INDEX(TimeSheets!$B$1:$B$359,SMALL(IF(Table911[Job]=$I$3,ROW(Table911[Job])),ROW(BA116))))</f>
        <v/>
      </c>
      <c r="BF117" s="72" t="str">
        <f t="array" ref="BF117">IF(COUNTIF(Table911[Job],$I$3)&lt;ROWS($BD$2:BD117),"",INDEX(TimeSheets!$H$1:$H$359,SMALL(IF(Table911[Job]=$I$3,ROW(Table911[Job])),ROW(BA116))))</f>
        <v/>
      </c>
      <c r="BG117" s="72" t="str">
        <f t="array" ref="BG117">IF(COUNTIF(Table912[Job],$I$3)&lt;ROWS($BG$2:BG117),"",INDEX(TimeSheets!$K$1:$K$359,SMALL(IF(Table912[Job]=$I$3,ROW(Table912[Job])),ROW(BA116))))</f>
        <v/>
      </c>
      <c r="BH117" s="72" t="str">
        <f t="array" ref="BH117">IF(COUNTIF(Table912[Job],$I$3)&lt;ROWS($BH$2:BH117),"",INDEX(TimeSheets!$Q$1:$Q$359,SMALL(IF(Table912[Job]=$I$3,ROW(Table912[Job])),ROW(BA116))))</f>
        <v/>
      </c>
      <c r="BI117" s="73" t="str">
        <f t="array" ref="BI117">IF(COUNTIF(Table914[Job],$I$3)&lt;ROWS($BI$2:BI117),"",INDEX(TimeSheets!$T$1:$T$359,SMALL(IF(Table914[Job]=$I$3,ROW(Table914[Job])),ROW(BA116))))</f>
        <v/>
      </c>
      <c r="BJ117" s="72" t="str">
        <f t="array" ref="BJ117">IF(COUNTIF(Table914[Job],$I$3)&lt;ROWS($BJ$2:BJ117),"",INDEX(TimeSheets!$Z$1:$Z$359,SMALL(IF(Table914[Job]=$I$3,ROW(Table914[Job])),ROW(BA116))))</f>
        <v/>
      </c>
      <c r="BK117" s="72" t="str">
        <f t="array" ref="BK117">IF(COUNTIF(Table91641[Job],$I$3)&lt;ROWS($BK$2:BK117),"",INDEX(TimeSheets!$AC$1:$AC$359,SMALL(IF(Table91641[Job]=$I$3,ROW(Table91641[Job])),ROW(BA116))))</f>
        <v/>
      </c>
      <c r="BL117" s="72" t="str">
        <f t="array" ref="BL117">IF(COUNTIF(Table91641[Job],$I$3)&lt;ROWS($BL$2:BL117),"",INDEX(TimeSheets!$AI$1:$AI$359,SMALL(IF(Table91641[Job]=$I$3,ROW(Table91641[Job])),ROW(BB116))))</f>
        <v/>
      </c>
    </row>
    <row r="118" spans="50:64" x14ac:dyDescent="0.25">
      <c r="AX118" s="47"/>
      <c r="AY118" s="47"/>
      <c r="AZ118" s="47"/>
      <c r="BA118" s="47"/>
      <c r="BB118" s="47"/>
      <c r="BE118" s="72" t="str">
        <f t="array" ref="BE118">IF(COUNTIF(Table911[Job],$I$3)&lt;ROWS($BE$2:BE118),"",INDEX(TimeSheets!$B$1:$B$359,SMALL(IF(Table911[Job]=$I$3,ROW(Table911[Job])),ROW(BA117))))</f>
        <v/>
      </c>
      <c r="BF118" s="72" t="str">
        <f t="array" ref="BF118">IF(COUNTIF(Table911[Job],$I$3)&lt;ROWS($BD$2:BD118),"",INDEX(TimeSheets!$H$1:$H$359,SMALL(IF(Table911[Job]=$I$3,ROW(Table911[Job])),ROW(BA117))))</f>
        <v/>
      </c>
      <c r="BG118" s="72" t="str">
        <f t="array" ref="BG118">IF(COUNTIF(Table912[Job],$I$3)&lt;ROWS($BG$2:BG118),"",INDEX(TimeSheets!$K$1:$K$359,SMALL(IF(Table912[Job]=$I$3,ROW(Table912[Job])),ROW(BA117))))</f>
        <v/>
      </c>
      <c r="BH118" s="72" t="str">
        <f t="array" ref="BH118">IF(COUNTIF(Table912[Job],$I$3)&lt;ROWS($BH$2:BH118),"",INDEX(TimeSheets!$Q$1:$Q$359,SMALL(IF(Table912[Job]=$I$3,ROW(Table912[Job])),ROW(BA117))))</f>
        <v/>
      </c>
      <c r="BI118" s="73" t="str">
        <f t="array" ref="BI118">IF(COUNTIF(Table914[Job],$I$3)&lt;ROWS($BI$2:BI118),"",INDEX(TimeSheets!$T$1:$T$359,SMALL(IF(Table914[Job]=$I$3,ROW(Table914[Job])),ROW(BA117))))</f>
        <v/>
      </c>
      <c r="BJ118" s="72" t="str">
        <f t="array" ref="BJ118">IF(COUNTIF(Table914[Job],$I$3)&lt;ROWS($BJ$2:BJ118),"",INDEX(TimeSheets!$Z$1:$Z$359,SMALL(IF(Table914[Job]=$I$3,ROW(Table914[Job])),ROW(BA117))))</f>
        <v/>
      </c>
      <c r="BK118" s="72" t="str">
        <f t="array" ref="BK118">IF(COUNTIF(Table91641[Job],$I$3)&lt;ROWS($BK$2:BK118),"",INDEX(TimeSheets!$AC$1:$AC$359,SMALL(IF(Table91641[Job]=$I$3,ROW(Table91641[Job])),ROW(BA117))))</f>
        <v/>
      </c>
      <c r="BL118" s="72" t="str">
        <f t="array" ref="BL118">IF(COUNTIF(Table91641[Job],$I$3)&lt;ROWS($BL$2:BL118),"",INDEX(TimeSheets!$AI$1:$AI$359,SMALL(IF(Table91641[Job]=$I$3,ROW(Table91641[Job])),ROW(BB117))))</f>
        <v/>
      </c>
    </row>
    <row r="119" spans="50:64" x14ac:dyDescent="0.25">
      <c r="AX119" s="47"/>
      <c r="AY119" s="47"/>
      <c r="AZ119" s="47"/>
      <c r="BA119" s="47"/>
      <c r="BB119" s="47"/>
      <c r="BE119" s="72" t="str">
        <f t="array" ref="BE119">IF(COUNTIF(Table911[Job],$I$3)&lt;ROWS($BE$2:BE119),"",INDEX(TimeSheets!$B$1:$B$359,SMALL(IF(Table911[Job]=$I$3,ROW(Table911[Job])),ROW(BA118))))</f>
        <v/>
      </c>
      <c r="BF119" s="72" t="str">
        <f t="array" ref="BF119">IF(COUNTIF(Table911[Job],$I$3)&lt;ROWS($BD$2:BD119),"",INDEX(TimeSheets!$H$1:$H$359,SMALL(IF(Table911[Job]=$I$3,ROW(Table911[Job])),ROW(BA118))))</f>
        <v/>
      </c>
      <c r="BG119" s="72" t="str">
        <f t="array" ref="BG119">IF(COUNTIF(Table912[Job],$I$3)&lt;ROWS($BG$2:BG119),"",INDEX(TimeSheets!$K$1:$K$359,SMALL(IF(Table912[Job]=$I$3,ROW(Table912[Job])),ROW(BA118))))</f>
        <v/>
      </c>
      <c r="BH119" s="72" t="str">
        <f t="array" ref="BH119">IF(COUNTIF(Table912[Job],$I$3)&lt;ROWS($BH$2:BH119),"",INDEX(TimeSheets!$Q$1:$Q$359,SMALL(IF(Table912[Job]=$I$3,ROW(Table912[Job])),ROW(BA118))))</f>
        <v/>
      </c>
      <c r="BI119" s="73" t="str">
        <f t="array" ref="BI119">IF(COUNTIF(Table914[Job],$I$3)&lt;ROWS($BI$2:BI119),"",INDEX(TimeSheets!$T$1:$T$359,SMALL(IF(Table914[Job]=$I$3,ROW(Table914[Job])),ROW(BA118))))</f>
        <v/>
      </c>
      <c r="BJ119" s="72" t="str">
        <f t="array" ref="BJ119">IF(COUNTIF(Table914[Job],$I$3)&lt;ROWS($BJ$2:BJ119),"",INDEX(TimeSheets!$Z$1:$Z$359,SMALL(IF(Table914[Job]=$I$3,ROW(Table914[Job])),ROW(BA118))))</f>
        <v/>
      </c>
      <c r="BK119" s="72" t="str">
        <f t="array" ref="BK119">IF(COUNTIF(Table91641[Job],$I$3)&lt;ROWS($BK$2:BK119),"",INDEX(TimeSheets!$AC$1:$AC$359,SMALL(IF(Table91641[Job]=$I$3,ROW(Table91641[Job])),ROW(BA118))))</f>
        <v/>
      </c>
      <c r="BL119" s="72" t="str">
        <f t="array" ref="BL119">IF(COUNTIF(Table91641[Job],$I$3)&lt;ROWS($BL$2:BL119),"",INDEX(TimeSheets!$AI$1:$AI$359,SMALL(IF(Table91641[Job]=$I$3,ROW(Table91641[Job])),ROW(BB118))))</f>
        <v/>
      </c>
    </row>
    <row r="120" spans="50:64" x14ac:dyDescent="0.25">
      <c r="AX120" s="47"/>
      <c r="AY120" s="47"/>
      <c r="AZ120" s="47"/>
      <c r="BA120" s="47"/>
      <c r="BB120" s="47"/>
      <c r="BE120" s="72" t="str">
        <f t="array" ref="BE120">IF(COUNTIF(Table911[Job],$I$3)&lt;ROWS($BE$2:BE120),"",INDEX(TimeSheets!$B$1:$B$359,SMALL(IF(Table911[Job]=$I$3,ROW(Table911[Job])),ROW(BA119))))</f>
        <v/>
      </c>
      <c r="BF120" s="72" t="str">
        <f t="array" ref="BF120">IF(COUNTIF(Table911[Job],$I$3)&lt;ROWS($BD$2:BD120),"",INDEX(TimeSheets!$H$1:$H$359,SMALL(IF(Table911[Job]=$I$3,ROW(Table911[Job])),ROW(BA119))))</f>
        <v/>
      </c>
      <c r="BG120" s="72" t="str">
        <f t="array" ref="BG120">IF(COUNTIF(Table912[Job],$I$3)&lt;ROWS($BG$2:BG120),"",INDEX(TimeSheets!$K$1:$K$359,SMALL(IF(Table912[Job]=$I$3,ROW(Table912[Job])),ROW(BA119))))</f>
        <v/>
      </c>
      <c r="BH120" s="72" t="str">
        <f t="array" ref="BH120">IF(COUNTIF(Table912[Job],$I$3)&lt;ROWS($BH$2:BH120),"",INDEX(TimeSheets!$Q$1:$Q$359,SMALL(IF(Table912[Job]=$I$3,ROW(Table912[Job])),ROW(BA119))))</f>
        <v/>
      </c>
      <c r="BI120" s="73" t="str">
        <f t="array" ref="BI120">IF(COUNTIF(Table914[Job],$I$3)&lt;ROWS($BI$2:BI120),"",INDEX(TimeSheets!$T$1:$T$359,SMALL(IF(Table914[Job]=$I$3,ROW(Table914[Job])),ROW(BA119))))</f>
        <v/>
      </c>
      <c r="BJ120" s="72" t="str">
        <f t="array" ref="BJ120">IF(COUNTIF(Table914[Job],$I$3)&lt;ROWS($BJ$2:BJ120),"",INDEX(TimeSheets!$Z$1:$Z$359,SMALL(IF(Table914[Job]=$I$3,ROW(Table914[Job])),ROW(BA119))))</f>
        <v/>
      </c>
      <c r="BK120" s="72" t="str">
        <f t="array" ref="BK120">IF(COUNTIF(Table91641[Job],$I$3)&lt;ROWS($BK$2:BK120),"",INDEX(TimeSheets!$AC$1:$AC$359,SMALL(IF(Table91641[Job]=$I$3,ROW(Table91641[Job])),ROW(BA119))))</f>
        <v/>
      </c>
      <c r="BL120" s="72" t="str">
        <f t="array" ref="BL120">IF(COUNTIF(Table91641[Job],$I$3)&lt;ROWS($BL$2:BL120),"",INDEX(TimeSheets!$AI$1:$AI$359,SMALL(IF(Table91641[Job]=$I$3,ROW(Table91641[Job])),ROW(BB119))))</f>
        <v/>
      </c>
    </row>
    <row r="121" spans="50:64" x14ac:dyDescent="0.25">
      <c r="AX121" s="47"/>
      <c r="AY121" s="47"/>
      <c r="AZ121" s="47"/>
      <c r="BA121" s="47"/>
      <c r="BB121" s="47"/>
      <c r="BE121" s="72" t="str">
        <f t="array" ref="BE121">IF(COUNTIF(Table911[Job],$I$3)&lt;ROWS($BE$2:BE121),"",INDEX(TimeSheets!$B$1:$B$359,SMALL(IF(Table911[Job]=$I$3,ROW(Table911[Job])),ROW(BA120))))</f>
        <v/>
      </c>
      <c r="BF121" s="72" t="str">
        <f t="array" ref="BF121">IF(COUNTIF(Table911[Job],$I$3)&lt;ROWS($BD$2:BD121),"",INDEX(TimeSheets!$H$1:$H$359,SMALL(IF(Table911[Job]=$I$3,ROW(Table911[Job])),ROW(BA120))))</f>
        <v/>
      </c>
      <c r="BG121" s="72" t="str">
        <f t="array" ref="BG121">IF(COUNTIF(Table912[Job],$I$3)&lt;ROWS($BG$2:BG121),"",INDEX(TimeSheets!$K$1:$K$359,SMALL(IF(Table912[Job]=$I$3,ROW(Table912[Job])),ROW(BA120))))</f>
        <v/>
      </c>
      <c r="BH121" s="72" t="str">
        <f t="array" ref="BH121">IF(COUNTIF(Table912[Job],$I$3)&lt;ROWS($BH$2:BH121),"",INDEX(TimeSheets!$Q$1:$Q$359,SMALL(IF(Table912[Job]=$I$3,ROW(Table912[Job])),ROW(BA120))))</f>
        <v/>
      </c>
      <c r="BI121" s="73" t="str">
        <f t="array" ref="BI121">IF(COUNTIF(Table914[Job],$I$3)&lt;ROWS($BI$2:BI121),"",INDEX(TimeSheets!$T$1:$T$359,SMALL(IF(Table914[Job]=$I$3,ROW(Table914[Job])),ROW(BA120))))</f>
        <v/>
      </c>
      <c r="BJ121" s="72" t="str">
        <f t="array" ref="BJ121">IF(COUNTIF(Table914[Job],$I$3)&lt;ROWS($BJ$2:BJ121),"",INDEX(TimeSheets!$Z$1:$Z$359,SMALL(IF(Table914[Job]=$I$3,ROW(Table914[Job])),ROW(BA120))))</f>
        <v/>
      </c>
      <c r="BK121" s="72" t="str">
        <f t="array" ref="BK121">IF(COUNTIF(Table91641[Job],$I$3)&lt;ROWS($BK$2:BK121),"",INDEX(TimeSheets!$AC$1:$AC$359,SMALL(IF(Table91641[Job]=$I$3,ROW(Table91641[Job])),ROW(BA120))))</f>
        <v/>
      </c>
      <c r="BL121" s="72" t="str">
        <f t="array" ref="BL121">IF(COUNTIF(Table91641[Job],$I$3)&lt;ROWS($BL$2:BL121),"",INDEX(TimeSheets!$AI$1:$AI$359,SMALL(IF(Table91641[Job]=$I$3,ROW(Table91641[Job])),ROW(BB120))))</f>
        <v/>
      </c>
    </row>
    <row r="122" spans="50:64" x14ac:dyDescent="0.25">
      <c r="AX122" s="47"/>
      <c r="AY122" s="47"/>
      <c r="AZ122" s="47"/>
      <c r="BA122" s="47"/>
      <c r="BB122" s="47"/>
      <c r="BE122" s="72" t="str">
        <f t="array" ref="BE122">IF(COUNTIF(Table911[Job],$I$3)&lt;ROWS($BE$2:BE122),"",INDEX(TimeSheets!$B$1:$B$359,SMALL(IF(Table911[Job]=$I$3,ROW(Table911[Job])),ROW(BA121))))</f>
        <v/>
      </c>
      <c r="BF122" s="72" t="str">
        <f t="array" ref="BF122">IF(COUNTIF(Table911[Job],$I$3)&lt;ROWS($BD$2:BD122),"",INDEX(TimeSheets!$H$1:$H$359,SMALL(IF(Table911[Job]=$I$3,ROW(Table911[Job])),ROW(BA121))))</f>
        <v/>
      </c>
      <c r="BG122" s="72" t="str">
        <f t="array" ref="BG122">IF(COUNTIF(Table912[Job],$I$3)&lt;ROWS($BG$2:BG122),"",INDEX(TimeSheets!$K$1:$K$359,SMALL(IF(Table912[Job]=$I$3,ROW(Table912[Job])),ROW(BA121))))</f>
        <v/>
      </c>
      <c r="BH122" s="72" t="str">
        <f t="array" ref="BH122">IF(COUNTIF(Table912[Job],$I$3)&lt;ROWS($BH$2:BH122),"",INDEX(TimeSheets!$Q$1:$Q$359,SMALL(IF(Table912[Job]=$I$3,ROW(Table912[Job])),ROW(BA121))))</f>
        <v/>
      </c>
      <c r="BI122" s="73" t="str">
        <f t="array" ref="BI122">IF(COUNTIF(Table914[Job],$I$3)&lt;ROWS($BI$2:BI122),"",INDEX(TimeSheets!$T$1:$T$359,SMALL(IF(Table914[Job]=$I$3,ROW(Table914[Job])),ROW(BA121))))</f>
        <v/>
      </c>
      <c r="BJ122" s="72" t="str">
        <f t="array" ref="BJ122">IF(COUNTIF(Table914[Job],$I$3)&lt;ROWS($BJ$2:BJ122),"",INDEX(TimeSheets!$Z$1:$Z$359,SMALL(IF(Table914[Job]=$I$3,ROW(Table914[Job])),ROW(BA121))))</f>
        <v/>
      </c>
      <c r="BK122" s="72" t="str">
        <f t="array" ref="BK122">IF(COUNTIF(Table91641[Job],$I$3)&lt;ROWS($BK$2:BK122),"",INDEX(TimeSheets!$AC$1:$AC$359,SMALL(IF(Table91641[Job]=$I$3,ROW(Table91641[Job])),ROW(BA121))))</f>
        <v/>
      </c>
      <c r="BL122" s="72" t="str">
        <f t="array" ref="BL122">IF(COUNTIF(Table91641[Job],$I$3)&lt;ROWS($BL$2:BL122),"",INDEX(TimeSheets!$AI$1:$AI$359,SMALL(IF(Table91641[Job]=$I$3,ROW(Table91641[Job])),ROW(BB121))))</f>
        <v/>
      </c>
    </row>
    <row r="123" spans="50:64" x14ac:dyDescent="0.25">
      <c r="AX123" s="47"/>
      <c r="AY123" s="47"/>
      <c r="AZ123" s="47"/>
      <c r="BA123" s="47"/>
      <c r="BB123" s="47"/>
      <c r="BE123" s="72" t="str">
        <f t="array" ref="BE123">IF(COUNTIF(Table911[Job],$I$3)&lt;ROWS($BE$2:BE123),"",INDEX(TimeSheets!$B$1:$B$359,SMALL(IF(Table911[Job]=$I$3,ROW(Table911[Job])),ROW(BA122))))</f>
        <v/>
      </c>
      <c r="BF123" s="72" t="str">
        <f t="array" ref="BF123">IF(COUNTIF(Table911[Job],$I$3)&lt;ROWS($BD$2:BD123),"",INDEX(TimeSheets!$H$1:$H$359,SMALL(IF(Table911[Job]=$I$3,ROW(Table911[Job])),ROW(BA122))))</f>
        <v/>
      </c>
      <c r="BG123" s="72" t="str">
        <f t="array" ref="BG123">IF(COUNTIF(Table912[Job],$I$3)&lt;ROWS($BG$2:BG123),"",INDEX(TimeSheets!$K$1:$K$359,SMALL(IF(Table912[Job]=$I$3,ROW(Table912[Job])),ROW(BA122))))</f>
        <v/>
      </c>
      <c r="BH123" s="72" t="str">
        <f t="array" ref="BH123">IF(COUNTIF(Table912[Job],$I$3)&lt;ROWS($BH$2:BH123),"",INDEX(TimeSheets!$Q$1:$Q$359,SMALL(IF(Table912[Job]=$I$3,ROW(Table912[Job])),ROW(BA122))))</f>
        <v/>
      </c>
      <c r="BI123" s="73" t="str">
        <f t="array" ref="BI123">IF(COUNTIF(Table914[Job],$I$3)&lt;ROWS($BI$2:BI123),"",INDEX(TimeSheets!$T$1:$T$359,SMALL(IF(Table914[Job]=$I$3,ROW(Table914[Job])),ROW(BA122))))</f>
        <v/>
      </c>
      <c r="BJ123" s="72" t="str">
        <f t="array" ref="BJ123">IF(COUNTIF(Table914[Job],$I$3)&lt;ROWS($BJ$2:BJ123),"",INDEX(TimeSheets!$Z$1:$Z$359,SMALL(IF(Table914[Job]=$I$3,ROW(Table914[Job])),ROW(BA122))))</f>
        <v/>
      </c>
      <c r="BK123" s="72" t="str">
        <f t="array" ref="BK123">IF(COUNTIF(Table91641[Job],$I$3)&lt;ROWS($BK$2:BK123),"",INDEX(TimeSheets!$AC$1:$AC$359,SMALL(IF(Table91641[Job]=$I$3,ROW(Table91641[Job])),ROW(BA122))))</f>
        <v/>
      </c>
      <c r="BL123" s="72" t="str">
        <f t="array" ref="BL123">IF(COUNTIF(Table91641[Job],$I$3)&lt;ROWS($BL$2:BL123),"",INDEX(TimeSheets!$AI$1:$AI$359,SMALL(IF(Table91641[Job]=$I$3,ROW(Table91641[Job])),ROW(BB122))))</f>
        <v/>
      </c>
    </row>
    <row r="124" spans="50:64" x14ac:dyDescent="0.25">
      <c r="AX124" s="47"/>
      <c r="AY124" s="47"/>
      <c r="AZ124" s="47"/>
      <c r="BA124" s="47"/>
      <c r="BB124" s="47"/>
      <c r="BE124" s="72" t="str">
        <f t="array" ref="BE124">IF(COUNTIF(Table911[Job],$I$3)&lt;ROWS($BE$2:BE124),"",INDEX(TimeSheets!$B$1:$B$359,SMALL(IF(Table911[Job]=$I$3,ROW(Table911[Job])),ROW(BA123))))</f>
        <v/>
      </c>
      <c r="BF124" s="72" t="str">
        <f t="array" ref="BF124">IF(COUNTIF(Table911[Job],$I$3)&lt;ROWS($BD$2:BD124),"",INDEX(TimeSheets!$H$1:$H$359,SMALL(IF(Table911[Job]=$I$3,ROW(Table911[Job])),ROW(BA123))))</f>
        <v/>
      </c>
      <c r="BG124" s="72" t="str">
        <f t="array" ref="BG124">IF(COUNTIF(Table912[Job],$I$3)&lt;ROWS($BG$2:BG124),"",INDEX(TimeSheets!$K$1:$K$359,SMALL(IF(Table912[Job]=$I$3,ROW(Table912[Job])),ROW(BA123))))</f>
        <v/>
      </c>
      <c r="BH124" s="72" t="str">
        <f t="array" ref="BH124">IF(COUNTIF(Table912[Job],$I$3)&lt;ROWS($BH$2:BH124),"",INDEX(TimeSheets!$Q$1:$Q$359,SMALL(IF(Table912[Job]=$I$3,ROW(Table912[Job])),ROW(BA123))))</f>
        <v/>
      </c>
      <c r="BI124" s="73" t="str">
        <f t="array" ref="BI124">IF(COUNTIF(Table914[Job],$I$3)&lt;ROWS($BI$2:BI124),"",INDEX(TimeSheets!$T$1:$T$359,SMALL(IF(Table914[Job]=$I$3,ROW(Table914[Job])),ROW(BA123))))</f>
        <v/>
      </c>
      <c r="BJ124" s="72" t="str">
        <f t="array" ref="BJ124">IF(COUNTIF(Table914[Job],$I$3)&lt;ROWS($BJ$2:BJ124),"",INDEX(TimeSheets!$Z$1:$Z$359,SMALL(IF(Table914[Job]=$I$3,ROW(Table914[Job])),ROW(BA123))))</f>
        <v/>
      </c>
      <c r="BK124" s="72" t="str">
        <f t="array" ref="BK124">IF(COUNTIF(Table91641[Job],$I$3)&lt;ROWS($BK$2:BK124),"",INDEX(TimeSheets!$AC$1:$AC$359,SMALL(IF(Table91641[Job]=$I$3,ROW(Table91641[Job])),ROW(BA123))))</f>
        <v/>
      </c>
      <c r="BL124" s="72" t="str">
        <f t="array" ref="BL124">IF(COUNTIF(Table91641[Job],$I$3)&lt;ROWS($BL$2:BL124),"",INDEX(TimeSheets!$AI$1:$AI$359,SMALL(IF(Table91641[Job]=$I$3,ROW(Table91641[Job])),ROW(BB123))))</f>
        <v/>
      </c>
    </row>
    <row r="125" spans="50:64" x14ac:dyDescent="0.25">
      <c r="AX125" s="47"/>
      <c r="AY125" s="47"/>
      <c r="AZ125" s="47"/>
      <c r="BA125" s="47"/>
      <c r="BB125" s="47"/>
      <c r="BE125" s="72" t="str">
        <f t="array" ref="BE125">IF(COUNTIF(Table911[Job],$I$3)&lt;ROWS($BE$2:BE125),"",INDEX(TimeSheets!$B$1:$B$359,SMALL(IF(Table911[Job]=$I$3,ROW(Table911[Job])),ROW(BA124))))</f>
        <v/>
      </c>
      <c r="BF125" s="72" t="str">
        <f t="array" ref="BF125">IF(COUNTIF(Table911[Job],$I$3)&lt;ROWS($BD$2:BD125),"",INDEX(TimeSheets!$H$1:$H$359,SMALL(IF(Table911[Job]=$I$3,ROW(Table911[Job])),ROW(BA124))))</f>
        <v/>
      </c>
      <c r="BG125" s="72" t="str">
        <f t="array" ref="BG125">IF(COUNTIF(Table912[Job],$I$3)&lt;ROWS($BG$2:BG125),"",INDEX(TimeSheets!$K$1:$K$359,SMALL(IF(Table912[Job]=$I$3,ROW(Table912[Job])),ROW(BA124))))</f>
        <v/>
      </c>
      <c r="BH125" s="72" t="str">
        <f t="array" ref="BH125">IF(COUNTIF(Table912[Job],$I$3)&lt;ROWS($BH$2:BH125),"",INDEX(TimeSheets!$Q$1:$Q$359,SMALL(IF(Table912[Job]=$I$3,ROW(Table912[Job])),ROW(BA124))))</f>
        <v/>
      </c>
      <c r="BI125" s="73" t="str">
        <f t="array" ref="BI125">IF(COUNTIF(Table914[Job],$I$3)&lt;ROWS($BI$2:BI125),"",INDEX(TimeSheets!$T$1:$T$359,SMALL(IF(Table914[Job]=$I$3,ROW(Table914[Job])),ROW(BA124))))</f>
        <v/>
      </c>
      <c r="BJ125" s="72" t="str">
        <f t="array" ref="BJ125">IF(COUNTIF(Table914[Job],$I$3)&lt;ROWS($BJ$2:BJ125),"",INDEX(TimeSheets!$Z$1:$Z$359,SMALL(IF(Table914[Job]=$I$3,ROW(Table914[Job])),ROW(BA124))))</f>
        <v/>
      </c>
      <c r="BK125" s="72" t="str">
        <f t="array" ref="BK125">IF(COUNTIF(Table91641[Job],$I$3)&lt;ROWS($BK$2:BK125),"",INDEX(TimeSheets!$AC$1:$AC$359,SMALL(IF(Table91641[Job]=$I$3,ROW(Table91641[Job])),ROW(BA124))))</f>
        <v/>
      </c>
      <c r="BL125" s="72" t="str">
        <f t="array" ref="BL125">IF(COUNTIF(Table91641[Job],$I$3)&lt;ROWS($BL$2:BL125),"",INDEX(TimeSheets!$AI$1:$AI$359,SMALL(IF(Table91641[Job]=$I$3,ROW(Table91641[Job])),ROW(BB124))))</f>
        <v/>
      </c>
    </row>
    <row r="126" spans="50:64" x14ac:dyDescent="0.25">
      <c r="AX126" s="47"/>
      <c r="AY126" s="47"/>
      <c r="AZ126" s="47"/>
      <c r="BA126" s="47"/>
      <c r="BB126" s="47"/>
      <c r="BE126" s="72" t="str">
        <f t="array" ref="BE126">IF(COUNTIF(Table911[Job],$I$3)&lt;ROWS($BE$2:BE126),"",INDEX(TimeSheets!$B$1:$B$359,SMALL(IF(Table911[Job]=$I$3,ROW(Table911[Job])),ROW(BA125))))</f>
        <v/>
      </c>
      <c r="BF126" s="72" t="str">
        <f t="array" ref="BF126">IF(COUNTIF(Table911[Job],$I$3)&lt;ROWS($BD$2:BD126),"",INDEX(TimeSheets!$H$1:$H$359,SMALL(IF(Table911[Job]=$I$3,ROW(Table911[Job])),ROW(BA125))))</f>
        <v/>
      </c>
      <c r="BG126" s="72" t="str">
        <f t="array" ref="BG126">IF(COUNTIF(Table912[Job],$I$3)&lt;ROWS($BG$2:BG126),"",INDEX(TimeSheets!$K$1:$K$359,SMALL(IF(Table912[Job]=$I$3,ROW(Table912[Job])),ROW(BA125))))</f>
        <v/>
      </c>
      <c r="BH126" s="72" t="str">
        <f t="array" ref="BH126">IF(COUNTIF(Table912[Job],$I$3)&lt;ROWS($BH$2:BH126),"",INDEX(TimeSheets!$Q$1:$Q$359,SMALL(IF(Table912[Job]=$I$3,ROW(Table912[Job])),ROW(BA125))))</f>
        <v/>
      </c>
      <c r="BI126" s="73" t="str">
        <f t="array" ref="BI126">IF(COUNTIF(Table914[Job],$I$3)&lt;ROWS($BI$2:BI126),"",INDEX(TimeSheets!$T$1:$T$359,SMALL(IF(Table914[Job]=$I$3,ROW(Table914[Job])),ROW(BA125))))</f>
        <v/>
      </c>
      <c r="BJ126" s="72" t="str">
        <f t="array" ref="BJ126">IF(COUNTIF(Table914[Job],$I$3)&lt;ROWS($BJ$2:BJ126),"",INDEX(TimeSheets!$Z$1:$Z$359,SMALL(IF(Table914[Job]=$I$3,ROW(Table914[Job])),ROW(BA125))))</f>
        <v/>
      </c>
      <c r="BK126" s="72" t="str">
        <f t="array" ref="BK126">IF(COUNTIF(Table91641[Job],$I$3)&lt;ROWS($BK$2:BK126),"",INDEX(TimeSheets!$AC$1:$AC$359,SMALL(IF(Table91641[Job]=$I$3,ROW(Table91641[Job])),ROW(BA125))))</f>
        <v/>
      </c>
      <c r="BL126" s="72" t="str">
        <f t="array" ref="BL126">IF(COUNTIF(Table91641[Job],$I$3)&lt;ROWS($BL$2:BL126),"",INDEX(TimeSheets!$AI$1:$AI$359,SMALL(IF(Table91641[Job]=$I$3,ROW(Table91641[Job])),ROW(BB125))))</f>
        <v/>
      </c>
    </row>
    <row r="127" spans="50:64" x14ac:dyDescent="0.25">
      <c r="AX127" s="47"/>
      <c r="AY127" s="47"/>
      <c r="AZ127" s="47"/>
      <c r="BA127" s="47"/>
      <c r="BB127" s="47"/>
      <c r="BE127" s="72" t="str">
        <f t="array" ref="BE127">IF(COUNTIF(Table911[Job],$I$3)&lt;ROWS($BE$2:BE127),"",INDEX(TimeSheets!$B$1:$B$359,SMALL(IF(Table911[Job]=$I$3,ROW(Table911[Job])),ROW(BA126))))</f>
        <v/>
      </c>
      <c r="BF127" s="72" t="str">
        <f t="array" ref="BF127">IF(COUNTIF(Table911[Job],$I$3)&lt;ROWS($BD$2:BD127),"",INDEX(TimeSheets!$H$1:$H$359,SMALL(IF(Table911[Job]=$I$3,ROW(Table911[Job])),ROW(BA126))))</f>
        <v/>
      </c>
      <c r="BG127" s="72" t="str">
        <f t="array" ref="BG127">IF(COUNTIF(Table912[Job],$I$3)&lt;ROWS($BG$2:BG127),"",INDEX(TimeSheets!$K$1:$K$359,SMALL(IF(Table912[Job]=$I$3,ROW(Table912[Job])),ROW(BA126))))</f>
        <v/>
      </c>
      <c r="BH127" s="72" t="str">
        <f t="array" ref="BH127">IF(COUNTIF(Table912[Job],$I$3)&lt;ROWS($BH$2:BH127),"",INDEX(TimeSheets!$Q$1:$Q$359,SMALL(IF(Table912[Job]=$I$3,ROW(Table912[Job])),ROW(BA126))))</f>
        <v/>
      </c>
      <c r="BI127" s="73" t="str">
        <f t="array" ref="BI127">IF(COUNTIF(Table914[Job],$I$3)&lt;ROWS($BI$2:BI127),"",INDEX(TimeSheets!$T$1:$T$359,SMALL(IF(Table914[Job]=$I$3,ROW(Table914[Job])),ROW(BA126))))</f>
        <v/>
      </c>
      <c r="BJ127" s="72" t="str">
        <f t="array" ref="BJ127">IF(COUNTIF(Table914[Job],$I$3)&lt;ROWS($BJ$2:BJ127),"",INDEX(TimeSheets!$Z$1:$Z$359,SMALL(IF(Table914[Job]=$I$3,ROW(Table914[Job])),ROW(BA126))))</f>
        <v/>
      </c>
      <c r="BK127" s="72" t="str">
        <f t="array" ref="BK127">IF(COUNTIF(Table91641[Job],$I$3)&lt;ROWS($BK$2:BK127),"",INDEX(TimeSheets!$AC$1:$AC$359,SMALL(IF(Table91641[Job]=$I$3,ROW(Table91641[Job])),ROW(BA126))))</f>
        <v/>
      </c>
      <c r="BL127" s="72" t="str">
        <f t="array" ref="BL127">IF(COUNTIF(Table91641[Job],$I$3)&lt;ROWS($BL$2:BL127),"",INDEX(TimeSheets!$AI$1:$AI$359,SMALL(IF(Table91641[Job]=$I$3,ROW(Table91641[Job])),ROW(BB126))))</f>
        <v/>
      </c>
    </row>
    <row r="128" spans="50:64" x14ac:dyDescent="0.25">
      <c r="AX128" s="47"/>
      <c r="AY128" s="47"/>
      <c r="AZ128" s="47"/>
      <c r="BA128" s="47"/>
      <c r="BB128" s="47"/>
      <c r="BE128" s="72" t="str">
        <f t="array" ref="BE128">IF(COUNTIF(Table911[Job],$I$3)&lt;ROWS($BE$2:BE128),"",INDEX(TimeSheets!$B$1:$B$359,SMALL(IF(Table911[Job]=$I$3,ROW(Table911[Job])),ROW(BA127))))</f>
        <v/>
      </c>
      <c r="BF128" s="72" t="str">
        <f t="array" ref="BF128">IF(COUNTIF(Table911[Job],$I$3)&lt;ROWS($BD$2:BD128),"",INDEX(TimeSheets!$H$1:$H$359,SMALL(IF(Table911[Job]=$I$3,ROW(Table911[Job])),ROW(BA127))))</f>
        <v/>
      </c>
      <c r="BG128" s="72" t="str">
        <f t="array" ref="BG128">IF(COUNTIF(Table912[Job],$I$3)&lt;ROWS($BG$2:BG128),"",INDEX(TimeSheets!$K$1:$K$359,SMALL(IF(Table912[Job]=$I$3,ROW(Table912[Job])),ROW(BA127))))</f>
        <v/>
      </c>
      <c r="BH128" s="72" t="str">
        <f t="array" ref="BH128">IF(COUNTIF(Table912[Job],$I$3)&lt;ROWS($BH$2:BH128),"",INDEX(TimeSheets!$Q$1:$Q$359,SMALL(IF(Table912[Job]=$I$3,ROW(Table912[Job])),ROW(BA127))))</f>
        <v/>
      </c>
      <c r="BI128" s="73" t="str">
        <f t="array" ref="BI128">IF(COUNTIF(Table914[Job],$I$3)&lt;ROWS($BI$2:BI128),"",INDEX(TimeSheets!$T$1:$T$359,SMALL(IF(Table914[Job]=$I$3,ROW(Table914[Job])),ROW(BA127))))</f>
        <v/>
      </c>
      <c r="BJ128" s="72" t="str">
        <f t="array" ref="BJ128">IF(COUNTIF(Table914[Job],$I$3)&lt;ROWS($BJ$2:BJ128),"",INDEX(TimeSheets!$Z$1:$Z$359,SMALL(IF(Table914[Job]=$I$3,ROW(Table914[Job])),ROW(BA127))))</f>
        <v/>
      </c>
      <c r="BK128" s="72" t="str">
        <f t="array" ref="BK128">IF(COUNTIF(Table91641[Job],$I$3)&lt;ROWS($BK$2:BK128),"",INDEX(TimeSheets!$AC$1:$AC$359,SMALL(IF(Table91641[Job]=$I$3,ROW(Table91641[Job])),ROW(BA127))))</f>
        <v/>
      </c>
      <c r="BL128" s="72" t="str">
        <f t="array" ref="BL128">IF(COUNTIF(Table91641[Job],$I$3)&lt;ROWS($BL$2:BL128),"",INDEX(TimeSheets!$AI$1:$AI$359,SMALL(IF(Table91641[Job]=$I$3,ROW(Table91641[Job])),ROW(BB127))))</f>
        <v/>
      </c>
    </row>
    <row r="129" spans="50:64" x14ac:dyDescent="0.25">
      <c r="AX129" s="47"/>
      <c r="AY129" s="47"/>
      <c r="AZ129" s="47"/>
      <c r="BA129" s="47"/>
      <c r="BB129" s="47"/>
      <c r="BE129" s="72" t="str">
        <f t="array" ref="BE129">IF(COUNTIF(Table911[Job],$I$3)&lt;ROWS($BE$2:BE129),"",INDEX(TimeSheets!$B$1:$B$359,SMALL(IF(Table911[Job]=$I$3,ROW(Table911[Job])),ROW(BA128))))</f>
        <v/>
      </c>
      <c r="BF129" s="72" t="str">
        <f t="array" ref="BF129">IF(COUNTIF(Table911[Job],$I$3)&lt;ROWS($BD$2:BD129),"",INDEX(TimeSheets!$H$1:$H$359,SMALL(IF(Table911[Job]=$I$3,ROW(Table911[Job])),ROW(BA128))))</f>
        <v/>
      </c>
      <c r="BG129" s="72" t="str">
        <f t="array" ref="BG129">IF(COUNTIF(Table912[Job],$I$3)&lt;ROWS($BG$2:BG129),"",INDEX(TimeSheets!$K$1:$K$359,SMALL(IF(Table912[Job]=$I$3,ROW(Table912[Job])),ROW(BA128))))</f>
        <v/>
      </c>
      <c r="BH129" s="72" t="str">
        <f t="array" ref="BH129">IF(COUNTIF(Table912[Job],$I$3)&lt;ROWS($BH$2:BH129),"",INDEX(TimeSheets!$Q$1:$Q$359,SMALL(IF(Table912[Job]=$I$3,ROW(Table912[Job])),ROW(BA128))))</f>
        <v/>
      </c>
      <c r="BI129" s="73" t="str">
        <f t="array" ref="BI129">IF(COUNTIF(Table914[Job],$I$3)&lt;ROWS($BI$2:BI129),"",INDEX(TimeSheets!$T$1:$T$359,SMALL(IF(Table914[Job]=$I$3,ROW(Table914[Job])),ROW(BA128))))</f>
        <v/>
      </c>
      <c r="BJ129" s="72" t="str">
        <f t="array" ref="BJ129">IF(COUNTIF(Table914[Job],$I$3)&lt;ROWS($BJ$2:BJ129),"",INDEX(TimeSheets!$Z$1:$Z$359,SMALL(IF(Table914[Job]=$I$3,ROW(Table914[Job])),ROW(BA128))))</f>
        <v/>
      </c>
      <c r="BK129" s="72" t="str">
        <f t="array" ref="BK129">IF(COUNTIF(Table91641[Job],$I$3)&lt;ROWS($BK$2:BK129),"",INDEX(TimeSheets!$AC$1:$AC$359,SMALL(IF(Table91641[Job]=$I$3,ROW(Table91641[Job])),ROW(BA128))))</f>
        <v/>
      </c>
      <c r="BL129" s="72" t="str">
        <f t="array" ref="BL129">IF(COUNTIF(Table91641[Job],$I$3)&lt;ROWS($BL$2:BL129),"",INDEX(TimeSheets!$AI$1:$AI$359,SMALL(IF(Table91641[Job]=$I$3,ROW(Table91641[Job])),ROW(BB128))))</f>
        <v/>
      </c>
    </row>
    <row r="130" spans="50:64" x14ac:dyDescent="0.25">
      <c r="AX130" s="47"/>
      <c r="AY130" s="47"/>
      <c r="AZ130" s="47"/>
      <c r="BA130" s="47"/>
      <c r="BB130" s="47"/>
      <c r="BE130" s="72" t="str">
        <f t="array" ref="BE130">IF(COUNTIF(Table911[Job],$I$3)&lt;ROWS($BE$2:BE130),"",INDEX(TimeSheets!$B$1:$B$359,SMALL(IF(Table911[Job]=$I$3,ROW(Table911[Job])),ROW(BA129))))</f>
        <v/>
      </c>
      <c r="BF130" s="72" t="str">
        <f t="array" ref="BF130">IF(COUNTIF(Table911[Job],$I$3)&lt;ROWS($BD$2:BD130),"",INDEX(TimeSheets!$H$1:$H$359,SMALL(IF(Table911[Job]=$I$3,ROW(Table911[Job])),ROW(BA129))))</f>
        <v/>
      </c>
      <c r="BG130" s="72" t="str">
        <f t="array" ref="BG130">IF(COUNTIF(Table912[Job],$I$3)&lt;ROWS($BG$2:BG130),"",INDEX(TimeSheets!$K$1:$K$359,SMALL(IF(Table912[Job]=$I$3,ROW(Table912[Job])),ROW(BA129))))</f>
        <v/>
      </c>
      <c r="BH130" s="72" t="str">
        <f t="array" ref="BH130">IF(COUNTIF(Table912[Job],$I$3)&lt;ROWS($BH$2:BH130),"",INDEX(TimeSheets!$Q$1:$Q$359,SMALL(IF(Table912[Job]=$I$3,ROW(Table912[Job])),ROW(BA129))))</f>
        <v/>
      </c>
      <c r="BI130" s="73" t="str">
        <f t="array" ref="BI130">IF(COUNTIF(Table914[Job],$I$3)&lt;ROWS($BI$2:BI130),"",INDEX(TimeSheets!$T$1:$T$359,SMALL(IF(Table914[Job]=$I$3,ROW(Table914[Job])),ROW(BA129))))</f>
        <v/>
      </c>
      <c r="BJ130" s="72" t="str">
        <f t="array" ref="BJ130">IF(COUNTIF(Table914[Job],$I$3)&lt;ROWS($BJ$2:BJ130),"",INDEX(TimeSheets!$Z$1:$Z$359,SMALL(IF(Table914[Job]=$I$3,ROW(Table914[Job])),ROW(BA129))))</f>
        <v/>
      </c>
      <c r="BK130" s="72" t="str">
        <f t="array" ref="BK130">IF(COUNTIF(Table91641[Job],$I$3)&lt;ROWS($BK$2:BK130),"",INDEX(TimeSheets!$AC$1:$AC$359,SMALL(IF(Table91641[Job]=$I$3,ROW(Table91641[Job])),ROW(BA129))))</f>
        <v/>
      </c>
      <c r="BL130" s="72" t="str">
        <f t="array" ref="BL130">IF(COUNTIF(Table91641[Job],$I$3)&lt;ROWS($BL$2:BL130),"",INDEX(TimeSheets!$AI$1:$AI$359,SMALL(IF(Table91641[Job]=$I$3,ROW(Table91641[Job])),ROW(BB129))))</f>
        <v/>
      </c>
    </row>
    <row r="131" spans="50:64" x14ac:dyDescent="0.25">
      <c r="AX131" s="47"/>
      <c r="AY131" s="47"/>
      <c r="AZ131" s="47"/>
      <c r="BA131" s="47"/>
      <c r="BB131" s="47"/>
      <c r="BE131" s="72" t="str">
        <f t="array" ref="BE131">IF(COUNTIF(Table911[Job],$I$3)&lt;ROWS($BE$2:BE131),"",INDEX(TimeSheets!$B$1:$B$359,SMALL(IF(Table911[Job]=$I$3,ROW(Table911[Job])),ROW(BA130))))</f>
        <v/>
      </c>
      <c r="BF131" s="72" t="str">
        <f t="array" ref="BF131">IF(COUNTIF(Table911[Job],$I$3)&lt;ROWS($BD$2:BD131),"",INDEX(TimeSheets!$H$1:$H$359,SMALL(IF(Table911[Job]=$I$3,ROW(Table911[Job])),ROW(BA130))))</f>
        <v/>
      </c>
      <c r="BG131" s="72" t="str">
        <f t="array" ref="BG131">IF(COUNTIF(Table912[Job],$I$3)&lt;ROWS($BG$2:BG131),"",INDEX(TimeSheets!$K$1:$K$359,SMALL(IF(Table912[Job]=$I$3,ROW(Table912[Job])),ROW(BA130))))</f>
        <v/>
      </c>
      <c r="BH131" s="72" t="str">
        <f t="array" ref="BH131">IF(COUNTIF(Table912[Job],$I$3)&lt;ROWS($BH$2:BH131),"",INDEX(TimeSheets!$Q$1:$Q$359,SMALL(IF(Table912[Job]=$I$3,ROW(Table912[Job])),ROW(BA130))))</f>
        <v/>
      </c>
      <c r="BI131" s="73" t="str">
        <f t="array" ref="BI131">IF(COUNTIF(Table914[Job],$I$3)&lt;ROWS($BI$2:BI131),"",INDEX(TimeSheets!$T$1:$T$359,SMALL(IF(Table914[Job]=$I$3,ROW(Table914[Job])),ROW(BA130))))</f>
        <v/>
      </c>
      <c r="BJ131" s="72" t="str">
        <f t="array" ref="BJ131">IF(COUNTIF(Table914[Job],$I$3)&lt;ROWS($BJ$2:BJ131),"",INDEX(TimeSheets!$Z$1:$Z$359,SMALL(IF(Table914[Job]=$I$3,ROW(Table914[Job])),ROW(BA130))))</f>
        <v/>
      </c>
      <c r="BK131" s="72" t="str">
        <f t="array" ref="BK131">IF(COUNTIF(Table91641[Job],$I$3)&lt;ROWS($BK$2:BK131),"",INDEX(TimeSheets!$AC$1:$AC$359,SMALL(IF(Table91641[Job]=$I$3,ROW(Table91641[Job])),ROW(BA130))))</f>
        <v/>
      </c>
      <c r="BL131" s="72" t="str">
        <f t="array" ref="BL131">IF(COUNTIF(Table91641[Job],$I$3)&lt;ROWS($BL$2:BL131),"",INDEX(TimeSheets!$AI$1:$AI$359,SMALL(IF(Table91641[Job]=$I$3,ROW(Table91641[Job])),ROW(BB130))))</f>
        <v/>
      </c>
    </row>
    <row r="132" spans="50:64" x14ac:dyDescent="0.25">
      <c r="AX132" s="47"/>
      <c r="AY132" s="47"/>
      <c r="AZ132" s="47"/>
      <c r="BA132" s="47"/>
      <c r="BB132" s="47"/>
      <c r="BE132" s="72" t="str">
        <f t="array" ref="BE132">IF(COUNTIF(Table911[Job],$I$3)&lt;ROWS($BE$2:BE132),"",INDEX(TimeSheets!$B$1:$B$359,SMALL(IF(Table911[Job]=$I$3,ROW(Table911[Job])),ROW(BA131))))</f>
        <v/>
      </c>
      <c r="BF132" s="72" t="str">
        <f t="array" ref="BF132">IF(COUNTIF(Table911[Job],$I$3)&lt;ROWS($BD$2:BD132),"",INDEX(TimeSheets!$H$1:$H$359,SMALL(IF(Table911[Job]=$I$3,ROW(Table911[Job])),ROW(BA131))))</f>
        <v/>
      </c>
      <c r="BG132" s="72" t="str">
        <f t="array" ref="BG132">IF(COUNTIF(Table912[Job],$I$3)&lt;ROWS($BG$2:BG132),"",INDEX(TimeSheets!$K$1:$K$359,SMALL(IF(Table912[Job]=$I$3,ROW(Table912[Job])),ROW(BA131))))</f>
        <v/>
      </c>
      <c r="BH132" s="72" t="str">
        <f t="array" ref="BH132">IF(COUNTIF(Table912[Job],$I$3)&lt;ROWS($BH$2:BH132),"",INDEX(TimeSheets!$Q$1:$Q$359,SMALL(IF(Table912[Job]=$I$3,ROW(Table912[Job])),ROW(BA131))))</f>
        <v/>
      </c>
      <c r="BI132" s="73" t="str">
        <f t="array" ref="BI132">IF(COUNTIF(Table914[Job],$I$3)&lt;ROWS($BI$2:BI132),"",INDEX(TimeSheets!$T$1:$T$359,SMALL(IF(Table914[Job]=$I$3,ROW(Table914[Job])),ROW(BA131))))</f>
        <v/>
      </c>
      <c r="BJ132" s="72" t="str">
        <f t="array" ref="BJ132">IF(COUNTIF(Table914[Job],$I$3)&lt;ROWS($BJ$2:BJ132),"",INDEX(TimeSheets!$Z$1:$Z$359,SMALL(IF(Table914[Job]=$I$3,ROW(Table914[Job])),ROW(BA131))))</f>
        <v/>
      </c>
      <c r="BK132" s="72" t="str">
        <f t="array" ref="BK132">IF(COUNTIF(Table91641[Job],$I$3)&lt;ROWS($BK$2:BK132),"",INDEX(TimeSheets!$AC$1:$AC$359,SMALL(IF(Table91641[Job]=$I$3,ROW(Table91641[Job])),ROW(BA131))))</f>
        <v/>
      </c>
      <c r="BL132" s="72" t="str">
        <f t="array" ref="BL132">IF(COUNTIF(Table91641[Job],$I$3)&lt;ROWS($BL$2:BL132),"",INDEX(TimeSheets!$AI$1:$AI$359,SMALL(IF(Table91641[Job]=$I$3,ROW(Table91641[Job])),ROW(BB131))))</f>
        <v/>
      </c>
    </row>
    <row r="133" spans="50:64" x14ac:dyDescent="0.25">
      <c r="AX133" s="47"/>
      <c r="AY133" s="47"/>
      <c r="AZ133" s="47"/>
      <c r="BA133" s="47"/>
      <c r="BB133" s="47"/>
      <c r="BE133" s="72" t="str">
        <f t="array" ref="BE133">IF(COUNTIF(Table911[Job],$I$3)&lt;ROWS($BE$2:BE133),"",INDEX(TimeSheets!$B$1:$B$359,SMALL(IF(Table911[Job]=$I$3,ROW(Table911[Job])),ROW(BA132))))</f>
        <v/>
      </c>
      <c r="BF133" s="72" t="str">
        <f t="array" ref="BF133">IF(COUNTIF(Table911[Job],$I$3)&lt;ROWS($BD$2:BD133),"",INDEX(TimeSheets!$H$1:$H$359,SMALL(IF(Table911[Job]=$I$3,ROW(Table911[Job])),ROW(BA132))))</f>
        <v/>
      </c>
      <c r="BG133" s="72" t="str">
        <f t="array" ref="BG133">IF(COUNTIF(Table912[Job],$I$3)&lt;ROWS($BG$2:BG133),"",INDEX(TimeSheets!$K$1:$K$359,SMALL(IF(Table912[Job]=$I$3,ROW(Table912[Job])),ROW(BA132))))</f>
        <v/>
      </c>
      <c r="BH133" s="72" t="str">
        <f t="array" ref="BH133">IF(COUNTIF(Table912[Job],$I$3)&lt;ROWS($BH$2:BH133),"",INDEX(TimeSheets!$Q$1:$Q$359,SMALL(IF(Table912[Job]=$I$3,ROW(Table912[Job])),ROW(BA132))))</f>
        <v/>
      </c>
      <c r="BI133" s="73" t="str">
        <f t="array" ref="BI133">IF(COUNTIF(Table914[Job],$I$3)&lt;ROWS($BI$2:BI133),"",INDEX(TimeSheets!$T$1:$T$359,SMALL(IF(Table914[Job]=$I$3,ROW(Table914[Job])),ROW(BA132))))</f>
        <v/>
      </c>
      <c r="BJ133" s="72" t="str">
        <f t="array" ref="BJ133">IF(COUNTIF(Table914[Job],$I$3)&lt;ROWS($BJ$2:BJ133),"",INDEX(TimeSheets!$Z$1:$Z$359,SMALL(IF(Table914[Job]=$I$3,ROW(Table914[Job])),ROW(BA132))))</f>
        <v/>
      </c>
      <c r="BK133" s="72" t="str">
        <f t="array" ref="BK133">IF(COUNTIF(Table91641[Job],$I$3)&lt;ROWS($BK$2:BK133),"",INDEX(TimeSheets!$AC$1:$AC$359,SMALL(IF(Table91641[Job]=$I$3,ROW(Table91641[Job])),ROW(BA132))))</f>
        <v/>
      </c>
      <c r="BL133" s="72" t="str">
        <f t="array" ref="BL133">IF(COUNTIF(Table91641[Job],$I$3)&lt;ROWS($BL$2:BL133),"",INDEX(TimeSheets!$AI$1:$AI$359,SMALL(IF(Table91641[Job]=$I$3,ROW(Table91641[Job])),ROW(BB132))))</f>
        <v/>
      </c>
    </row>
    <row r="134" spans="50:64" x14ac:dyDescent="0.25">
      <c r="AX134" s="47"/>
      <c r="AY134" s="47"/>
      <c r="AZ134" s="47"/>
      <c r="BA134" s="47"/>
      <c r="BB134" s="47"/>
      <c r="BE134" s="72" t="str">
        <f t="array" ref="BE134">IF(COUNTIF(Table911[Job],$I$3)&lt;ROWS($BE$2:BE134),"",INDEX(TimeSheets!$B$1:$B$359,SMALL(IF(Table911[Job]=$I$3,ROW(Table911[Job])),ROW(BA133))))</f>
        <v/>
      </c>
      <c r="BF134" s="72" t="str">
        <f t="array" ref="BF134">IF(COUNTIF(Table911[Job],$I$3)&lt;ROWS($BD$2:BD134),"",INDEX(TimeSheets!$H$1:$H$359,SMALL(IF(Table911[Job]=$I$3,ROW(Table911[Job])),ROW(BA133))))</f>
        <v/>
      </c>
      <c r="BG134" s="72" t="str">
        <f t="array" ref="BG134">IF(COUNTIF(Table912[Job],$I$3)&lt;ROWS($BG$2:BG134),"",INDEX(TimeSheets!$K$1:$K$359,SMALL(IF(Table912[Job]=$I$3,ROW(Table912[Job])),ROW(BA133))))</f>
        <v/>
      </c>
      <c r="BH134" s="72" t="str">
        <f t="array" ref="BH134">IF(COUNTIF(Table912[Job],$I$3)&lt;ROWS($BH$2:BH134),"",INDEX(TimeSheets!$Q$1:$Q$359,SMALL(IF(Table912[Job]=$I$3,ROW(Table912[Job])),ROW(BA133))))</f>
        <v/>
      </c>
      <c r="BI134" s="73" t="str">
        <f t="array" ref="BI134">IF(COUNTIF(Table914[Job],$I$3)&lt;ROWS($BI$2:BI134),"",INDEX(TimeSheets!$T$1:$T$359,SMALL(IF(Table914[Job]=$I$3,ROW(Table914[Job])),ROW(BA133))))</f>
        <v/>
      </c>
      <c r="BJ134" s="72" t="str">
        <f t="array" ref="BJ134">IF(COUNTIF(Table914[Job],$I$3)&lt;ROWS($BJ$2:BJ134),"",INDEX(TimeSheets!$Z$1:$Z$359,SMALL(IF(Table914[Job]=$I$3,ROW(Table914[Job])),ROW(BA133))))</f>
        <v/>
      </c>
      <c r="BK134" s="72" t="str">
        <f t="array" ref="BK134">IF(COUNTIF(Table91641[Job],$I$3)&lt;ROWS($BK$2:BK134),"",INDEX(TimeSheets!$AC$1:$AC$359,SMALL(IF(Table91641[Job]=$I$3,ROW(Table91641[Job])),ROW(BA133))))</f>
        <v/>
      </c>
      <c r="BL134" s="72" t="str">
        <f t="array" ref="BL134">IF(COUNTIF(Table91641[Job],$I$3)&lt;ROWS($BL$2:BL134),"",INDEX(TimeSheets!$AI$1:$AI$359,SMALL(IF(Table91641[Job]=$I$3,ROW(Table91641[Job])),ROW(BB133))))</f>
        <v/>
      </c>
    </row>
    <row r="135" spans="50:64" x14ac:dyDescent="0.25">
      <c r="AX135" s="47"/>
      <c r="AY135" s="47"/>
      <c r="AZ135" s="47"/>
      <c r="BA135" s="47"/>
      <c r="BB135" s="47"/>
      <c r="BE135" s="72" t="str">
        <f t="array" ref="BE135">IF(COUNTIF(Table911[Job],$I$3)&lt;ROWS($BE$2:BE135),"",INDEX(TimeSheets!$B$1:$B$359,SMALL(IF(Table911[Job]=$I$3,ROW(Table911[Job])),ROW(BA134))))</f>
        <v/>
      </c>
      <c r="BF135" s="72" t="str">
        <f t="array" ref="BF135">IF(COUNTIF(Table911[Job],$I$3)&lt;ROWS($BD$2:BD135),"",INDEX(TimeSheets!$H$1:$H$359,SMALL(IF(Table911[Job]=$I$3,ROW(Table911[Job])),ROW(BA134))))</f>
        <v/>
      </c>
      <c r="BG135" s="72" t="str">
        <f t="array" ref="BG135">IF(COUNTIF(Table912[Job],$I$3)&lt;ROWS($BG$2:BG135),"",INDEX(TimeSheets!$K$1:$K$359,SMALL(IF(Table912[Job]=$I$3,ROW(Table912[Job])),ROW(BA134))))</f>
        <v/>
      </c>
      <c r="BH135" s="72" t="str">
        <f t="array" ref="BH135">IF(COUNTIF(Table912[Job],$I$3)&lt;ROWS($BH$2:BH135),"",INDEX(TimeSheets!$Q$1:$Q$359,SMALL(IF(Table912[Job]=$I$3,ROW(Table912[Job])),ROW(BA134))))</f>
        <v/>
      </c>
      <c r="BI135" s="73" t="str">
        <f t="array" ref="BI135">IF(COUNTIF(Table914[Job],$I$3)&lt;ROWS($BI$2:BI135),"",INDEX(TimeSheets!$T$1:$T$359,SMALL(IF(Table914[Job]=$I$3,ROW(Table914[Job])),ROW(BA134))))</f>
        <v/>
      </c>
      <c r="BJ135" s="72" t="str">
        <f t="array" ref="BJ135">IF(COUNTIF(Table914[Job],$I$3)&lt;ROWS($BJ$2:BJ135),"",INDEX(TimeSheets!$Z$1:$Z$359,SMALL(IF(Table914[Job]=$I$3,ROW(Table914[Job])),ROW(BA134))))</f>
        <v/>
      </c>
      <c r="BK135" s="72" t="str">
        <f t="array" ref="BK135">IF(COUNTIF(Table91641[Job],$I$3)&lt;ROWS($BK$2:BK135),"",INDEX(TimeSheets!$AC$1:$AC$359,SMALL(IF(Table91641[Job]=$I$3,ROW(Table91641[Job])),ROW(BA134))))</f>
        <v/>
      </c>
      <c r="BL135" s="72" t="str">
        <f t="array" ref="BL135">IF(COUNTIF(Table91641[Job],$I$3)&lt;ROWS($BL$2:BL135),"",INDEX(TimeSheets!$AI$1:$AI$359,SMALL(IF(Table91641[Job]=$I$3,ROW(Table91641[Job])),ROW(BB134))))</f>
        <v/>
      </c>
    </row>
    <row r="136" spans="50:64" x14ac:dyDescent="0.25">
      <c r="AX136" s="47"/>
      <c r="AY136" s="47"/>
      <c r="AZ136" s="47"/>
      <c r="BA136" s="47"/>
      <c r="BB136" s="47"/>
      <c r="BE136" s="72" t="str">
        <f t="array" ref="BE136">IF(COUNTIF(Table911[Job],$I$3)&lt;ROWS($BE$2:BE136),"",INDEX(TimeSheets!$B$1:$B$359,SMALL(IF(Table911[Job]=$I$3,ROW(Table911[Job])),ROW(BA135))))</f>
        <v/>
      </c>
      <c r="BF136" s="72" t="str">
        <f t="array" ref="BF136">IF(COUNTIF(Table911[Job],$I$3)&lt;ROWS($BD$2:BD136),"",INDEX(TimeSheets!$H$1:$H$359,SMALL(IF(Table911[Job]=$I$3,ROW(Table911[Job])),ROW(BA135))))</f>
        <v/>
      </c>
      <c r="BG136" s="72" t="str">
        <f t="array" ref="BG136">IF(COUNTIF(Table912[Job],$I$3)&lt;ROWS($BG$2:BG136),"",INDEX(TimeSheets!$K$1:$K$359,SMALL(IF(Table912[Job]=$I$3,ROW(Table912[Job])),ROW(BA135))))</f>
        <v/>
      </c>
      <c r="BH136" s="72" t="str">
        <f t="array" ref="BH136">IF(COUNTIF(Table912[Job],$I$3)&lt;ROWS($BH$2:BH136),"",INDEX(TimeSheets!$Q$1:$Q$359,SMALL(IF(Table912[Job]=$I$3,ROW(Table912[Job])),ROW(BA135))))</f>
        <v/>
      </c>
      <c r="BI136" s="73" t="str">
        <f t="array" ref="BI136">IF(COUNTIF(Table914[Job],$I$3)&lt;ROWS($BI$2:BI136),"",INDEX(TimeSheets!$T$1:$T$359,SMALL(IF(Table914[Job]=$I$3,ROW(Table914[Job])),ROW(BA135))))</f>
        <v/>
      </c>
      <c r="BJ136" s="72" t="str">
        <f t="array" ref="BJ136">IF(COUNTIF(Table914[Job],$I$3)&lt;ROWS($BJ$2:BJ136),"",INDEX(TimeSheets!$Z$1:$Z$359,SMALL(IF(Table914[Job]=$I$3,ROW(Table914[Job])),ROW(BA135))))</f>
        <v/>
      </c>
      <c r="BK136" s="72" t="str">
        <f t="array" ref="BK136">IF(COUNTIF(Table91641[Job],$I$3)&lt;ROWS($BK$2:BK136),"",INDEX(TimeSheets!$AC$1:$AC$359,SMALL(IF(Table91641[Job]=$I$3,ROW(Table91641[Job])),ROW(BA135))))</f>
        <v/>
      </c>
      <c r="BL136" s="72" t="str">
        <f t="array" ref="BL136">IF(COUNTIF(Table91641[Job],$I$3)&lt;ROWS($BL$2:BL136),"",INDEX(TimeSheets!$AI$1:$AI$359,SMALL(IF(Table91641[Job]=$I$3,ROW(Table91641[Job])),ROW(BB135))))</f>
        <v/>
      </c>
    </row>
    <row r="137" spans="50:64" x14ac:dyDescent="0.25">
      <c r="AX137" s="47"/>
      <c r="AY137" s="47"/>
      <c r="AZ137" s="47"/>
      <c r="BA137" s="47"/>
      <c r="BB137" s="47"/>
      <c r="BE137" s="72" t="str">
        <f t="array" ref="BE137">IF(COUNTIF(Table911[Job],$I$3)&lt;ROWS($BE$2:BE137),"",INDEX(TimeSheets!$B$1:$B$359,SMALL(IF(Table911[Job]=$I$3,ROW(Table911[Job])),ROW(BA136))))</f>
        <v/>
      </c>
      <c r="BF137" s="72" t="str">
        <f t="array" ref="BF137">IF(COUNTIF(Table911[Job],$I$3)&lt;ROWS($BD$2:BD137),"",INDEX(TimeSheets!$H$1:$H$359,SMALL(IF(Table911[Job]=$I$3,ROW(Table911[Job])),ROW(BA136))))</f>
        <v/>
      </c>
      <c r="BG137" s="72" t="str">
        <f t="array" ref="BG137">IF(COUNTIF(Table912[Job],$I$3)&lt;ROWS($BG$2:BG137),"",INDEX(TimeSheets!$K$1:$K$359,SMALL(IF(Table912[Job]=$I$3,ROW(Table912[Job])),ROW(BA136))))</f>
        <v/>
      </c>
      <c r="BH137" s="72" t="str">
        <f t="array" ref="BH137">IF(COUNTIF(Table912[Job],$I$3)&lt;ROWS($BH$2:BH137),"",INDEX(TimeSheets!$Q$1:$Q$359,SMALL(IF(Table912[Job]=$I$3,ROW(Table912[Job])),ROW(BA136))))</f>
        <v/>
      </c>
      <c r="BI137" s="73" t="str">
        <f t="array" ref="BI137">IF(COUNTIF(Table914[Job],$I$3)&lt;ROWS($BI$2:BI137),"",INDEX(TimeSheets!$T$1:$T$359,SMALL(IF(Table914[Job]=$I$3,ROW(Table914[Job])),ROW(BA136))))</f>
        <v/>
      </c>
      <c r="BJ137" s="72" t="str">
        <f t="array" ref="BJ137">IF(COUNTIF(Table914[Job],$I$3)&lt;ROWS($BJ$2:BJ137),"",INDEX(TimeSheets!$Z$1:$Z$359,SMALL(IF(Table914[Job]=$I$3,ROW(Table914[Job])),ROW(BA136))))</f>
        <v/>
      </c>
      <c r="BK137" s="72" t="str">
        <f t="array" ref="BK137">IF(COUNTIF(Table91641[Job],$I$3)&lt;ROWS($BK$2:BK137),"",INDEX(TimeSheets!$AC$1:$AC$359,SMALL(IF(Table91641[Job]=$I$3,ROW(Table91641[Job])),ROW(BA136))))</f>
        <v/>
      </c>
      <c r="BL137" s="72" t="str">
        <f t="array" ref="BL137">IF(COUNTIF(Table91641[Job],$I$3)&lt;ROWS($BL$2:BL137),"",INDEX(TimeSheets!$AI$1:$AI$359,SMALL(IF(Table91641[Job]=$I$3,ROW(Table91641[Job])),ROW(BB136))))</f>
        <v/>
      </c>
    </row>
    <row r="138" spans="50:64" x14ac:dyDescent="0.25">
      <c r="AX138" s="47"/>
      <c r="AY138" s="47"/>
      <c r="AZ138" s="47"/>
      <c r="BA138" s="47"/>
      <c r="BB138" s="47"/>
      <c r="BE138" s="72" t="str">
        <f t="array" ref="BE138">IF(COUNTIF(Table911[Job],$I$3)&lt;ROWS($BE$2:BE138),"",INDEX(TimeSheets!$B$1:$B$359,SMALL(IF(Table911[Job]=$I$3,ROW(Table911[Job])),ROW(BA137))))</f>
        <v/>
      </c>
      <c r="BF138" s="72" t="str">
        <f t="array" ref="BF138">IF(COUNTIF(Table911[Job],$I$3)&lt;ROWS($BD$2:BD138),"",INDEX(TimeSheets!$H$1:$H$359,SMALL(IF(Table911[Job]=$I$3,ROW(Table911[Job])),ROW(BA137))))</f>
        <v/>
      </c>
      <c r="BG138" s="72" t="str">
        <f t="array" ref="BG138">IF(COUNTIF(Table912[Job],$I$3)&lt;ROWS($BG$2:BG138),"",INDEX(TimeSheets!$K$1:$K$359,SMALL(IF(Table912[Job]=$I$3,ROW(Table912[Job])),ROW(BA137))))</f>
        <v/>
      </c>
      <c r="BH138" s="72" t="str">
        <f t="array" ref="BH138">IF(COUNTIF(Table912[Job],$I$3)&lt;ROWS($BH$2:BH138),"",INDEX(TimeSheets!$Q$1:$Q$359,SMALL(IF(Table912[Job]=$I$3,ROW(Table912[Job])),ROW(BA137))))</f>
        <v/>
      </c>
      <c r="BI138" s="73" t="str">
        <f t="array" ref="BI138">IF(COUNTIF(Table914[Job],$I$3)&lt;ROWS($BI$2:BI138),"",INDEX(TimeSheets!$T$1:$T$359,SMALL(IF(Table914[Job]=$I$3,ROW(Table914[Job])),ROW(BA137))))</f>
        <v/>
      </c>
      <c r="BJ138" s="72" t="str">
        <f t="array" ref="BJ138">IF(COUNTIF(Table914[Job],$I$3)&lt;ROWS($BJ$2:BJ138),"",INDEX(TimeSheets!$Z$1:$Z$359,SMALL(IF(Table914[Job]=$I$3,ROW(Table914[Job])),ROW(BA137))))</f>
        <v/>
      </c>
      <c r="BK138" s="72" t="str">
        <f t="array" ref="BK138">IF(COUNTIF(Table91641[Job],$I$3)&lt;ROWS($BK$2:BK138),"",INDEX(TimeSheets!$AC$1:$AC$359,SMALL(IF(Table91641[Job]=$I$3,ROW(Table91641[Job])),ROW(BA137))))</f>
        <v/>
      </c>
      <c r="BL138" s="72" t="str">
        <f t="array" ref="BL138">IF(COUNTIF(Table91641[Job],$I$3)&lt;ROWS($BL$2:BL138),"",INDEX(TimeSheets!$AI$1:$AI$359,SMALL(IF(Table91641[Job]=$I$3,ROW(Table91641[Job])),ROW(BB137))))</f>
        <v/>
      </c>
    </row>
    <row r="139" spans="50:64" x14ac:dyDescent="0.25">
      <c r="AX139" s="47"/>
      <c r="AY139" s="47"/>
      <c r="AZ139" s="47"/>
      <c r="BA139" s="47"/>
      <c r="BB139" s="47"/>
      <c r="BE139" s="72" t="str">
        <f t="array" ref="BE139">IF(COUNTIF(Table911[Job],$I$3)&lt;ROWS($BE$2:BE139),"",INDEX(TimeSheets!$B$1:$B$359,SMALL(IF(Table911[Job]=$I$3,ROW(Table911[Job])),ROW(BA138))))</f>
        <v/>
      </c>
      <c r="BF139" s="72" t="str">
        <f t="array" ref="BF139">IF(COUNTIF(Table911[Job],$I$3)&lt;ROWS($BD$2:BD139),"",INDEX(TimeSheets!$H$1:$H$359,SMALL(IF(Table911[Job]=$I$3,ROW(Table911[Job])),ROW(BA138))))</f>
        <v/>
      </c>
      <c r="BG139" s="72" t="str">
        <f t="array" ref="BG139">IF(COUNTIF(Table912[Job],$I$3)&lt;ROWS($BG$2:BG139),"",INDEX(TimeSheets!$K$1:$K$359,SMALL(IF(Table912[Job]=$I$3,ROW(Table912[Job])),ROW(BA138))))</f>
        <v/>
      </c>
      <c r="BH139" s="72" t="str">
        <f t="array" ref="BH139">IF(COUNTIF(Table912[Job],$I$3)&lt;ROWS($BH$2:BH139),"",INDEX(TimeSheets!$Q$1:$Q$359,SMALL(IF(Table912[Job]=$I$3,ROW(Table912[Job])),ROW(BA138))))</f>
        <v/>
      </c>
      <c r="BI139" s="73" t="str">
        <f t="array" ref="BI139">IF(COUNTIF(Table914[Job],$I$3)&lt;ROWS($BI$2:BI139),"",INDEX(TimeSheets!$T$1:$T$359,SMALL(IF(Table914[Job]=$I$3,ROW(Table914[Job])),ROW(BA138))))</f>
        <v/>
      </c>
      <c r="BJ139" s="72" t="str">
        <f t="array" ref="BJ139">IF(COUNTIF(Table914[Job],$I$3)&lt;ROWS($BJ$2:BJ139),"",INDEX(TimeSheets!$Z$1:$Z$359,SMALL(IF(Table914[Job]=$I$3,ROW(Table914[Job])),ROW(BA138))))</f>
        <v/>
      </c>
      <c r="BK139" s="72" t="str">
        <f t="array" ref="BK139">IF(COUNTIF(Table91641[Job],$I$3)&lt;ROWS($BK$2:BK139),"",INDEX(TimeSheets!$AC$1:$AC$359,SMALL(IF(Table91641[Job]=$I$3,ROW(Table91641[Job])),ROW(BA138))))</f>
        <v/>
      </c>
      <c r="BL139" s="72" t="str">
        <f t="array" ref="BL139">IF(COUNTIF(Table91641[Job],$I$3)&lt;ROWS($BL$2:BL139),"",INDEX(TimeSheets!$AI$1:$AI$359,SMALL(IF(Table91641[Job]=$I$3,ROW(Table91641[Job])),ROW(BB138))))</f>
        <v/>
      </c>
    </row>
    <row r="140" spans="50:64" x14ac:dyDescent="0.25">
      <c r="AX140" s="47"/>
      <c r="AY140" s="47"/>
      <c r="AZ140" s="47"/>
      <c r="BA140" s="47"/>
      <c r="BB140" s="47"/>
      <c r="BE140" s="72" t="str">
        <f t="array" ref="BE140">IF(COUNTIF(Table911[Job],$I$3)&lt;ROWS($BE$2:BE140),"",INDEX(TimeSheets!$B$1:$B$359,SMALL(IF(Table911[Job]=$I$3,ROW(Table911[Job])),ROW(BA139))))</f>
        <v/>
      </c>
      <c r="BF140" s="72" t="str">
        <f t="array" ref="BF140">IF(COUNTIF(Table911[Job],$I$3)&lt;ROWS($BD$2:BD140),"",INDEX(TimeSheets!$H$1:$H$359,SMALL(IF(Table911[Job]=$I$3,ROW(Table911[Job])),ROW(BA139))))</f>
        <v/>
      </c>
      <c r="BG140" s="72" t="str">
        <f t="array" ref="BG140">IF(COUNTIF(Table912[Job],$I$3)&lt;ROWS($BG$2:BG140),"",INDEX(TimeSheets!$K$1:$K$359,SMALL(IF(Table912[Job]=$I$3,ROW(Table912[Job])),ROW(BA139))))</f>
        <v/>
      </c>
      <c r="BH140" s="72" t="str">
        <f t="array" ref="BH140">IF(COUNTIF(Table912[Job],$I$3)&lt;ROWS($BH$2:BH140),"",INDEX(TimeSheets!$Q$1:$Q$359,SMALL(IF(Table912[Job]=$I$3,ROW(Table912[Job])),ROW(BA139))))</f>
        <v/>
      </c>
      <c r="BI140" s="73" t="str">
        <f t="array" ref="BI140">IF(COUNTIF(Table914[Job],$I$3)&lt;ROWS($BI$2:BI140),"",INDEX(TimeSheets!$T$1:$T$359,SMALL(IF(Table914[Job]=$I$3,ROW(Table914[Job])),ROW(BA139))))</f>
        <v/>
      </c>
      <c r="BJ140" s="72" t="str">
        <f t="array" ref="BJ140">IF(COUNTIF(Table914[Job],$I$3)&lt;ROWS($BJ$2:BJ140),"",INDEX(TimeSheets!$Z$1:$Z$359,SMALL(IF(Table914[Job]=$I$3,ROW(Table914[Job])),ROW(BA139))))</f>
        <v/>
      </c>
      <c r="BK140" s="72" t="str">
        <f t="array" ref="BK140">IF(COUNTIF(Table91641[Job],$I$3)&lt;ROWS($BK$2:BK140),"",INDEX(TimeSheets!$AC$1:$AC$359,SMALL(IF(Table91641[Job]=$I$3,ROW(Table91641[Job])),ROW(BA139))))</f>
        <v/>
      </c>
      <c r="BL140" s="72" t="str">
        <f t="array" ref="BL140">IF(COUNTIF(Table91641[Job],$I$3)&lt;ROWS($BL$2:BL140),"",INDEX(TimeSheets!$AI$1:$AI$359,SMALL(IF(Table91641[Job]=$I$3,ROW(Table91641[Job])),ROW(BB139))))</f>
        <v/>
      </c>
    </row>
    <row r="141" spans="50:64" x14ac:dyDescent="0.25">
      <c r="AX141" s="47"/>
      <c r="AY141" s="47"/>
      <c r="AZ141" s="47"/>
      <c r="BA141" s="47"/>
      <c r="BB141" s="47"/>
      <c r="BE141" s="72" t="str">
        <f t="array" ref="BE141">IF(COUNTIF(Table911[Job],$I$3)&lt;ROWS($BE$2:BE141),"",INDEX(TimeSheets!$B$1:$B$359,SMALL(IF(Table911[Job]=$I$3,ROW(Table911[Job])),ROW(BA140))))</f>
        <v/>
      </c>
      <c r="BF141" s="72" t="str">
        <f t="array" ref="BF141">IF(COUNTIF(Table911[Job],$I$3)&lt;ROWS($BD$2:BD141),"",INDEX(TimeSheets!$H$1:$H$359,SMALL(IF(Table911[Job]=$I$3,ROW(Table911[Job])),ROW(BA140))))</f>
        <v/>
      </c>
      <c r="BG141" s="72" t="str">
        <f t="array" ref="BG141">IF(COUNTIF(Table912[Job],$I$3)&lt;ROWS($BG$2:BG141),"",INDEX(TimeSheets!$K$1:$K$359,SMALL(IF(Table912[Job]=$I$3,ROW(Table912[Job])),ROW(BA140))))</f>
        <v/>
      </c>
      <c r="BH141" s="72" t="str">
        <f t="array" ref="BH141">IF(COUNTIF(Table912[Job],$I$3)&lt;ROWS($BH$2:BH141),"",INDEX(TimeSheets!$Q$1:$Q$359,SMALL(IF(Table912[Job]=$I$3,ROW(Table912[Job])),ROW(BA140))))</f>
        <v/>
      </c>
      <c r="BI141" s="73" t="str">
        <f t="array" ref="BI141">IF(COUNTIF(Table914[Job],$I$3)&lt;ROWS($BI$2:BI141),"",INDEX(TimeSheets!$T$1:$T$359,SMALL(IF(Table914[Job]=$I$3,ROW(Table914[Job])),ROW(BA140))))</f>
        <v/>
      </c>
      <c r="BJ141" s="72" t="str">
        <f t="array" ref="BJ141">IF(COUNTIF(Table914[Job],$I$3)&lt;ROWS($BJ$2:BJ141),"",INDEX(TimeSheets!$Z$1:$Z$359,SMALL(IF(Table914[Job]=$I$3,ROW(Table914[Job])),ROW(BA140))))</f>
        <v/>
      </c>
      <c r="BK141" s="72" t="str">
        <f t="array" ref="BK141">IF(COUNTIF(Table91641[Job],$I$3)&lt;ROWS($BK$2:BK141),"",INDEX(TimeSheets!$AC$1:$AC$359,SMALL(IF(Table91641[Job]=$I$3,ROW(Table91641[Job])),ROW(BA140))))</f>
        <v/>
      </c>
      <c r="BL141" s="72" t="str">
        <f t="array" ref="BL141">IF(COUNTIF(Table91641[Job],$I$3)&lt;ROWS($BL$2:BL141),"",INDEX(TimeSheets!$AI$1:$AI$359,SMALL(IF(Table91641[Job]=$I$3,ROW(Table91641[Job])),ROW(BB140))))</f>
        <v/>
      </c>
    </row>
    <row r="142" spans="50:64" x14ac:dyDescent="0.25">
      <c r="AX142" s="47"/>
      <c r="AY142" s="47"/>
      <c r="AZ142" s="47"/>
      <c r="BA142" s="47"/>
      <c r="BB142" s="47"/>
      <c r="BE142" s="72" t="str">
        <f t="array" ref="BE142">IF(COUNTIF(Table911[Job],$I$3)&lt;ROWS($BE$2:BE142),"",INDEX(TimeSheets!$B$1:$B$359,SMALL(IF(Table911[Job]=$I$3,ROW(Table911[Job])),ROW(BA141))))</f>
        <v/>
      </c>
      <c r="BF142" s="72" t="str">
        <f t="array" ref="BF142">IF(COUNTIF(Table911[Job],$I$3)&lt;ROWS($BD$2:BD142),"",INDEX(TimeSheets!$H$1:$H$359,SMALL(IF(Table911[Job]=$I$3,ROW(Table911[Job])),ROW(BA141))))</f>
        <v/>
      </c>
      <c r="BG142" s="72" t="str">
        <f t="array" ref="BG142">IF(COUNTIF(Table912[Job],$I$3)&lt;ROWS($BG$2:BG142),"",INDEX(TimeSheets!$K$1:$K$359,SMALL(IF(Table912[Job]=$I$3,ROW(Table912[Job])),ROW(BA141))))</f>
        <v/>
      </c>
      <c r="BH142" s="72" t="str">
        <f t="array" ref="BH142">IF(COUNTIF(Table912[Job],$I$3)&lt;ROWS($BH$2:BH142),"",INDEX(TimeSheets!$Q$1:$Q$359,SMALL(IF(Table912[Job]=$I$3,ROW(Table912[Job])),ROW(BA141))))</f>
        <v/>
      </c>
      <c r="BI142" s="73" t="str">
        <f t="array" ref="BI142">IF(COUNTIF(Table914[Job],$I$3)&lt;ROWS($BI$2:BI142),"",INDEX(TimeSheets!$T$1:$T$359,SMALL(IF(Table914[Job]=$I$3,ROW(Table914[Job])),ROW(BA141))))</f>
        <v/>
      </c>
      <c r="BJ142" s="72" t="str">
        <f t="array" ref="BJ142">IF(COUNTIF(Table914[Job],$I$3)&lt;ROWS($BJ$2:BJ142),"",INDEX(TimeSheets!$Z$1:$Z$359,SMALL(IF(Table914[Job]=$I$3,ROW(Table914[Job])),ROW(BA141))))</f>
        <v/>
      </c>
      <c r="BK142" s="72" t="str">
        <f t="array" ref="BK142">IF(COUNTIF(Table91641[Job],$I$3)&lt;ROWS($BK$2:BK142),"",INDEX(TimeSheets!$AC$1:$AC$359,SMALL(IF(Table91641[Job]=$I$3,ROW(Table91641[Job])),ROW(BA141))))</f>
        <v/>
      </c>
      <c r="BL142" s="72" t="str">
        <f t="array" ref="BL142">IF(COUNTIF(Table91641[Job],$I$3)&lt;ROWS($BL$2:BL142),"",INDEX(TimeSheets!$AI$1:$AI$359,SMALL(IF(Table91641[Job]=$I$3,ROW(Table91641[Job])),ROW(BB141))))</f>
        <v/>
      </c>
    </row>
    <row r="143" spans="50:64" x14ac:dyDescent="0.25">
      <c r="AX143" s="47"/>
      <c r="AY143" s="47"/>
      <c r="AZ143" s="47"/>
      <c r="BA143" s="47"/>
      <c r="BB143" s="47"/>
      <c r="BE143" s="72" t="str">
        <f t="array" ref="BE143">IF(COUNTIF(Table911[Job],$I$3)&lt;ROWS($BE$2:BE143),"",INDEX(TimeSheets!$B$1:$B$359,SMALL(IF(Table911[Job]=$I$3,ROW(Table911[Job])),ROW(BA142))))</f>
        <v/>
      </c>
      <c r="BF143" s="72" t="str">
        <f t="array" ref="BF143">IF(COUNTIF(Table911[Job],$I$3)&lt;ROWS($BD$2:BD143),"",INDEX(TimeSheets!$H$1:$H$359,SMALL(IF(Table911[Job]=$I$3,ROW(Table911[Job])),ROW(BA142))))</f>
        <v/>
      </c>
      <c r="BG143" s="72" t="str">
        <f t="array" ref="BG143">IF(COUNTIF(Table912[Job],$I$3)&lt;ROWS($BG$2:BG143),"",INDEX(TimeSheets!$K$1:$K$359,SMALL(IF(Table912[Job]=$I$3,ROW(Table912[Job])),ROW(BA142))))</f>
        <v/>
      </c>
      <c r="BH143" s="72" t="str">
        <f t="array" ref="BH143">IF(COUNTIF(Table912[Job],$I$3)&lt;ROWS($BH$2:BH143),"",INDEX(TimeSheets!$Q$1:$Q$359,SMALL(IF(Table912[Job]=$I$3,ROW(Table912[Job])),ROW(BA142))))</f>
        <v/>
      </c>
      <c r="BI143" s="73" t="str">
        <f t="array" ref="BI143">IF(COUNTIF(Table914[Job],$I$3)&lt;ROWS($BI$2:BI143),"",INDEX(TimeSheets!$T$1:$T$359,SMALL(IF(Table914[Job]=$I$3,ROW(Table914[Job])),ROW(BA142))))</f>
        <v/>
      </c>
      <c r="BJ143" s="72" t="str">
        <f t="array" ref="BJ143">IF(COUNTIF(Table914[Job],$I$3)&lt;ROWS($BJ$2:BJ143),"",INDEX(TimeSheets!$Z$1:$Z$359,SMALL(IF(Table914[Job]=$I$3,ROW(Table914[Job])),ROW(BA142))))</f>
        <v/>
      </c>
      <c r="BK143" s="72" t="str">
        <f t="array" ref="BK143">IF(COUNTIF(Table91641[Job],$I$3)&lt;ROWS($BK$2:BK143),"",INDEX(TimeSheets!$AC$1:$AC$359,SMALL(IF(Table91641[Job]=$I$3,ROW(Table91641[Job])),ROW(BA142))))</f>
        <v/>
      </c>
      <c r="BL143" s="72" t="str">
        <f t="array" ref="BL143">IF(COUNTIF(Table91641[Job],$I$3)&lt;ROWS($BL$2:BL143),"",INDEX(TimeSheets!$AI$1:$AI$359,SMALL(IF(Table91641[Job]=$I$3,ROW(Table91641[Job])),ROW(BB142))))</f>
        <v/>
      </c>
    </row>
    <row r="144" spans="50:64" x14ac:dyDescent="0.25">
      <c r="AX144" s="47"/>
      <c r="AY144" s="47"/>
      <c r="AZ144" s="47"/>
      <c r="BA144" s="47"/>
      <c r="BB144" s="47"/>
      <c r="BE144" s="72" t="str">
        <f t="array" ref="BE144">IF(COUNTIF(Table911[Job],$I$3)&lt;ROWS($BE$2:BE144),"",INDEX(TimeSheets!$B$1:$B$359,SMALL(IF(Table911[Job]=$I$3,ROW(Table911[Job])),ROW(BA143))))</f>
        <v/>
      </c>
      <c r="BF144" s="72" t="str">
        <f t="array" ref="BF144">IF(COUNTIF(Table911[Job],$I$3)&lt;ROWS($BD$2:BD144),"",INDEX(TimeSheets!$H$1:$H$359,SMALL(IF(Table911[Job]=$I$3,ROW(Table911[Job])),ROW(BA143))))</f>
        <v/>
      </c>
      <c r="BG144" s="72" t="str">
        <f t="array" ref="BG144">IF(COUNTIF(Table912[Job],$I$3)&lt;ROWS($BG$2:BG144),"",INDEX(TimeSheets!$K$1:$K$359,SMALL(IF(Table912[Job]=$I$3,ROW(Table912[Job])),ROW(BA143))))</f>
        <v/>
      </c>
      <c r="BH144" s="72" t="str">
        <f t="array" ref="BH144">IF(COUNTIF(Table912[Job],$I$3)&lt;ROWS($BH$2:BH144),"",INDEX(TimeSheets!$Q$1:$Q$359,SMALL(IF(Table912[Job]=$I$3,ROW(Table912[Job])),ROW(BA143))))</f>
        <v/>
      </c>
      <c r="BI144" s="73" t="str">
        <f t="array" ref="BI144">IF(COUNTIF(Table914[Job],$I$3)&lt;ROWS($BI$2:BI144),"",INDEX(TimeSheets!$T$1:$T$359,SMALL(IF(Table914[Job]=$I$3,ROW(Table914[Job])),ROW(BA143))))</f>
        <v/>
      </c>
      <c r="BJ144" s="72" t="str">
        <f t="array" ref="BJ144">IF(COUNTIF(Table914[Job],$I$3)&lt;ROWS($BJ$2:BJ144),"",INDEX(TimeSheets!$Z$1:$Z$359,SMALL(IF(Table914[Job]=$I$3,ROW(Table914[Job])),ROW(BA143))))</f>
        <v/>
      </c>
      <c r="BK144" s="72" t="str">
        <f t="array" ref="BK144">IF(COUNTIF(Table91641[Job],$I$3)&lt;ROWS($BK$2:BK144),"",INDEX(TimeSheets!$AC$1:$AC$359,SMALL(IF(Table91641[Job]=$I$3,ROW(Table91641[Job])),ROW(BA143))))</f>
        <v/>
      </c>
      <c r="BL144" s="72" t="str">
        <f t="array" ref="BL144">IF(COUNTIF(Table91641[Job],$I$3)&lt;ROWS($BL$2:BL144),"",INDEX(TimeSheets!$AI$1:$AI$359,SMALL(IF(Table91641[Job]=$I$3,ROW(Table91641[Job])),ROW(BB143))))</f>
        <v/>
      </c>
    </row>
    <row r="145" spans="50:64" x14ac:dyDescent="0.25">
      <c r="AX145" s="47"/>
      <c r="AY145" s="47"/>
      <c r="AZ145" s="47"/>
      <c r="BA145" s="47"/>
      <c r="BB145" s="47"/>
      <c r="BE145" s="72" t="str">
        <f t="array" ref="BE145">IF(COUNTIF(Table911[Job],$I$3)&lt;ROWS($BE$2:BE145),"",INDEX(TimeSheets!$B$1:$B$359,SMALL(IF(Table911[Job]=$I$3,ROW(Table911[Job])),ROW(BA144))))</f>
        <v/>
      </c>
      <c r="BF145" s="72" t="str">
        <f t="array" ref="BF145">IF(COUNTIF(Table911[Job],$I$3)&lt;ROWS($BD$2:BD145),"",INDEX(TimeSheets!$H$1:$H$359,SMALL(IF(Table911[Job]=$I$3,ROW(Table911[Job])),ROW(BA144))))</f>
        <v/>
      </c>
      <c r="BG145" s="72" t="str">
        <f t="array" ref="BG145">IF(COUNTIF(Table912[Job],$I$3)&lt;ROWS($BG$2:BG145),"",INDEX(TimeSheets!$K$1:$K$359,SMALL(IF(Table912[Job]=$I$3,ROW(Table912[Job])),ROW(BA144))))</f>
        <v/>
      </c>
      <c r="BH145" s="72" t="str">
        <f t="array" ref="BH145">IF(COUNTIF(Table912[Job],$I$3)&lt;ROWS($BH$2:BH145),"",INDEX(TimeSheets!$Q$1:$Q$359,SMALL(IF(Table912[Job]=$I$3,ROW(Table912[Job])),ROW(BA144))))</f>
        <v/>
      </c>
      <c r="BI145" s="73" t="str">
        <f t="array" ref="BI145">IF(COUNTIF(Table914[Job],$I$3)&lt;ROWS($BI$2:BI145),"",INDEX(TimeSheets!$T$1:$T$359,SMALL(IF(Table914[Job]=$I$3,ROW(Table914[Job])),ROW(BA144))))</f>
        <v/>
      </c>
      <c r="BJ145" s="72" t="str">
        <f t="array" ref="BJ145">IF(COUNTIF(Table914[Job],$I$3)&lt;ROWS($BJ$2:BJ145),"",INDEX(TimeSheets!$Z$1:$Z$359,SMALL(IF(Table914[Job]=$I$3,ROW(Table914[Job])),ROW(BA144))))</f>
        <v/>
      </c>
      <c r="BK145" s="72" t="str">
        <f t="array" ref="BK145">IF(COUNTIF(Table91641[Job],$I$3)&lt;ROWS($BK$2:BK145),"",INDEX(TimeSheets!$AC$1:$AC$359,SMALL(IF(Table91641[Job]=$I$3,ROW(Table91641[Job])),ROW(BA144))))</f>
        <v/>
      </c>
      <c r="BL145" s="72" t="str">
        <f t="array" ref="BL145">IF(COUNTIF(Table91641[Job],$I$3)&lt;ROWS($BL$2:BL145),"",INDEX(TimeSheets!$AI$1:$AI$359,SMALL(IF(Table91641[Job]=$I$3,ROW(Table91641[Job])),ROW(BB144))))</f>
        <v/>
      </c>
    </row>
    <row r="146" spans="50:64" x14ac:dyDescent="0.25">
      <c r="AX146" s="47"/>
      <c r="AY146" s="47"/>
      <c r="AZ146" s="47"/>
      <c r="BA146" s="47"/>
      <c r="BB146" s="47"/>
      <c r="BE146" s="72" t="str">
        <f t="array" ref="BE146">IF(COUNTIF(Table911[Job],$I$3)&lt;ROWS($BE$2:BE146),"",INDEX(TimeSheets!$B$1:$B$359,SMALL(IF(Table911[Job]=$I$3,ROW(Table911[Job])),ROW(BA145))))</f>
        <v/>
      </c>
      <c r="BF146" s="72" t="str">
        <f t="array" ref="BF146">IF(COUNTIF(Table911[Job],$I$3)&lt;ROWS($BD$2:BD146),"",INDEX(TimeSheets!$H$1:$H$359,SMALL(IF(Table911[Job]=$I$3,ROW(Table911[Job])),ROW(BA145))))</f>
        <v/>
      </c>
      <c r="BG146" s="72" t="str">
        <f t="array" ref="BG146">IF(COUNTIF(Table912[Job],$I$3)&lt;ROWS($BG$2:BG146),"",INDEX(TimeSheets!$K$1:$K$359,SMALL(IF(Table912[Job]=$I$3,ROW(Table912[Job])),ROW(BA145))))</f>
        <v/>
      </c>
      <c r="BH146" s="72" t="str">
        <f t="array" ref="BH146">IF(COUNTIF(Table912[Job],$I$3)&lt;ROWS($BH$2:BH146),"",INDEX(TimeSheets!$Q$1:$Q$359,SMALL(IF(Table912[Job]=$I$3,ROW(Table912[Job])),ROW(BA145))))</f>
        <v/>
      </c>
      <c r="BI146" s="73" t="str">
        <f t="array" ref="BI146">IF(COUNTIF(Table914[Job],$I$3)&lt;ROWS($BI$2:BI146),"",INDEX(TimeSheets!$T$1:$T$359,SMALL(IF(Table914[Job]=$I$3,ROW(Table914[Job])),ROW(BA145))))</f>
        <v/>
      </c>
      <c r="BJ146" s="72" t="str">
        <f t="array" ref="BJ146">IF(COUNTIF(Table914[Job],$I$3)&lt;ROWS($BJ$2:BJ146),"",INDEX(TimeSheets!$Z$1:$Z$359,SMALL(IF(Table914[Job]=$I$3,ROW(Table914[Job])),ROW(BA145))))</f>
        <v/>
      </c>
      <c r="BK146" s="72" t="str">
        <f t="array" ref="BK146">IF(COUNTIF(Table91641[Job],$I$3)&lt;ROWS($BK$2:BK146),"",INDEX(TimeSheets!$AC$1:$AC$359,SMALL(IF(Table91641[Job]=$I$3,ROW(Table91641[Job])),ROW(BA145))))</f>
        <v/>
      </c>
      <c r="BL146" s="72" t="str">
        <f t="array" ref="BL146">IF(COUNTIF(Table91641[Job],$I$3)&lt;ROWS($BL$2:BL146),"",INDEX(TimeSheets!$AI$1:$AI$359,SMALL(IF(Table91641[Job]=$I$3,ROW(Table91641[Job])),ROW(BB145))))</f>
        <v/>
      </c>
    </row>
    <row r="147" spans="50:64" x14ac:dyDescent="0.25">
      <c r="AX147" s="47"/>
      <c r="AY147" s="47"/>
      <c r="AZ147" s="47"/>
      <c r="BA147" s="47"/>
      <c r="BB147" s="47"/>
      <c r="BE147" s="72" t="str">
        <f t="array" ref="BE147">IF(COUNTIF(Table911[Job],$I$3)&lt;ROWS($BE$2:BE147),"",INDEX(TimeSheets!$B$1:$B$359,SMALL(IF(Table911[Job]=$I$3,ROW(Table911[Job])),ROW(BA146))))</f>
        <v/>
      </c>
      <c r="BF147" s="72" t="str">
        <f t="array" ref="BF147">IF(COUNTIF(Table911[Job],$I$3)&lt;ROWS($BD$2:BD147),"",INDEX(TimeSheets!$H$1:$H$359,SMALL(IF(Table911[Job]=$I$3,ROW(Table911[Job])),ROW(BA146))))</f>
        <v/>
      </c>
      <c r="BG147" s="72" t="str">
        <f t="array" ref="BG147">IF(COUNTIF(Table912[Job],$I$3)&lt;ROWS($BG$2:BG147),"",INDEX(TimeSheets!$K$1:$K$359,SMALL(IF(Table912[Job]=$I$3,ROW(Table912[Job])),ROW(BA146))))</f>
        <v/>
      </c>
      <c r="BH147" s="72" t="str">
        <f t="array" ref="BH147">IF(COUNTIF(Table912[Job],$I$3)&lt;ROWS($BH$2:BH147),"",INDEX(TimeSheets!$Q$1:$Q$359,SMALL(IF(Table912[Job]=$I$3,ROW(Table912[Job])),ROW(BA146))))</f>
        <v/>
      </c>
      <c r="BI147" s="73" t="str">
        <f t="array" ref="BI147">IF(COUNTIF(Table914[Job],$I$3)&lt;ROWS($BI$2:BI147),"",INDEX(TimeSheets!$T$1:$T$359,SMALL(IF(Table914[Job]=$I$3,ROW(Table914[Job])),ROW(BA146))))</f>
        <v/>
      </c>
      <c r="BJ147" s="72" t="str">
        <f t="array" ref="BJ147">IF(COUNTIF(Table914[Job],$I$3)&lt;ROWS($BJ$2:BJ147),"",INDEX(TimeSheets!$Z$1:$Z$359,SMALL(IF(Table914[Job]=$I$3,ROW(Table914[Job])),ROW(BA146))))</f>
        <v/>
      </c>
      <c r="BK147" s="72" t="str">
        <f t="array" ref="BK147">IF(COUNTIF(Table91641[Job],$I$3)&lt;ROWS($BK$2:BK147),"",INDEX(TimeSheets!$AC$1:$AC$359,SMALL(IF(Table91641[Job]=$I$3,ROW(Table91641[Job])),ROW(BA146))))</f>
        <v/>
      </c>
      <c r="BL147" s="72" t="str">
        <f t="array" ref="BL147">IF(COUNTIF(Table91641[Job],$I$3)&lt;ROWS($BL$2:BL147),"",INDEX(TimeSheets!$AI$1:$AI$359,SMALL(IF(Table91641[Job]=$I$3,ROW(Table91641[Job])),ROW(BB146))))</f>
        <v/>
      </c>
    </row>
    <row r="148" spans="50:64" x14ac:dyDescent="0.25">
      <c r="AX148" s="47"/>
      <c r="AY148" s="47"/>
      <c r="AZ148" s="47"/>
      <c r="BA148" s="47"/>
      <c r="BB148" s="47"/>
      <c r="BE148" s="72" t="str">
        <f t="array" ref="BE148">IF(COUNTIF(Table911[Job],$I$3)&lt;ROWS($BE$2:BE148),"",INDEX(TimeSheets!$B$1:$B$359,SMALL(IF(Table911[Job]=$I$3,ROW(Table911[Job])),ROW(BA147))))</f>
        <v/>
      </c>
      <c r="BF148" s="72" t="str">
        <f t="array" ref="BF148">IF(COUNTIF(Table911[Job],$I$3)&lt;ROWS($BD$2:BD148),"",INDEX(TimeSheets!$H$1:$H$359,SMALL(IF(Table911[Job]=$I$3,ROW(Table911[Job])),ROW(BA147))))</f>
        <v/>
      </c>
      <c r="BG148" s="72" t="str">
        <f t="array" ref="BG148">IF(COUNTIF(Table912[Job],$I$3)&lt;ROWS($BG$2:BG148),"",INDEX(TimeSheets!$K$1:$K$359,SMALL(IF(Table912[Job]=$I$3,ROW(Table912[Job])),ROW(BA147))))</f>
        <v/>
      </c>
      <c r="BH148" s="72" t="str">
        <f t="array" ref="BH148">IF(COUNTIF(Table912[Job],$I$3)&lt;ROWS($BH$2:BH148),"",INDEX(TimeSheets!$Q$1:$Q$359,SMALL(IF(Table912[Job]=$I$3,ROW(Table912[Job])),ROW(BA147))))</f>
        <v/>
      </c>
      <c r="BI148" s="73" t="str">
        <f t="array" ref="BI148">IF(COUNTIF(Table914[Job],$I$3)&lt;ROWS($BI$2:BI148),"",INDEX(TimeSheets!$T$1:$T$359,SMALL(IF(Table914[Job]=$I$3,ROW(Table914[Job])),ROW(BA147))))</f>
        <v/>
      </c>
      <c r="BJ148" s="72" t="str">
        <f t="array" ref="BJ148">IF(COUNTIF(Table914[Job],$I$3)&lt;ROWS($BJ$2:BJ148),"",INDEX(TimeSheets!$Z$1:$Z$359,SMALL(IF(Table914[Job]=$I$3,ROW(Table914[Job])),ROW(BA147))))</f>
        <v/>
      </c>
      <c r="BK148" s="72" t="str">
        <f t="array" ref="BK148">IF(COUNTIF(Table91641[Job],$I$3)&lt;ROWS($BK$2:BK148),"",INDEX(TimeSheets!$AC$1:$AC$359,SMALL(IF(Table91641[Job]=$I$3,ROW(Table91641[Job])),ROW(BA147))))</f>
        <v/>
      </c>
      <c r="BL148" s="72" t="str">
        <f t="array" ref="BL148">IF(COUNTIF(Table91641[Job],$I$3)&lt;ROWS($BL$2:BL148),"",INDEX(TimeSheets!$AI$1:$AI$359,SMALL(IF(Table91641[Job]=$I$3,ROW(Table91641[Job])),ROW(BB147))))</f>
        <v/>
      </c>
    </row>
    <row r="149" spans="50:64" x14ac:dyDescent="0.25">
      <c r="AX149" s="47"/>
      <c r="AY149" s="47"/>
      <c r="AZ149" s="47"/>
      <c r="BA149" s="47"/>
      <c r="BB149" s="47"/>
      <c r="BE149" s="72" t="str">
        <f t="array" ref="BE149">IF(COUNTIF(Table911[Job],$I$3)&lt;ROWS($BE$2:BE149),"",INDEX(TimeSheets!$B$1:$B$359,SMALL(IF(Table911[Job]=$I$3,ROW(Table911[Job])),ROW(BA148))))</f>
        <v/>
      </c>
      <c r="BF149" s="72" t="str">
        <f t="array" ref="BF149">IF(COUNTIF(Table911[Job],$I$3)&lt;ROWS($BD$2:BD149),"",INDEX(TimeSheets!$H$1:$H$359,SMALL(IF(Table911[Job]=$I$3,ROW(Table911[Job])),ROW(BA148))))</f>
        <v/>
      </c>
      <c r="BG149" s="72" t="str">
        <f t="array" ref="BG149">IF(COUNTIF(Table912[Job],$I$3)&lt;ROWS($BG$2:BG149),"",INDEX(TimeSheets!$K$1:$K$359,SMALL(IF(Table912[Job]=$I$3,ROW(Table912[Job])),ROW(BA148))))</f>
        <v/>
      </c>
      <c r="BH149" s="72" t="str">
        <f t="array" ref="BH149">IF(COUNTIF(Table912[Job],$I$3)&lt;ROWS($BH$2:BH149),"",INDEX(TimeSheets!$Q$1:$Q$359,SMALL(IF(Table912[Job]=$I$3,ROW(Table912[Job])),ROW(BA148))))</f>
        <v/>
      </c>
      <c r="BI149" s="73" t="str">
        <f t="array" ref="BI149">IF(COUNTIF(Table914[Job],$I$3)&lt;ROWS($BI$2:BI149),"",INDEX(TimeSheets!$T$1:$T$359,SMALL(IF(Table914[Job]=$I$3,ROW(Table914[Job])),ROW(BA148))))</f>
        <v/>
      </c>
      <c r="BJ149" s="72" t="str">
        <f t="array" ref="BJ149">IF(COUNTIF(Table914[Job],$I$3)&lt;ROWS($BJ$2:BJ149),"",INDEX(TimeSheets!$Z$1:$Z$359,SMALL(IF(Table914[Job]=$I$3,ROW(Table914[Job])),ROW(BA148))))</f>
        <v/>
      </c>
      <c r="BK149" s="72" t="str">
        <f t="array" ref="BK149">IF(COUNTIF(Table91641[Job],$I$3)&lt;ROWS($BK$2:BK149),"",INDEX(TimeSheets!$AC$1:$AC$359,SMALL(IF(Table91641[Job]=$I$3,ROW(Table91641[Job])),ROW(BA148))))</f>
        <v/>
      </c>
      <c r="BL149" s="72" t="str">
        <f t="array" ref="BL149">IF(COUNTIF(Table91641[Job],$I$3)&lt;ROWS($BL$2:BL149),"",INDEX(TimeSheets!$AI$1:$AI$359,SMALL(IF(Table91641[Job]=$I$3,ROW(Table91641[Job])),ROW(BB148))))</f>
        <v/>
      </c>
    </row>
    <row r="150" spans="50:64" x14ac:dyDescent="0.25">
      <c r="AX150" s="47"/>
      <c r="AY150" s="47"/>
      <c r="AZ150" s="47"/>
      <c r="BA150" s="47"/>
      <c r="BB150" s="47"/>
      <c r="BE150" s="72" t="str">
        <f t="array" ref="BE150">IF(COUNTIF(Table911[Job],$I$3)&lt;ROWS($BE$2:BE150),"",INDEX(TimeSheets!$B$1:$B$359,SMALL(IF(Table911[Job]=$I$3,ROW(Table911[Job])),ROW(BA149))))</f>
        <v/>
      </c>
      <c r="BF150" s="72" t="str">
        <f t="array" ref="BF150">IF(COUNTIF(Table911[Job],$I$3)&lt;ROWS($BD$2:BD150),"",INDEX(TimeSheets!$H$1:$H$359,SMALL(IF(Table911[Job]=$I$3,ROW(Table911[Job])),ROW(BA149))))</f>
        <v/>
      </c>
      <c r="BG150" s="72" t="str">
        <f t="array" ref="BG150">IF(COUNTIF(Table912[Job],$I$3)&lt;ROWS($BG$2:BG150),"",INDEX(TimeSheets!$K$1:$K$359,SMALL(IF(Table912[Job]=$I$3,ROW(Table912[Job])),ROW(BA149))))</f>
        <v/>
      </c>
      <c r="BH150" s="72" t="str">
        <f t="array" ref="BH150">IF(COUNTIF(Table912[Job],$I$3)&lt;ROWS($BH$2:BH150),"",INDEX(TimeSheets!$Q$1:$Q$359,SMALL(IF(Table912[Job]=$I$3,ROW(Table912[Job])),ROW(BA149))))</f>
        <v/>
      </c>
      <c r="BI150" s="73" t="str">
        <f t="array" ref="BI150">IF(COUNTIF(Table914[Job],$I$3)&lt;ROWS($BI$2:BI150),"",INDEX(TimeSheets!$T$1:$T$359,SMALL(IF(Table914[Job]=$I$3,ROW(Table914[Job])),ROW(BA149))))</f>
        <v/>
      </c>
      <c r="BJ150" s="72" t="str">
        <f t="array" ref="BJ150">IF(COUNTIF(Table914[Job],$I$3)&lt;ROWS($BJ$2:BJ150),"",INDEX(TimeSheets!$Z$1:$Z$359,SMALL(IF(Table914[Job]=$I$3,ROW(Table914[Job])),ROW(BA149))))</f>
        <v/>
      </c>
      <c r="BK150" s="72" t="str">
        <f t="array" ref="BK150">IF(COUNTIF(Table91641[Job],$I$3)&lt;ROWS($BK$2:BK150),"",INDEX(TimeSheets!$AC$1:$AC$359,SMALL(IF(Table91641[Job]=$I$3,ROW(Table91641[Job])),ROW(BA149))))</f>
        <v/>
      </c>
      <c r="BL150" s="72" t="str">
        <f t="array" ref="BL150">IF(COUNTIF(Table91641[Job],$I$3)&lt;ROWS($BL$2:BL150),"",INDEX(TimeSheets!$AI$1:$AI$359,SMALL(IF(Table91641[Job]=$I$3,ROW(Table91641[Job])),ROW(BB149))))</f>
        <v/>
      </c>
    </row>
    <row r="151" spans="50:64" x14ac:dyDescent="0.25">
      <c r="AX151" s="47"/>
      <c r="AY151" s="47"/>
      <c r="AZ151" s="47"/>
      <c r="BA151" s="47"/>
      <c r="BB151" s="47"/>
      <c r="BE151" s="72" t="str">
        <f t="array" ref="BE151">IF(COUNTIF(Table911[Job],$I$3)&lt;ROWS($BE$2:BE151),"",INDEX(TimeSheets!$B$1:$B$359,SMALL(IF(Table911[Job]=$I$3,ROW(Table911[Job])),ROW(BA150))))</f>
        <v/>
      </c>
      <c r="BF151" s="72" t="str">
        <f t="array" ref="BF151">IF(COUNTIF(Table911[Job],$I$3)&lt;ROWS($BD$2:BD151),"",INDEX(TimeSheets!$H$1:$H$359,SMALL(IF(Table911[Job]=$I$3,ROW(Table911[Job])),ROW(BA150))))</f>
        <v/>
      </c>
      <c r="BG151" s="72" t="str">
        <f t="array" ref="BG151">IF(COUNTIF(Table912[Job],$I$3)&lt;ROWS($BG$2:BG151),"",INDEX(TimeSheets!$K$1:$K$359,SMALL(IF(Table912[Job]=$I$3,ROW(Table912[Job])),ROW(BA150))))</f>
        <v/>
      </c>
      <c r="BH151" s="72" t="str">
        <f t="array" ref="BH151">IF(COUNTIF(Table912[Job],$I$3)&lt;ROWS($BH$2:BH151),"",INDEX(TimeSheets!$Q$1:$Q$359,SMALL(IF(Table912[Job]=$I$3,ROW(Table912[Job])),ROW(BA150))))</f>
        <v/>
      </c>
      <c r="BI151" s="73" t="str">
        <f t="array" ref="BI151">IF(COUNTIF(Table914[Job],$I$3)&lt;ROWS($BI$2:BI151),"",INDEX(TimeSheets!$T$1:$T$359,SMALL(IF(Table914[Job]=$I$3,ROW(Table914[Job])),ROW(BA150))))</f>
        <v/>
      </c>
      <c r="BJ151" s="72" t="str">
        <f t="array" ref="BJ151">IF(COUNTIF(Table914[Job],$I$3)&lt;ROWS($BJ$2:BJ151),"",INDEX(TimeSheets!$Z$1:$Z$359,SMALL(IF(Table914[Job]=$I$3,ROW(Table914[Job])),ROW(BA150))))</f>
        <v/>
      </c>
      <c r="BK151" s="72" t="str">
        <f t="array" ref="BK151">IF(COUNTIF(Table91641[Job],$I$3)&lt;ROWS($BK$2:BK151),"",INDEX(TimeSheets!$AC$1:$AC$359,SMALL(IF(Table91641[Job]=$I$3,ROW(Table91641[Job])),ROW(BA150))))</f>
        <v/>
      </c>
      <c r="BL151" s="72" t="str">
        <f t="array" ref="BL151">IF(COUNTIF(Table91641[Job],$I$3)&lt;ROWS($BL$2:BL151),"",INDEX(TimeSheets!$AI$1:$AI$359,SMALL(IF(Table91641[Job]=$I$3,ROW(Table91641[Job])),ROW(BB150))))</f>
        <v/>
      </c>
    </row>
    <row r="152" spans="50:64" x14ac:dyDescent="0.25">
      <c r="AX152" s="47"/>
      <c r="AY152" s="47"/>
      <c r="AZ152" s="47"/>
      <c r="BA152" s="47"/>
      <c r="BB152" s="47"/>
      <c r="BE152" s="72" t="str">
        <f t="array" ref="BE152">IF(COUNTIF(Table911[Job],$I$3)&lt;ROWS($BE$2:BE152),"",INDEX(TimeSheets!$B$1:$B$359,SMALL(IF(Table911[Job]=$I$3,ROW(Table911[Job])),ROW(BA151))))</f>
        <v/>
      </c>
      <c r="BF152" s="72" t="str">
        <f t="array" ref="BF152">IF(COUNTIF(Table911[Job],$I$3)&lt;ROWS($BD$2:BD152),"",INDEX(TimeSheets!$H$1:$H$359,SMALL(IF(Table911[Job]=$I$3,ROW(Table911[Job])),ROW(BA151))))</f>
        <v/>
      </c>
      <c r="BG152" s="72" t="str">
        <f t="array" ref="BG152">IF(COUNTIF(Table912[Job],$I$3)&lt;ROWS($BG$2:BG152),"",INDEX(TimeSheets!$K$1:$K$359,SMALL(IF(Table912[Job]=$I$3,ROW(Table912[Job])),ROW(BA151))))</f>
        <v/>
      </c>
      <c r="BH152" s="72" t="str">
        <f t="array" ref="BH152">IF(COUNTIF(Table912[Job],$I$3)&lt;ROWS($BH$2:BH152),"",INDEX(TimeSheets!$Q$1:$Q$359,SMALL(IF(Table912[Job]=$I$3,ROW(Table912[Job])),ROW(BA151))))</f>
        <v/>
      </c>
      <c r="BI152" s="73" t="str">
        <f t="array" ref="BI152">IF(COUNTIF(Table914[Job],$I$3)&lt;ROWS($BI$2:BI152),"",INDEX(TimeSheets!$T$1:$T$359,SMALL(IF(Table914[Job]=$I$3,ROW(Table914[Job])),ROW(BA151))))</f>
        <v/>
      </c>
      <c r="BJ152" s="72" t="str">
        <f t="array" ref="BJ152">IF(COUNTIF(Table914[Job],$I$3)&lt;ROWS($BJ$2:BJ152),"",INDEX(TimeSheets!$Z$1:$Z$359,SMALL(IF(Table914[Job]=$I$3,ROW(Table914[Job])),ROW(BA151))))</f>
        <v/>
      </c>
      <c r="BK152" s="72" t="str">
        <f t="array" ref="BK152">IF(COUNTIF(Table91641[Job],$I$3)&lt;ROWS($BK$2:BK152),"",INDEX(TimeSheets!$AC$1:$AC$359,SMALL(IF(Table91641[Job]=$I$3,ROW(Table91641[Job])),ROW(BA151))))</f>
        <v/>
      </c>
      <c r="BL152" s="72" t="str">
        <f t="array" ref="BL152">IF(COUNTIF(Table91641[Job],$I$3)&lt;ROWS($BL$2:BL152),"",INDEX(TimeSheets!$AI$1:$AI$359,SMALL(IF(Table91641[Job]=$I$3,ROW(Table91641[Job])),ROW(BB151))))</f>
        <v/>
      </c>
    </row>
    <row r="153" spans="50:64" x14ac:dyDescent="0.25">
      <c r="AX153" s="47"/>
      <c r="AY153" s="47"/>
      <c r="AZ153" s="47"/>
      <c r="BA153" s="47"/>
      <c r="BB153" s="47"/>
      <c r="BE153" s="72" t="str">
        <f t="array" ref="BE153">IF(COUNTIF(Table911[Job],$I$3)&lt;ROWS($BE$2:BE153),"",INDEX(TimeSheets!$B$1:$B$359,SMALL(IF(Table911[Job]=$I$3,ROW(Table911[Job])),ROW(BA152))))</f>
        <v/>
      </c>
      <c r="BF153" s="72" t="str">
        <f t="array" ref="BF153">IF(COUNTIF(Table911[Job],$I$3)&lt;ROWS($BD$2:BD153),"",INDEX(TimeSheets!$H$1:$H$359,SMALL(IF(Table911[Job]=$I$3,ROW(Table911[Job])),ROW(BA152))))</f>
        <v/>
      </c>
      <c r="BG153" s="72" t="str">
        <f t="array" ref="BG153">IF(COUNTIF(Table912[Job],$I$3)&lt;ROWS($BG$2:BG153),"",INDEX(TimeSheets!$K$1:$K$359,SMALL(IF(Table912[Job]=$I$3,ROW(Table912[Job])),ROW(BA152))))</f>
        <v/>
      </c>
      <c r="BH153" s="72" t="str">
        <f t="array" ref="BH153">IF(COUNTIF(Table912[Job],$I$3)&lt;ROWS($BH$2:BH153),"",INDEX(TimeSheets!$Q$1:$Q$359,SMALL(IF(Table912[Job]=$I$3,ROW(Table912[Job])),ROW(BA152))))</f>
        <v/>
      </c>
      <c r="BI153" s="73" t="str">
        <f t="array" ref="BI153">IF(COUNTIF(Table914[Job],$I$3)&lt;ROWS($BI$2:BI153),"",INDEX(TimeSheets!$T$1:$T$359,SMALL(IF(Table914[Job]=$I$3,ROW(Table914[Job])),ROW(BA152))))</f>
        <v/>
      </c>
      <c r="BJ153" s="72" t="str">
        <f t="array" ref="BJ153">IF(COUNTIF(Table914[Job],$I$3)&lt;ROWS($BJ$2:BJ153),"",INDEX(TimeSheets!$Z$1:$Z$359,SMALL(IF(Table914[Job]=$I$3,ROW(Table914[Job])),ROW(BA152))))</f>
        <v/>
      </c>
      <c r="BK153" s="72" t="str">
        <f t="array" ref="BK153">IF(COUNTIF(Table91641[Job],$I$3)&lt;ROWS($BK$2:BK153),"",INDEX(TimeSheets!$AC$1:$AC$359,SMALL(IF(Table91641[Job]=$I$3,ROW(Table91641[Job])),ROW(BA152))))</f>
        <v/>
      </c>
      <c r="BL153" s="72" t="str">
        <f t="array" ref="BL153">IF(COUNTIF(Table91641[Job],$I$3)&lt;ROWS($BL$2:BL153),"",INDEX(TimeSheets!$AI$1:$AI$359,SMALL(IF(Table91641[Job]=$I$3,ROW(Table91641[Job])),ROW(BB152))))</f>
        <v/>
      </c>
    </row>
    <row r="154" spans="50:64" x14ac:dyDescent="0.25">
      <c r="AX154" s="47"/>
      <c r="AY154" s="47"/>
      <c r="AZ154" s="47"/>
      <c r="BA154" s="47"/>
      <c r="BB154" s="47"/>
      <c r="BE154" s="72" t="str">
        <f t="array" ref="BE154">IF(COUNTIF(Table911[Job],$I$3)&lt;ROWS($BE$2:BE154),"",INDEX(TimeSheets!$B$1:$B$359,SMALL(IF(Table911[Job]=$I$3,ROW(Table911[Job])),ROW(BA153))))</f>
        <v/>
      </c>
      <c r="BF154" s="72" t="str">
        <f t="array" ref="BF154">IF(COUNTIF(Table911[Job],$I$3)&lt;ROWS($BD$2:BD154),"",INDEX(TimeSheets!$H$1:$H$359,SMALL(IF(Table911[Job]=$I$3,ROW(Table911[Job])),ROW(BA153))))</f>
        <v/>
      </c>
      <c r="BG154" s="72" t="str">
        <f t="array" ref="BG154">IF(COUNTIF(Table912[Job],$I$3)&lt;ROWS($BG$2:BG154),"",INDEX(TimeSheets!$K$1:$K$359,SMALL(IF(Table912[Job]=$I$3,ROW(Table912[Job])),ROW(BA153))))</f>
        <v/>
      </c>
      <c r="BH154" s="72" t="str">
        <f t="array" ref="BH154">IF(COUNTIF(Table912[Job],$I$3)&lt;ROWS($BH$2:BH154),"",INDEX(TimeSheets!$Q$1:$Q$359,SMALL(IF(Table912[Job]=$I$3,ROW(Table912[Job])),ROW(BA153))))</f>
        <v/>
      </c>
      <c r="BI154" s="73" t="str">
        <f t="array" ref="BI154">IF(COUNTIF(Table914[Job],$I$3)&lt;ROWS($BI$2:BI154),"",INDEX(TimeSheets!$T$1:$T$359,SMALL(IF(Table914[Job]=$I$3,ROW(Table914[Job])),ROW(BA153))))</f>
        <v/>
      </c>
      <c r="BJ154" s="72" t="str">
        <f t="array" ref="BJ154">IF(COUNTIF(Table914[Job],$I$3)&lt;ROWS($BJ$2:BJ154),"",INDEX(TimeSheets!$Z$1:$Z$359,SMALL(IF(Table914[Job]=$I$3,ROW(Table914[Job])),ROW(BA153))))</f>
        <v/>
      </c>
      <c r="BK154" s="72" t="str">
        <f t="array" ref="BK154">IF(COUNTIF(Table91641[Job],$I$3)&lt;ROWS($BK$2:BK154),"",INDEX(TimeSheets!$AC$1:$AC$359,SMALL(IF(Table91641[Job]=$I$3,ROW(Table91641[Job])),ROW(BA153))))</f>
        <v/>
      </c>
      <c r="BL154" s="72" t="str">
        <f t="array" ref="BL154">IF(COUNTIF(Table91641[Job],$I$3)&lt;ROWS($BL$2:BL154),"",INDEX(TimeSheets!$AI$1:$AI$359,SMALL(IF(Table91641[Job]=$I$3,ROW(Table91641[Job])),ROW(BB153))))</f>
        <v/>
      </c>
    </row>
    <row r="155" spans="50:64" x14ac:dyDescent="0.25">
      <c r="AX155" s="47"/>
      <c r="AY155" s="47"/>
      <c r="AZ155" s="47"/>
      <c r="BA155" s="47"/>
      <c r="BB155" s="47"/>
      <c r="BE155" s="72" t="str">
        <f t="array" ref="BE155">IF(COUNTIF(Table911[Job],$I$3)&lt;ROWS($BE$2:BE155),"",INDEX(TimeSheets!$B$1:$B$359,SMALL(IF(Table911[Job]=$I$3,ROW(Table911[Job])),ROW(BA154))))</f>
        <v/>
      </c>
      <c r="BF155" s="72" t="str">
        <f t="array" ref="BF155">IF(COUNTIF(Table911[Job],$I$3)&lt;ROWS($BD$2:BD155),"",INDEX(TimeSheets!$H$1:$H$359,SMALL(IF(Table911[Job]=$I$3,ROW(Table911[Job])),ROW(BA154))))</f>
        <v/>
      </c>
      <c r="BG155" s="72" t="str">
        <f t="array" ref="BG155">IF(COUNTIF(Table912[Job],$I$3)&lt;ROWS($BG$2:BG155),"",INDEX(TimeSheets!$K$1:$K$359,SMALL(IF(Table912[Job]=$I$3,ROW(Table912[Job])),ROW(BA154))))</f>
        <v/>
      </c>
      <c r="BH155" s="72" t="str">
        <f t="array" ref="BH155">IF(COUNTIF(Table912[Job],$I$3)&lt;ROWS($BH$2:BH155),"",INDEX(TimeSheets!$Q$1:$Q$359,SMALL(IF(Table912[Job]=$I$3,ROW(Table912[Job])),ROW(BA154))))</f>
        <v/>
      </c>
      <c r="BI155" s="73" t="str">
        <f t="array" ref="BI155">IF(COUNTIF(Table914[Job],$I$3)&lt;ROWS($BI$2:BI155),"",INDEX(TimeSheets!$T$1:$T$359,SMALL(IF(Table914[Job]=$I$3,ROW(Table914[Job])),ROW(BA154))))</f>
        <v/>
      </c>
      <c r="BJ155" s="72" t="str">
        <f t="array" ref="BJ155">IF(COUNTIF(Table914[Job],$I$3)&lt;ROWS($BJ$2:BJ155),"",INDEX(TimeSheets!$Z$1:$Z$359,SMALL(IF(Table914[Job]=$I$3,ROW(Table914[Job])),ROW(BA154))))</f>
        <v/>
      </c>
      <c r="BK155" s="72" t="str">
        <f t="array" ref="BK155">IF(COUNTIF(Table91641[Job],$I$3)&lt;ROWS($BK$2:BK155),"",INDEX(TimeSheets!$AC$1:$AC$359,SMALL(IF(Table91641[Job]=$I$3,ROW(Table91641[Job])),ROW(BA154))))</f>
        <v/>
      </c>
      <c r="BL155" s="72" t="str">
        <f t="array" ref="BL155">IF(COUNTIF(Table91641[Job],$I$3)&lt;ROWS($BL$2:BL155),"",INDEX(TimeSheets!$AI$1:$AI$359,SMALL(IF(Table91641[Job]=$I$3,ROW(Table91641[Job])),ROW(BB154))))</f>
        <v/>
      </c>
    </row>
    <row r="156" spans="50:64" x14ac:dyDescent="0.25">
      <c r="AX156" s="47"/>
      <c r="AY156" s="47"/>
      <c r="AZ156" s="47"/>
      <c r="BA156" s="47"/>
      <c r="BB156" s="47"/>
      <c r="BE156" s="72" t="str">
        <f t="array" ref="BE156">IF(COUNTIF(Table911[Job],$I$3)&lt;ROWS($BE$2:BE156),"",INDEX(TimeSheets!$B$1:$B$359,SMALL(IF(Table911[Job]=$I$3,ROW(Table911[Job])),ROW(BA155))))</f>
        <v/>
      </c>
      <c r="BF156" s="72" t="str">
        <f t="array" ref="BF156">IF(COUNTIF(Table911[Job],$I$3)&lt;ROWS($BD$2:BD156),"",INDEX(TimeSheets!$H$1:$H$359,SMALL(IF(Table911[Job]=$I$3,ROW(Table911[Job])),ROW(BA155))))</f>
        <v/>
      </c>
      <c r="BG156" s="72" t="str">
        <f t="array" ref="BG156">IF(COUNTIF(Table912[Job],$I$3)&lt;ROWS($BG$2:BG156),"",INDEX(TimeSheets!$K$1:$K$359,SMALL(IF(Table912[Job]=$I$3,ROW(Table912[Job])),ROW(BA155))))</f>
        <v/>
      </c>
      <c r="BH156" s="72" t="str">
        <f t="array" ref="BH156">IF(COUNTIF(Table912[Job],$I$3)&lt;ROWS($BH$2:BH156),"",INDEX(TimeSheets!$Q$1:$Q$359,SMALL(IF(Table912[Job]=$I$3,ROW(Table912[Job])),ROW(BA155))))</f>
        <v/>
      </c>
      <c r="BI156" s="73" t="str">
        <f t="array" ref="BI156">IF(COUNTIF(Table914[Job],$I$3)&lt;ROWS($BI$2:BI156),"",INDEX(TimeSheets!$T$1:$T$359,SMALL(IF(Table914[Job]=$I$3,ROW(Table914[Job])),ROW(BA155))))</f>
        <v/>
      </c>
      <c r="BJ156" s="72" t="str">
        <f t="array" ref="BJ156">IF(COUNTIF(Table914[Job],$I$3)&lt;ROWS($BJ$2:BJ156),"",INDEX(TimeSheets!$Z$1:$Z$359,SMALL(IF(Table914[Job]=$I$3,ROW(Table914[Job])),ROW(BA155))))</f>
        <v/>
      </c>
      <c r="BK156" s="72" t="str">
        <f t="array" ref="BK156">IF(COUNTIF(Table91641[Job],$I$3)&lt;ROWS($BK$2:BK156),"",INDEX(TimeSheets!$AC$1:$AC$359,SMALL(IF(Table91641[Job]=$I$3,ROW(Table91641[Job])),ROW(BA155))))</f>
        <v/>
      </c>
      <c r="BL156" s="72" t="str">
        <f t="array" ref="BL156">IF(COUNTIF(Table91641[Job],$I$3)&lt;ROWS($BL$2:BL156),"",INDEX(TimeSheets!$AI$1:$AI$359,SMALL(IF(Table91641[Job]=$I$3,ROW(Table91641[Job])),ROW(BB155))))</f>
        <v/>
      </c>
    </row>
    <row r="157" spans="50:64" x14ac:dyDescent="0.25">
      <c r="AX157" s="47"/>
      <c r="AY157" s="47"/>
      <c r="AZ157" s="47"/>
      <c r="BA157" s="47"/>
      <c r="BB157" s="47"/>
      <c r="BE157" s="72" t="str">
        <f t="array" ref="BE157">IF(COUNTIF(Table911[Job],$I$3)&lt;ROWS($BE$2:BE157),"",INDEX(TimeSheets!$B$1:$B$359,SMALL(IF(Table911[Job]=$I$3,ROW(Table911[Job])),ROW(BA156))))</f>
        <v/>
      </c>
      <c r="BF157" s="72" t="str">
        <f t="array" ref="BF157">IF(COUNTIF(Table911[Job],$I$3)&lt;ROWS($BD$2:BD157),"",INDEX(TimeSheets!$H$1:$H$359,SMALL(IF(Table911[Job]=$I$3,ROW(Table911[Job])),ROW(BA156))))</f>
        <v/>
      </c>
      <c r="BG157" s="72" t="str">
        <f t="array" ref="BG157">IF(COUNTIF(Table912[Job],$I$3)&lt;ROWS($BG$2:BG157),"",INDEX(TimeSheets!$K$1:$K$359,SMALL(IF(Table912[Job]=$I$3,ROW(Table912[Job])),ROW(BA156))))</f>
        <v/>
      </c>
      <c r="BH157" s="72" t="str">
        <f t="array" ref="BH157">IF(COUNTIF(Table912[Job],$I$3)&lt;ROWS($BH$2:BH157),"",INDEX(TimeSheets!$Q$1:$Q$359,SMALL(IF(Table912[Job]=$I$3,ROW(Table912[Job])),ROW(BA156))))</f>
        <v/>
      </c>
      <c r="BI157" s="73" t="str">
        <f t="array" ref="BI157">IF(COUNTIF(Table914[Job],$I$3)&lt;ROWS($BI$2:BI157),"",INDEX(TimeSheets!$T$1:$T$359,SMALL(IF(Table914[Job]=$I$3,ROW(Table914[Job])),ROW(BA156))))</f>
        <v/>
      </c>
      <c r="BJ157" s="72" t="str">
        <f t="array" ref="BJ157">IF(COUNTIF(Table914[Job],$I$3)&lt;ROWS($BJ$2:BJ157),"",INDEX(TimeSheets!$Z$1:$Z$359,SMALL(IF(Table914[Job]=$I$3,ROW(Table914[Job])),ROW(BA156))))</f>
        <v/>
      </c>
      <c r="BK157" s="72" t="str">
        <f t="array" ref="BK157">IF(COUNTIF(Table91641[Job],$I$3)&lt;ROWS($BK$2:BK157),"",INDEX(TimeSheets!$AC$1:$AC$359,SMALL(IF(Table91641[Job]=$I$3,ROW(Table91641[Job])),ROW(BA156))))</f>
        <v/>
      </c>
      <c r="BL157" s="72" t="str">
        <f t="array" ref="BL157">IF(COUNTIF(Table91641[Job],$I$3)&lt;ROWS($BL$2:BL157),"",INDEX(TimeSheets!$AI$1:$AI$359,SMALL(IF(Table91641[Job]=$I$3,ROW(Table91641[Job])),ROW(BB156))))</f>
        <v/>
      </c>
    </row>
    <row r="158" spans="50:64" x14ac:dyDescent="0.25">
      <c r="AX158" s="47"/>
      <c r="AY158" s="47"/>
      <c r="AZ158" s="47"/>
      <c r="BA158" s="47"/>
      <c r="BB158" s="47"/>
      <c r="BE158" s="72" t="str">
        <f t="array" ref="BE158">IF(COUNTIF(Table911[Job],$I$3)&lt;ROWS($BE$2:BE158),"",INDEX(TimeSheets!$B$1:$B$359,SMALL(IF(Table911[Job]=$I$3,ROW(Table911[Job])),ROW(BA157))))</f>
        <v/>
      </c>
      <c r="BF158" s="72" t="str">
        <f t="array" ref="BF158">IF(COUNTIF(Table911[Job],$I$3)&lt;ROWS($BD$2:BD158),"",INDEX(TimeSheets!$H$1:$H$359,SMALL(IF(Table911[Job]=$I$3,ROW(Table911[Job])),ROW(BA157))))</f>
        <v/>
      </c>
      <c r="BG158" s="72" t="str">
        <f t="array" ref="BG158">IF(COUNTIF(Table912[Job],$I$3)&lt;ROWS($BG$2:BG158),"",INDEX(TimeSheets!$K$1:$K$359,SMALL(IF(Table912[Job]=$I$3,ROW(Table912[Job])),ROW(BA157))))</f>
        <v/>
      </c>
      <c r="BH158" s="72" t="str">
        <f t="array" ref="BH158">IF(COUNTIF(Table912[Job],$I$3)&lt;ROWS($BH$2:BH158),"",INDEX(TimeSheets!$Q$1:$Q$359,SMALL(IF(Table912[Job]=$I$3,ROW(Table912[Job])),ROW(BA157))))</f>
        <v/>
      </c>
      <c r="BI158" s="73" t="str">
        <f t="array" ref="BI158">IF(COUNTIF(Table914[Job],$I$3)&lt;ROWS($BI$2:BI158),"",INDEX(TimeSheets!$T$1:$T$359,SMALL(IF(Table914[Job]=$I$3,ROW(Table914[Job])),ROW(BA157))))</f>
        <v/>
      </c>
      <c r="BJ158" s="72" t="str">
        <f t="array" ref="BJ158">IF(COUNTIF(Table914[Job],$I$3)&lt;ROWS($BJ$2:BJ158),"",INDEX(TimeSheets!$Z$1:$Z$359,SMALL(IF(Table914[Job]=$I$3,ROW(Table914[Job])),ROW(BA157))))</f>
        <v/>
      </c>
      <c r="BK158" s="72" t="str">
        <f t="array" ref="BK158">IF(COUNTIF(Table91641[Job],$I$3)&lt;ROWS($BK$2:BK158),"",INDEX(TimeSheets!$AC$1:$AC$359,SMALL(IF(Table91641[Job]=$I$3,ROW(Table91641[Job])),ROW(BA157))))</f>
        <v/>
      </c>
      <c r="BL158" s="72" t="str">
        <f t="array" ref="BL158">IF(COUNTIF(Table91641[Job],$I$3)&lt;ROWS($BL$2:BL158),"",INDEX(TimeSheets!$AI$1:$AI$359,SMALL(IF(Table91641[Job]=$I$3,ROW(Table91641[Job])),ROW(BB157))))</f>
        <v/>
      </c>
    </row>
    <row r="159" spans="50:64" x14ac:dyDescent="0.25">
      <c r="AX159" s="47"/>
      <c r="AY159" s="47"/>
      <c r="AZ159" s="47"/>
      <c r="BA159" s="47"/>
      <c r="BB159" s="47"/>
      <c r="BE159" s="72" t="str">
        <f t="array" ref="BE159">IF(COUNTIF(Table911[Job],$I$3)&lt;ROWS($BE$2:BE159),"",INDEX(TimeSheets!$B$1:$B$359,SMALL(IF(Table911[Job]=$I$3,ROW(Table911[Job])),ROW(BA158))))</f>
        <v/>
      </c>
      <c r="BF159" s="72" t="str">
        <f t="array" ref="BF159">IF(COUNTIF(Table911[Job],$I$3)&lt;ROWS($BD$2:BD159),"",INDEX(TimeSheets!$H$1:$H$359,SMALL(IF(Table911[Job]=$I$3,ROW(Table911[Job])),ROW(BA158))))</f>
        <v/>
      </c>
      <c r="BG159" s="72" t="str">
        <f t="array" ref="BG159">IF(COUNTIF(Table912[Job],$I$3)&lt;ROWS($BG$2:BG159),"",INDEX(TimeSheets!$K$1:$K$359,SMALL(IF(Table912[Job]=$I$3,ROW(Table912[Job])),ROW(BA158))))</f>
        <v/>
      </c>
      <c r="BH159" s="72" t="str">
        <f t="array" ref="BH159">IF(COUNTIF(Table912[Job],$I$3)&lt;ROWS($BH$2:BH159),"",INDEX(TimeSheets!$Q$1:$Q$359,SMALL(IF(Table912[Job]=$I$3,ROW(Table912[Job])),ROW(BA158))))</f>
        <v/>
      </c>
      <c r="BI159" s="73" t="str">
        <f t="array" ref="BI159">IF(COUNTIF(Table914[Job],$I$3)&lt;ROWS($BI$2:BI159),"",INDEX(TimeSheets!$T$1:$T$359,SMALL(IF(Table914[Job]=$I$3,ROW(Table914[Job])),ROW(BA158))))</f>
        <v/>
      </c>
      <c r="BJ159" s="72" t="str">
        <f t="array" ref="BJ159">IF(COUNTIF(Table914[Job],$I$3)&lt;ROWS($BJ$2:BJ159),"",INDEX(TimeSheets!$Z$1:$Z$359,SMALL(IF(Table914[Job]=$I$3,ROW(Table914[Job])),ROW(BA158))))</f>
        <v/>
      </c>
      <c r="BK159" s="72" t="str">
        <f t="array" ref="BK159">IF(COUNTIF(Table91641[Job],$I$3)&lt;ROWS($BK$2:BK159),"",INDEX(TimeSheets!$AC$1:$AC$359,SMALL(IF(Table91641[Job]=$I$3,ROW(Table91641[Job])),ROW(BA158))))</f>
        <v/>
      </c>
      <c r="BL159" s="72" t="str">
        <f t="array" ref="BL159">IF(COUNTIF(Table91641[Job],$I$3)&lt;ROWS($BL$2:BL159),"",INDEX(TimeSheets!$AI$1:$AI$359,SMALL(IF(Table91641[Job]=$I$3,ROW(Table91641[Job])),ROW(BB158))))</f>
        <v/>
      </c>
    </row>
    <row r="160" spans="50:64" x14ac:dyDescent="0.25">
      <c r="AX160" s="47"/>
      <c r="AY160" s="47"/>
      <c r="AZ160" s="47"/>
      <c r="BA160" s="47"/>
      <c r="BB160" s="47"/>
      <c r="BE160" s="72" t="str">
        <f t="array" ref="BE160">IF(COUNTIF(Table911[Job],$I$3)&lt;ROWS($BE$2:BE160),"",INDEX(TimeSheets!$B$1:$B$359,SMALL(IF(Table911[Job]=$I$3,ROW(Table911[Job])),ROW(BA159))))</f>
        <v/>
      </c>
      <c r="BF160" s="72" t="str">
        <f t="array" ref="BF160">IF(COUNTIF(Table911[Job],$I$3)&lt;ROWS($BD$2:BD160),"",INDEX(TimeSheets!$H$1:$H$359,SMALL(IF(Table911[Job]=$I$3,ROW(Table911[Job])),ROW(BA159))))</f>
        <v/>
      </c>
      <c r="BG160" s="72" t="str">
        <f t="array" ref="BG160">IF(COUNTIF(Table912[Job],$I$3)&lt;ROWS($BG$2:BG160),"",INDEX(TimeSheets!$K$1:$K$359,SMALL(IF(Table912[Job]=$I$3,ROW(Table912[Job])),ROW(BA159))))</f>
        <v/>
      </c>
      <c r="BH160" s="72" t="str">
        <f t="array" ref="BH160">IF(COUNTIF(Table912[Job],$I$3)&lt;ROWS($BH$2:BH160),"",INDEX(TimeSheets!$Q$1:$Q$359,SMALL(IF(Table912[Job]=$I$3,ROW(Table912[Job])),ROW(BA159))))</f>
        <v/>
      </c>
      <c r="BI160" s="73" t="str">
        <f t="array" ref="BI160">IF(COUNTIF(Table914[Job],$I$3)&lt;ROWS($BI$2:BI160),"",INDEX(TimeSheets!$T$1:$T$359,SMALL(IF(Table914[Job]=$I$3,ROW(Table914[Job])),ROW(BA159))))</f>
        <v/>
      </c>
      <c r="BJ160" s="72" t="str">
        <f t="array" ref="BJ160">IF(COUNTIF(Table914[Job],$I$3)&lt;ROWS($BJ$2:BJ160),"",INDEX(TimeSheets!$Z$1:$Z$359,SMALL(IF(Table914[Job]=$I$3,ROW(Table914[Job])),ROW(BA159))))</f>
        <v/>
      </c>
      <c r="BK160" s="72" t="str">
        <f t="array" ref="BK160">IF(COUNTIF(Table91641[Job],$I$3)&lt;ROWS($BK$2:BK160),"",INDEX(TimeSheets!$AC$1:$AC$359,SMALL(IF(Table91641[Job]=$I$3,ROW(Table91641[Job])),ROW(BA159))))</f>
        <v/>
      </c>
      <c r="BL160" s="72" t="str">
        <f t="array" ref="BL160">IF(COUNTIF(Table91641[Job],$I$3)&lt;ROWS($BL$2:BL160),"",INDEX(TimeSheets!$AI$1:$AI$359,SMALL(IF(Table91641[Job]=$I$3,ROW(Table91641[Job])),ROW(BB159))))</f>
        <v/>
      </c>
    </row>
    <row r="161" spans="50:64" x14ac:dyDescent="0.25">
      <c r="AX161" s="47"/>
      <c r="AY161" s="47"/>
      <c r="AZ161" s="47"/>
      <c r="BA161" s="47"/>
      <c r="BB161" s="47"/>
      <c r="BE161" s="72" t="str">
        <f t="array" ref="BE161">IF(COUNTIF(Table911[Job],$I$3)&lt;ROWS($BE$2:BE161),"",INDEX(TimeSheets!$B$1:$B$359,SMALL(IF(Table911[Job]=$I$3,ROW(Table911[Job])),ROW(BA160))))</f>
        <v/>
      </c>
      <c r="BF161" s="72" t="str">
        <f t="array" ref="BF161">IF(COUNTIF(Table911[Job],$I$3)&lt;ROWS($BD$2:BD161),"",INDEX(TimeSheets!$H$1:$H$359,SMALL(IF(Table911[Job]=$I$3,ROW(Table911[Job])),ROW(BA160))))</f>
        <v/>
      </c>
      <c r="BG161" s="72" t="str">
        <f t="array" ref="BG161">IF(COUNTIF(Table912[Job],$I$3)&lt;ROWS($BG$2:BG161),"",INDEX(TimeSheets!$K$1:$K$359,SMALL(IF(Table912[Job]=$I$3,ROW(Table912[Job])),ROW(BA160))))</f>
        <v/>
      </c>
      <c r="BH161" s="72" t="str">
        <f t="array" ref="BH161">IF(COUNTIF(Table912[Job],$I$3)&lt;ROWS($BH$2:BH161),"",INDEX(TimeSheets!$Q$1:$Q$359,SMALL(IF(Table912[Job]=$I$3,ROW(Table912[Job])),ROW(BA160))))</f>
        <v/>
      </c>
      <c r="BI161" s="73" t="str">
        <f t="array" ref="BI161">IF(COUNTIF(Table914[Job],$I$3)&lt;ROWS($BI$2:BI161),"",INDEX(TimeSheets!$T$1:$T$359,SMALL(IF(Table914[Job]=$I$3,ROW(Table914[Job])),ROW(BA160))))</f>
        <v/>
      </c>
      <c r="BJ161" s="72" t="str">
        <f t="array" ref="BJ161">IF(COUNTIF(Table914[Job],$I$3)&lt;ROWS($BJ$2:BJ161),"",INDEX(TimeSheets!$Z$1:$Z$359,SMALL(IF(Table914[Job]=$I$3,ROW(Table914[Job])),ROW(BA160))))</f>
        <v/>
      </c>
      <c r="BK161" s="72" t="str">
        <f t="array" ref="BK161">IF(COUNTIF(Table91641[Job],$I$3)&lt;ROWS($BK$2:BK161),"",INDEX(TimeSheets!$AC$1:$AC$359,SMALL(IF(Table91641[Job]=$I$3,ROW(Table91641[Job])),ROW(BA160))))</f>
        <v/>
      </c>
      <c r="BL161" s="72" t="str">
        <f t="array" ref="BL161">IF(COUNTIF(Table91641[Job],$I$3)&lt;ROWS($BL$2:BL161),"",INDEX(TimeSheets!$AI$1:$AI$359,SMALL(IF(Table91641[Job]=$I$3,ROW(Table91641[Job])),ROW(BB160))))</f>
        <v/>
      </c>
    </row>
    <row r="162" spans="50:64" x14ac:dyDescent="0.25">
      <c r="AX162" s="47"/>
      <c r="AY162" s="47"/>
      <c r="AZ162" s="47"/>
      <c r="BA162" s="47"/>
      <c r="BB162" s="47"/>
      <c r="BE162" s="72" t="str">
        <f t="array" ref="BE162">IF(COUNTIF(Table911[Job],$I$3)&lt;ROWS($BE$2:BE162),"",INDEX(TimeSheets!$B$1:$B$359,SMALL(IF(Table911[Job]=$I$3,ROW(Table911[Job])),ROW(BA161))))</f>
        <v/>
      </c>
      <c r="BF162" s="72" t="str">
        <f t="array" ref="BF162">IF(COUNTIF(Table911[Job],$I$3)&lt;ROWS($BD$2:BD162),"",INDEX(TimeSheets!$H$1:$H$359,SMALL(IF(Table911[Job]=$I$3,ROW(Table911[Job])),ROW(BA161))))</f>
        <v/>
      </c>
      <c r="BG162" s="72" t="str">
        <f t="array" ref="BG162">IF(COUNTIF(Table912[Job],$I$3)&lt;ROWS($BG$2:BG162),"",INDEX(TimeSheets!$K$1:$K$359,SMALL(IF(Table912[Job]=$I$3,ROW(Table912[Job])),ROW(BA161))))</f>
        <v/>
      </c>
      <c r="BH162" s="72" t="str">
        <f t="array" ref="BH162">IF(COUNTIF(Table912[Job],$I$3)&lt;ROWS($BH$2:BH162),"",INDEX(TimeSheets!$Q$1:$Q$359,SMALL(IF(Table912[Job]=$I$3,ROW(Table912[Job])),ROW(BA161))))</f>
        <v/>
      </c>
      <c r="BI162" s="73" t="str">
        <f t="array" ref="BI162">IF(COUNTIF(Table914[Job],$I$3)&lt;ROWS($BI$2:BI162),"",INDEX(TimeSheets!$T$1:$T$359,SMALL(IF(Table914[Job]=$I$3,ROW(Table914[Job])),ROW(BA161))))</f>
        <v/>
      </c>
      <c r="BJ162" s="72" t="str">
        <f t="array" ref="BJ162">IF(COUNTIF(Table914[Job],$I$3)&lt;ROWS($BJ$2:BJ162),"",INDEX(TimeSheets!$Z$1:$Z$359,SMALL(IF(Table914[Job]=$I$3,ROW(Table914[Job])),ROW(BA161))))</f>
        <v/>
      </c>
      <c r="BK162" s="72" t="str">
        <f t="array" ref="BK162">IF(COUNTIF(Table91641[Job],$I$3)&lt;ROWS($BK$2:BK162),"",INDEX(TimeSheets!$AC$1:$AC$359,SMALL(IF(Table91641[Job]=$I$3,ROW(Table91641[Job])),ROW(BA161))))</f>
        <v/>
      </c>
      <c r="BL162" s="72" t="str">
        <f t="array" ref="BL162">IF(COUNTIF(Table91641[Job],$I$3)&lt;ROWS($BL$2:BL162),"",INDEX(TimeSheets!$AI$1:$AI$359,SMALL(IF(Table91641[Job]=$I$3,ROW(Table91641[Job])),ROW(BB161))))</f>
        <v/>
      </c>
    </row>
    <row r="163" spans="50:64" x14ac:dyDescent="0.25">
      <c r="AX163" s="47"/>
      <c r="AY163" s="47"/>
      <c r="AZ163" s="47"/>
      <c r="BA163" s="47"/>
      <c r="BB163" s="47"/>
      <c r="BE163" s="72" t="str">
        <f t="array" ref="BE163">IF(COUNTIF(Table911[Job],$I$3)&lt;ROWS($BE$2:BE163),"",INDEX(TimeSheets!$B$1:$B$359,SMALL(IF(Table911[Job]=$I$3,ROW(Table911[Job])),ROW(BA162))))</f>
        <v/>
      </c>
      <c r="BF163" s="72" t="str">
        <f t="array" ref="BF163">IF(COUNTIF(Table911[Job],$I$3)&lt;ROWS($BD$2:BD163),"",INDEX(TimeSheets!$H$1:$H$359,SMALL(IF(Table911[Job]=$I$3,ROW(Table911[Job])),ROW(BA162))))</f>
        <v/>
      </c>
      <c r="BG163" s="72" t="str">
        <f t="array" ref="BG163">IF(COUNTIF(Table912[Job],$I$3)&lt;ROWS($BG$2:BG163),"",INDEX(TimeSheets!$K$1:$K$359,SMALL(IF(Table912[Job]=$I$3,ROW(Table912[Job])),ROW(BA162))))</f>
        <v/>
      </c>
      <c r="BH163" s="72" t="str">
        <f t="array" ref="BH163">IF(COUNTIF(Table912[Job],$I$3)&lt;ROWS($BH$2:BH163),"",INDEX(TimeSheets!$Q$1:$Q$359,SMALL(IF(Table912[Job]=$I$3,ROW(Table912[Job])),ROW(BA162))))</f>
        <v/>
      </c>
      <c r="BI163" s="73" t="str">
        <f t="array" ref="BI163">IF(COUNTIF(Table914[Job],$I$3)&lt;ROWS($BI$2:BI163),"",INDEX(TimeSheets!$T$1:$T$359,SMALL(IF(Table914[Job]=$I$3,ROW(Table914[Job])),ROW(BA162))))</f>
        <v/>
      </c>
      <c r="BJ163" s="72" t="str">
        <f t="array" ref="BJ163">IF(COUNTIF(Table914[Job],$I$3)&lt;ROWS($BJ$2:BJ163),"",INDEX(TimeSheets!$Z$1:$Z$359,SMALL(IF(Table914[Job]=$I$3,ROW(Table914[Job])),ROW(BA162))))</f>
        <v/>
      </c>
      <c r="BK163" s="72" t="str">
        <f t="array" ref="BK163">IF(COUNTIF(Table91641[Job],$I$3)&lt;ROWS($BK$2:BK163),"",INDEX(TimeSheets!$AC$1:$AC$359,SMALL(IF(Table91641[Job]=$I$3,ROW(Table91641[Job])),ROW(BA162))))</f>
        <v/>
      </c>
      <c r="BL163" s="72" t="str">
        <f t="array" ref="BL163">IF(COUNTIF(Table91641[Job],$I$3)&lt;ROWS($BL$2:BL163),"",INDEX(TimeSheets!$AI$1:$AI$359,SMALL(IF(Table91641[Job]=$I$3,ROW(Table91641[Job])),ROW(BB162))))</f>
        <v/>
      </c>
    </row>
    <row r="164" spans="50:64" x14ac:dyDescent="0.25">
      <c r="AX164" s="47"/>
      <c r="AY164" s="47"/>
      <c r="AZ164" s="47"/>
      <c r="BA164" s="47"/>
      <c r="BB164" s="47"/>
      <c r="BE164" s="72" t="str">
        <f t="array" ref="BE164">IF(COUNTIF(Table911[Job],$I$3)&lt;ROWS($BE$2:BE164),"",INDEX(TimeSheets!$B$1:$B$359,SMALL(IF(Table911[Job]=$I$3,ROW(Table911[Job])),ROW(BA163))))</f>
        <v/>
      </c>
      <c r="BF164" s="72" t="str">
        <f t="array" ref="BF164">IF(COUNTIF(Table911[Job],$I$3)&lt;ROWS($BD$2:BD164),"",INDEX(TimeSheets!$H$1:$H$359,SMALL(IF(Table911[Job]=$I$3,ROW(Table911[Job])),ROW(BA163))))</f>
        <v/>
      </c>
      <c r="BG164" s="72" t="str">
        <f t="array" ref="BG164">IF(COUNTIF(Table912[Job],$I$3)&lt;ROWS($BG$2:BG164),"",INDEX(TimeSheets!$K$1:$K$359,SMALL(IF(Table912[Job]=$I$3,ROW(Table912[Job])),ROW(BA163))))</f>
        <v/>
      </c>
      <c r="BH164" s="72" t="str">
        <f t="array" ref="BH164">IF(COUNTIF(Table912[Job],$I$3)&lt;ROWS($BH$2:BH164),"",INDEX(TimeSheets!$Q$1:$Q$359,SMALL(IF(Table912[Job]=$I$3,ROW(Table912[Job])),ROW(BA163))))</f>
        <v/>
      </c>
      <c r="BI164" s="73" t="str">
        <f t="array" ref="BI164">IF(COUNTIF(Table914[Job],$I$3)&lt;ROWS($BI$2:BI164),"",INDEX(TimeSheets!$T$1:$T$359,SMALL(IF(Table914[Job]=$I$3,ROW(Table914[Job])),ROW(BA163))))</f>
        <v/>
      </c>
      <c r="BJ164" s="72" t="str">
        <f t="array" ref="BJ164">IF(COUNTIF(Table914[Job],$I$3)&lt;ROWS($BJ$2:BJ164),"",INDEX(TimeSheets!$Z$1:$Z$359,SMALL(IF(Table914[Job]=$I$3,ROW(Table914[Job])),ROW(BA163))))</f>
        <v/>
      </c>
      <c r="BK164" s="72" t="str">
        <f t="array" ref="BK164">IF(COUNTIF(Table91641[Job],$I$3)&lt;ROWS($BK$2:BK164),"",INDEX(TimeSheets!$AC$1:$AC$359,SMALL(IF(Table91641[Job]=$I$3,ROW(Table91641[Job])),ROW(BA163))))</f>
        <v/>
      </c>
      <c r="BL164" s="72" t="str">
        <f t="array" ref="BL164">IF(COUNTIF(Table91641[Job],$I$3)&lt;ROWS($BL$2:BL164),"",INDEX(TimeSheets!$AI$1:$AI$359,SMALL(IF(Table91641[Job]=$I$3,ROW(Table91641[Job])),ROW(BB163))))</f>
        <v/>
      </c>
    </row>
    <row r="165" spans="50:64" x14ac:dyDescent="0.25">
      <c r="AX165" s="47"/>
      <c r="AY165" s="47"/>
      <c r="AZ165" s="47"/>
      <c r="BA165" s="47"/>
      <c r="BB165" s="47"/>
      <c r="BE165" s="72" t="str">
        <f t="array" ref="BE165">IF(COUNTIF(Table911[Job],$I$3)&lt;ROWS($BE$2:BE165),"",INDEX(TimeSheets!$B$1:$B$359,SMALL(IF(Table911[Job]=$I$3,ROW(Table911[Job])),ROW(BA164))))</f>
        <v/>
      </c>
      <c r="BF165" s="72" t="str">
        <f t="array" ref="BF165">IF(COUNTIF(Table911[Job],$I$3)&lt;ROWS($BD$2:BD165),"",INDEX(TimeSheets!$H$1:$H$359,SMALL(IF(Table911[Job]=$I$3,ROW(Table911[Job])),ROW(BA164))))</f>
        <v/>
      </c>
      <c r="BG165" s="72" t="str">
        <f t="array" ref="BG165">IF(COUNTIF(Table912[Job],$I$3)&lt;ROWS($BG$2:BG165),"",INDEX(TimeSheets!$K$1:$K$359,SMALL(IF(Table912[Job]=$I$3,ROW(Table912[Job])),ROW(BA164))))</f>
        <v/>
      </c>
      <c r="BH165" s="72" t="str">
        <f t="array" ref="BH165">IF(COUNTIF(Table912[Job],$I$3)&lt;ROWS($BH$2:BH165),"",INDEX(TimeSheets!$Q$1:$Q$359,SMALL(IF(Table912[Job]=$I$3,ROW(Table912[Job])),ROW(BA164))))</f>
        <v/>
      </c>
      <c r="BI165" s="73" t="str">
        <f t="array" ref="BI165">IF(COUNTIF(Table914[Job],$I$3)&lt;ROWS($BI$2:BI165),"",INDEX(TimeSheets!$T$1:$T$359,SMALL(IF(Table914[Job]=$I$3,ROW(Table914[Job])),ROW(BA164))))</f>
        <v/>
      </c>
      <c r="BJ165" s="72" t="str">
        <f t="array" ref="BJ165">IF(COUNTIF(Table914[Job],$I$3)&lt;ROWS($BJ$2:BJ165),"",INDEX(TimeSheets!$Z$1:$Z$359,SMALL(IF(Table914[Job]=$I$3,ROW(Table914[Job])),ROW(BA164))))</f>
        <v/>
      </c>
      <c r="BK165" s="72" t="str">
        <f t="array" ref="BK165">IF(COUNTIF(Table91641[Job],$I$3)&lt;ROWS($BK$2:BK165),"",INDEX(TimeSheets!$AC$1:$AC$359,SMALL(IF(Table91641[Job]=$I$3,ROW(Table91641[Job])),ROW(BA164))))</f>
        <v/>
      </c>
      <c r="BL165" s="72" t="str">
        <f t="array" ref="BL165">IF(COUNTIF(Table91641[Job],$I$3)&lt;ROWS($BL$2:BL165),"",INDEX(TimeSheets!$AI$1:$AI$359,SMALL(IF(Table91641[Job]=$I$3,ROW(Table91641[Job])),ROW(BB164))))</f>
        <v/>
      </c>
    </row>
    <row r="166" spans="50:64" x14ac:dyDescent="0.25">
      <c r="AX166" s="47"/>
      <c r="AY166" s="47"/>
      <c r="AZ166" s="47"/>
      <c r="BA166" s="47"/>
      <c r="BB166" s="47"/>
      <c r="BE166" s="72" t="str">
        <f t="array" ref="BE166">IF(COUNTIF(Table911[Job],$I$3)&lt;ROWS($BE$2:BE166),"",INDEX(TimeSheets!$B$1:$B$359,SMALL(IF(Table911[Job]=$I$3,ROW(Table911[Job])),ROW(BA165))))</f>
        <v/>
      </c>
      <c r="BF166" s="72" t="str">
        <f t="array" ref="BF166">IF(COUNTIF(Table911[Job],$I$3)&lt;ROWS($BD$2:BD166),"",INDEX(TimeSheets!$H$1:$H$359,SMALL(IF(Table911[Job]=$I$3,ROW(Table911[Job])),ROW(BA165))))</f>
        <v/>
      </c>
      <c r="BG166" s="72" t="str">
        <f t="array" ref="BG166">IF(COUNTIF(Table912[Job],$I$3)&lt;ROWS($BG$2:BG166),"",INDEX(TimeSheets!$K$1:$K$359,SMALL(IF(Table912[Job]=$I$3,ROW(Table912[Job])),ROW(BA165))))</f>
        <v/>
      </c>
      <c r="BH166" s="72" t="str">
        <f t="array" ref="BH166">IF(COUNTIF(Table912[Job],$I$3)&lt;ROWS($BH$2:BH166),"",INDEX(TimeSheets!$Q$1:$Q$359,SMALL(IF(Table912[Job]=$I$3,ROW(Table912[Job])),ROW(BA165))))</f>
        <v/>
      </c>
      <c r="BI166" s="73" t="str">
        <f t="array" ref="BI166">IF(COUNTIF(Table914[Job],$I$3)&lt;ROWS($BI$2:BI166),"",INDEX(TimeSheets!$T$1:$T$359,SMALL(IF(Table914[Job]=$I$3,ROW(Table914[Job])),ROW(BA165))))</f>
        <v/>
      </c>
      <c r="BJ166" s="72" t="str">
        <f t="array" ref="BJ166">IF(COUNTIF(Table914[Job],$I$3)&lt;ROWS($BJ$2:BJ166),"",INDEX(TimeSheets!$Z$1:$Z$359,SMALL(IF(Table914[Job]=$I$3,ROW(Table914[Job])),ROW(BA165))))</f>
        <v/>
      </c>
      <c r="BK166" s="72" t="str">
        <f t="array" ref="BK166">IF(COUNTIF(Table91641[Job],$I$3)&lt;ROWS($BK$2:BK166),"",INDEX(TimeSheets!$AC$1:$AC$359,SMALL(IF(Table91641[Job]=$I$3,ROW(Table91641[Job])),ROW(BA165))))</f>
        <v/>
      </c>
      <c r="BL166" s="72" t="str">
        <f t="array" ref="BL166">IF(COUNTIF(Table91641[Job],$I$3)&lt;ROWS($BL$2:BL166),"",INDEX(TimeSheets!$AI$1:$AI$359,SMALL(IF(Table91641[Job]=$I$3,ROW(Table91641[Job])),ROW(BB165))))</f>
        <v/>
      </c>
    </row>
    <row r="167" spans="50:64" x14ac:dyDescent="0.25">
      <c r="AX167" s="47"/>
      <c r="AY167" s="47"/>
      <c r="AZ167" s="47"/>
      <c r="BA167" s="47"/>
      <c r="BB167" s="47"/>
      <c r="BE167" s="72" t="str">
        <f t="array" ref="BE167">IF(COUNTIF(Table911[Job],$I$3)&lt;ROWS($BE$2:BE167),"",INDEX(TimeSheets!$B$1:$B$359,SMALL(IF(Table911[Job]=$I$3,ROW(Table911[Job])),ROW(BA166))))</f>
        <v/>
      </c>
      <c r="BF167" s="72" t="str">
        <f t="array" ref="BF167">IF(COUNTIF(Table911[Job],$I$3)&lt;ROWS($BD$2:BD167),"",INDEX(TimeSheets!$H$1:$H$359,SMALL(IF(Table911[Job]=$I$3,ROW(Table911[Job])),ROW(BA166))))</f>
        <v/>
      </c>
      <c r="BG167" s="72" t="str">
        <f t="array" ref="BG167">IF(COUNTIF(Table912[Job],$I$3)&lt;ROWS($BG$2:BG167),"",INDEX(TimeSheets!$K$1:$K$359,SMALL(IF(Table912[Job]=$I$3,ROW(Table912[Job])),ROW(BA166))))</f>
        <v/>
      </c>
      <c r="BH167" s="72" t="str">
        <f t="array" ref="BH167">IF(COUNTIF(Table912[Job],$I$3)&lt;ROWS($BH$2:BH167),"",INDEX(TimeSheets!$Q$1:$Q$359,SMALL(IF(Table912[Job]=$I$3,ROW(Table912[Job])),ROW(BA166))))</f>
        <v/>
      </c>
      <c r="BI167" s="73" t="str">
        <f t="array" ref="BI167">IF(COUNTIF(Table914[Job],$I$3)&lt;ROWS($BI$2:BI167),"",INDEX(TimeSheets!$T$1:$T$359,SMALL(IF(Table914[Job]=$I$3,ROW(Table914[Job])),ROW(BA166))))</f>
        <v/>
      </c>
      <c r="BJ167" s="72" t="str">
        <f t="array" ref="BJ167">IF(COUNTIF(Table914[Job],$I$3)&lt;ROWS($BJ$2:BJ167),"",INDEX(TimeSheets!$Z$1:$Z$359,SMALL(IF(Table914[Job]=$I$3,ROW(Table914[Job])),ROW(BA166))))</f>
        <v/>
      </c>
      <c r="BK167" s="72" t="str">
        <f t="array" ref="BK167">IF(COUNTIF(Table91641[Job],$I$3)&lt;ROWS($BK$2:BK167),"",INDEX(TimeSheets!$AC$1:$AC$359,SMALL(IF(Table91641[Job]=$I$3,ROW(Table91641[Job])),ROW(BA166))))</f>
        <v/>
      </c>
      <c r="BL167" s="72" t="str">
        <f t="array" ref="BL167">IF(COUNTIF(Table91641[Job],$I$3)&lt;ROWS($BL$2:BL167),"",INDEX(TimeSheets!$AI$1:$AI$359,SMALL(IF(Table91641[Job]=$I$3,ROW(Table91641[Job])),ROW(BB166))))</f>
        <v/>
      </c>
    </row>
    <row r="168" spans="50:64" x14ac:dyDescent="0.25">
      <c r="AX168" s="47"/>
      <c r="AY168" s="47"/>
      <c r="AZ168" s="47"/>
      <c r="BA168" s="47"/>
      <c r="BB168" s="47"/>
      <c r="BE168" s="72" t="str">
        <f t="array" ref="BE168">IF(COUNTIF(Table911[Job],$I$3)&lt;ROWS($BE$2:BE168),"",INDEX(TimeSheets!$B$1:$B$359,SMALL(IF(Table911[Job]=$I$3,ROW(Table911[Job])),ROW(BA167))))</f>
        <v/>
      </c>
      <c r="BF168" s="72" t="str">
        <f t="array" ref="BF168">IF(COUNTIF(Table911[Job],$I$3)&lt;ROWS($BD$2:BD168),"",INDEX(TimeSheets!$H$1:$H$359,SMALL(IF(Table911[Job]=$I$3,ROW(Table911[Job])),ROW(BA167))))</f>
        <v/>
      </c>
      <c r="BG168" s="72" t="str">
        <f t="array" ref="BG168">IF(COUNTIF(Table912[Job],$I$3)&lt;ROWS($BG$2:BG168),"",INDEX(TimeSheets!$K$1:$K$359,SMALL(IF(Table912[Job]=$I$3,ROW(Table912[Job])),ROW(BA167))))</f>
        <v/>
      </c>
      <c r="BH168" s="72" t="str">
        <f t="array" ref="BH168">IF(COUNTIF(Table912[Job],$I$3)&lt;ROWS($BH$2:BH168),"",INDEX(TimeSheets!$Q$1:$Q$359,SMALL(IF(Table912[Job]=$I$3,ROW(Table912[Job])),ROW(BA167))))</f>
        <v/>
      </c>
      <c r="BI168" s="73" t="str">
        <f t="array" ref="BI168">IF(COUNTIF(Table914[Job],$I$3)&lt;ROWS($BI$2:BI168),"",INDEX(TimeSheets!$T$1:$T$359,SMALL(IF(Table914[Job]=$I$3,ROW(Table914[Job])),ROW(BA167))))</f>
        <v/>
      </c>
      <c r="BJ168" s="72" t="str">
        <f t="array" ref="BJ168">IF(COUNTIF(Table914[Job],$I$3)&lt;ROWS($BJ$2:BJ168),"",INDEX(TimeSheets!$Z$1:$Z$359,SMALL(IF(Table914[Job]=$I$3,ROW(Table914[Job])),ROW(BA167))))</f>
        <v/>
      </c>
      <c r="BK168" s="72" t="str">
        <f t="array" ref="BK168">IF(COUNTIF(Table91641[Job],$I$3)&lt;ROWS($BK$2:BK168),"",INDEX(TimeSheets!$AC$1:$AC$359,SMALL(IF(Table91641[Job]=$I$3,ROW(Table91641[Job])),ROW(BA167))))</f>
        <v/>
      </c>
      <c r="BL168" s="72" t="str">
        <f t="array" ref="BL168">IF(COUNTIF(Table91641[Job],$I$3)&lt;ROWS($BL$2:BL168),"",INDEX(TimeSheets!$AI$1:$AI$359,SMALL(IF(Table91641[Job]=$I$3,ROW(Table91641[Job])),ROW(BB167))))</f>
        <v/>
      </c>
    </row>
    <row r="169" spans="50:64" x14ac:dyDescent="0.25">
      <c r="AX169" s="47"/>
      <c r="BE169" s="72" t="str">
        <f t="array" ref="BE169">IF(COUNTIF(Table911[Job],$I$3)&lt;ROWS($BE$2:BE169),"",INDEX(TimeSheets!$B$1:$B$359,SMALL(IF(Table911[Job]=$I$3,ROW(Table911[Job])),ROW(BA168))))</f>
        <v/>
      </c>
      <c r="BF169" s="72" t="str">
        <f t="array" ref="BF169">IF(COUNTIF(Table911[Job],$I$3)&lt;ROWS($BD$2:BD169),"",INDEX(TimeSheets!$H$1:$H$359,SMALL(IF(Table911[Job]=$I$3,ROW(Table911[Job])),ROW(BA168))))</f>
        <v/>
      </c>
      <c r="BG169" s="72" t="str">
        <f t="array" ref="BG169">IF(COUNTIF(Table912[Job],$I$3)&lt;ROWS($BG$2:BG169),"",INDEX(TimeSheets!$K$1:$K$359,SMALL(IF(Table912[Job]=$I$3,ROW(Table912[Job])),ROW(BA168))))</f>
        <v/>
      </c>
      <c r="BH169" s="72" t="str">
        <f t="array" ref="BH169">IF(COUNTIF(Table912[Job],$I$3)&lt;ROWS($BH$2:BH169),"",INDEX(TimeSheets!$Q$1:$Q$359,SMALL(IF(Table912[Job]=$I$3,ROW(Table912[Job])),ROW(BA168))))</f>
        <v/>
      </c>
      <c r="BI169" s="73" t="str">
        <f t="array" ref="BI169">IF(COUNTIF(Table914[Job],$I$3)&lt;ROWS($BI$2:BI169),"",INDEX(TimeSheets!$T$1:$T$359,SMALL(IF(Table914[Job]=$I$3,ROW(Table914[Job])),ROW(BA168))))</f>
        <v/>
      </c>
      <c r="BJ169" s="72" t="str">
        <f t="array" ref="BJ169">IF(COUNTIF(Table914[Job],$I$3)&lt;ROWS($BJ$2:BJ169),"",INDEX(TimeSheets!$Z$1:$Z$359,SMALL(IF(Table914[Job]=$I$3,ROW(Table914[Job])),ROW(BA168))))</f>
        <v/>
      </c>
      <c r="BK169" s="72" t="str">
        <f t="array" ref="BK169">IF(COUNTIF(Table91641[Job],$I$3)&lt;ROWS($BK$2:BK169),"",INDEX(TimeSheets!$AC$1:$AC$359,SMALL(IF(Table91641[Job]=$I$3,ROW(Table91641[Job])),ROW(BA168))))</f>
        <v/>
      </c>
      <c r="BL169" s="72" t="str">
        <f t="array" ref="BL169">IF(COUNTIF(Table91641[Job],$I$3)&lt;ROWS($BL$2:BL169),"",INDEX(TimeSheets!$AI$1:$AI$359,SMALL(IF(Table91641[Job]=$I$3,ROW(Table91641[Job])),ROW(BB168))))</f>
        <v/>
      </c>
    </row>
    <row r="170" spans="50:64" x14ac:dyDescent="0.25">
      <c r="AX170" s="47"/>
      <c r="BE170" s="72" t="str">
        <f t="array" ref="BE170">IF(COUNTIF(Table911[Job],$I$3)&lt;ROWS($BE$2:BE170),"",INDEX(TimeSheets!$B$1:$B$359,SMALL(IF(Table911[Job]=$I$3,ROW(Table911[Job])),ROW(BA169))))</f>
        <v/>
      </c>
      <c r="BF170" s="72" t="str">
        <f t="array" ref="BF170">IF(COUNTIF(Table911[Job],$I$3)&lt;ROWS($BD$2:BD170),"",INDEX(TimeSheets!$H$1:$H$359,SMALL(IF(Table911[Job]=$I$3,ROW(Table911[Job])),ROW(BA169))))</f>
        <v/>
      </c>
      <c r="BG170" s="72" t="str">
        <f t="array" ref="BG170">IF(COUNTIF(Table912[Job],$I$3)&lt;ROWS($BG$2:BG170),"",INDEX(TimeSheets!$K$1:$K$359,SMALL(IF(Table912[Job]=$I$3,ROW(Table912[Job])),ROW(BA169))))</f>
        <v/>
      </c>
      <c r="BH170" s="72" t="str">
        <f t="array" ref="BH170">IF(COUNTIF(Table912[Job],$I$3)&lt;ROWS($BH$2:BH170),"",INDEX(TimeSheets!$Q$1:$Q$359,SMALL(IF(Table912[Job]=$I$3,ROW(Table912[Job])),ROW(BA169))))</f>
        <v/>
      </c>
      <c r="BI170" s="73" t="str">
        <f t="array" ref="BI170">IF(COUNTIF(Table914[Job],$I$3)&lt;ROWS($BI$2:BI170),"",INDEX(TimeSheets!$T$1:$T$359,SMALL(IF(Table914[Job]=$I$3,ROW(Table914[Job])),ROW(BA169))))</f>
        <v/>
      </c>
      <c r="BJ170" s="72" t="str">
        <f t="array" ref="BJ170">IF(COUNTIF(Table914[Job],$I$3)&lt;ROWS($BJ$2:BJ170),"",INDEX(TimeSheets!$Z$1:$Z$359,SMALL(IF(Table914[Job]=$I$3,ROW(Table914[Job])),ROW(BA169))))</f>
        <v/>
      </c>
      <c r="BK170" s="72" t="str">
        <f t="array" ref="BK170">IF(COUNTIF(Table91641[Job],$I$3)&lt;ROWS($BK$2:BK170),"",INDEX(TimeSheets!$AC$1:$AC$359,SMALL(IF(Table91641[Job]=$I$3,ROW(Table91641[Job])),ROW(BA169))))</f>
        <v/>
      </c>
      <c r="BL170" s="72" t="str">
        <f t="array" ref="BL170">IF(COUNTIF(Table91641[Job],$I$3)&lt;ROWS($BL$2:BL170),"",INDEX(TimeSheets!$AI$1:$AI$359,SMALL(IF(Table91641[Job]=$I$3,ROW(Table91641[Job])),ROW(BB169))))</f>
        <v/>
      </c>
    </row>
    <row r="171" spans="50:64" x14ac:dyDescent="0.25">
      <c r="AX171" s="47"/>
      <c r="BE171" s="72" t="str">
        <f t="array" ref="BE171">IF(COUNTIF(Table911[Job],$I$3)&lt;ROWS($BE$2:BE171),"",INDEX(TimeSheets!$B$1:$B$359,SMALL(IF(Table911[Job]=$I$3,ROW(Table911[Job])),ROW(BA170))))</f>
        <v/>
      </c>
      <c r="BF171" s="72" t="str">
        <f t="array" ref="BF171">IF(COUNTIF(Table911[Job],$I$3)&lt;ROWS($BD$2:BD171),"",INDEX(TimeSheets!$H$1:$H$359,SMALL(IF(Table911[Job]=$I$3,ROW(Table911[Job])),ROW(BA170))))</f>
        <v/>
      </c>
      <c r="BG171" s="72" t="str">
        <f t="array" ref="BG171">IF(COUNTIF(Table912[Job],$I$3)&lt;ROWS($BG$2:BG171),"",INDEX(TimeSheets!$K$1:$K$359,SMALL(IF(Table912[Job]=$I$3,ROW(Table912[Job])),ROW(BA170))))</f>
        <v/>
      </c>
      <c r="BH171" s="72" t="str">
        <f t="array" ref="BH171">IF(COUNTIF(Table912[Job],$I$3)&lt;ROWS($BH$2:BH171),"",INDEX(TimeSheets!$Q$1:$Q$359,SMALL(IF(Table912[Job]=$I$3,ROW(Table912[Job])),ROW(BA170))))</f>
        <v/>
      </c>
      <c r="BI171" s="73" t="str">
        <f t="array" ref="BI171">IF(COUNTIF(Table914[Job],$I$3)&lt;ROWS($BI$2:BI171),"",INDEX(TimeSheets!$T$1:$T$359,SMALL(IF(Table914[Job]=$I$3,ROW(Table914[Job])),ROW(BA170))))</f>
        <v/>
      </c>
      <c r="BJ171" s="72" t="str">
        <f t="array" ref="BJ171">IF(COUNTIF(Table914[Job],$I$3)&lt;ROWS($BJ$2:BJ171),"",INDEX(TimeSheets!$Z$1:$Z$359,SMALL(IF(Table914[Job]=$I$3,ROW(Table914[Job])),ROW(BA170))))</f>
        <v/>
      </c>
      <c r="BK171" s="72" t="str">
        <f t="array" ref="BK171">IF(COUNTIF(Table91641[Job],$I$3)&lt;ROWS($BK$2:BK171),"",INDEX(TimeSheets!$AC$1:$AC$359,SMALL(IF(Table91641[Job]=$I$3,ROW(Table91641[Job])),ROW(BA170))))</f>
        <v/>
      </c>
      <c r="BL171" s="72" t="str">
        <f t="array" ref="BL171">IF(COUNTIF(Table91641[Job],$I$3)&lt;ROWS($BL$2:BL171),"",INDEX(TimeSheets!$AI$1:$AI$359,SMALL(IF(Table91641[Job]=$I$3,ROW(Table91641[Job])),ROW(BB170))))</f>
        <v/>
      </c>
    </row>
    <row r="172" spans="50:64" x14ac:dyDescent="0.25">
      <c r="AX172" s="47"/>
      <c r="BE172" s="72" t="str">
        <f t="array" ref="BE172">IF(COUNTIF(Table911[Job],$I$3)&lt;ROWS($BE$2:BE172),"",INDEX(TimeSheets!$B$1:$B$359,SMALL(IF(Table911[Job]=$I$3,ROW(Table911[Job])),ROW(BA171))))</f>
        <v/>
      </c>
      <c r="BF172" s="72" t="str">
        <f t="array" ref="BF172">IF(COUNTIF(Table911[Job],$I$3)&lt;ROWS($BD$2:BD172),"",INDEX(TimeSheets!$H$1:$H$359,SMALL(IF(Table911[Job]=$I$3,ROW(Table911[Job])),ROW(BA171))))</f>
        <v/>
      </c>
      <c r="BG172" s="72" t="str">
        <f t="array" ref="BG172">IF(COUNTIF(Table912[Job],$I$3)&lt;ROWS($BG$2:BG172),"",INDEX(TimeSheets!$K$1:$K$359,SMALL(IF(Table912[Job]=$I$3,ROW(Table912[Job])),ROW(BA171))))</f>
        <v/>
      </c>
      <c r="BH172" s="72" t="str">
        <f t="array" ref="BH172">IF(COUNTIF(Table912[Job],$I$3)&lt;ROWS($BH$2:BH172),"",INDEX(TimeSheets!$Q$1:$Q$359,SMALL(IF(Table912[Job]=$I$3,ROW(Table912[Job])),ROW(BA171))))</f>
        <v/>
      </c>
      <c r="BI172" s="73" t="str">
        <f t="array" ref="BI172">IF(COUNTIF(Table914[Job],$I$3)&lt;ROWS($BI$2:BI172),"",INDEX(TimeSheets!$T$1:$T$359,SMALL(IF(Table914[Job]=$I$3,ROW(Table914[Job])),ROW(BA171))))</f>
        <v/>
      </c>
      <c r="BJ172" s="72" t="str">
        <f t="array" ref="BJ172">IF(COUNTIF(Table914[Job],$I$3)&lt;ROWS($BJ$2:BJ172),"",INDEX(TimeSheets!$Z$1:$Z$359,SMALL(IF(Table914[Job]=$I$3,ROW(Table914[Job])),ROW(BA171))))</f>
        <v/>
      </c>
      <c r="BK172" s="72" t="str">
        <f t="array" ref="BK172">IF(COUNTIF(Table91641[Job],$I$3)&lt;ROWS($BK$2:BK172),"",INDEX(TimeSheets!$AC$1:$AC$359,SMALL(IF(Table91641[Job]=$I$3,ROW(Table91641[Job])),ROW(BA171))))</f>
        <v/>
      </c>
      <c r="BL172" s="72" t="str">
        <f t="array" ref="BL172">IF(COUNTIF(Table91641[Job],$I$3)&lt;ROWS($BL$2:BL172),"",INDEX(TimeSheets!$AI$1:$AI$359,SMALL(IF(Table91641[Job]=$I$3,ROW(Table91641[Job])),ROW(BB171))))</f>
        <v/>
      </c>
    </row>
    <row r="173" spans="50:64" x14ac:dyDescent="0.25">
      <c r="AX173" s="47"/>
      <c r="BE173" s="72" t="str">
        <f t="array" ref="BE173">IF(COUNTIF(Table911[Job],$I$3)&lt;ROWS($BE$2:BE173),"",INDEX(TimeSheets!$B$1:$B$359,SMALL(IF(Table911[Job]=$I$3,ROW(Table911[Job])),ROW(BA172))))</f>
        <v/>
      </c>
      <c r="BF173" s="72" t="str">
        <f t="array" ref="BF173">IF(COUNTIF(Table911[Job],$I$3)&lt;ROWS($BD$2:BD173),"",INDEX(TimeSheets!$H$1:$H$359,SMALL(IF(Table911[Job]=$I$3,ROW(Table911[Job])),ROW(BA172))))</f>
        <v/>
      </c>
      <c r="BG173" s="72" t="str">
        <f t="array" ref="BG173">IF(COUNTIF(Table912[Job],$I$3)&lt;ROWS($BG$2:BG173),"",INDEX(TimeSheets!$K$1:$K$359,SMALL(IF(Table912[Job]=$I$3,ROW(Table912[Job])),ROW(BA172))))</f>
        <v/>
      </c>
      <c r="BH173" s="72" t="str">
        <f t="array" ref="BH173">IF(COUNTIF(Table912[Job],$I$3)&lt;ROWS($BH$2:BH173),"",INDEX(TimeSheets!$Q$1:$Q$359,SMALL(IF(Table912[Job]=$I$3,ROW(Table912[Job])),ROW(BA172))))</f>
        <v/>
      </c>
      <c r="BI173" s="73" t="str">
        <f t="array" ref="BI173">IF(COUNTIF(Table914[Job],$I$3)&lt;ROWS($BI$2:BI173),"",INDEX(TimeSheets!$T$1:$T$359,SMALL(IF(Table914[Job]=$I$3,ROW(Table914[Job])),ROW(BA172))))</f>
        <v/>
      </c>
      <c r="BJ173" s="72" t="str">
        <f t="array" ref="BJ173">IF(COUNTIF(Table914[Job],$I$3)&lt;ROWS($BJ$2:BJ173),"",INDEX(TimeSheets!$Z$1:$Z$359,SMALL(IF(Table914[Job]=$I$3,ROW(Table914[Job])),ROW(BA172))))</f>
        <v/>
      </c>
      <c r="BK173" s="72" t="str">
        <f t="array" ref="BK173">IF(COUNTIF(Table91641[Job],$I$3)&lt;ROWS($BK$2:BK173),"",INDEX(TimeSheets!$AC$1:$AC$359,SMALL(IF(Table91641[Job]=$I$3,ROW(Table91641[Job])),ROW(BA172))))</f>
        <v/>
      </c>
      <c r="BL173" s="72" t="str">
        <f t="array" ref="BL173">IF(COUNTIF(Table91641[Job],$I$3)&lt;ROWS($BL$2:BL173),"",INDEX(TimeSheets!$AI$1:$AI$359,SMALL(IF(Table91641[Job]=$I$3,ROW(Table91641[Job])),ROW(BB172))))</f>
        <v/>
      </c>
    </row>
    <row r="174" spans="50:64" x14ac:dyDescent="0.25">
      <c r="AX174" s="47"/>
      <c r="BE174" s="72" t="str">
        <f t="array" ref="BE174">IF(COUNTIF(Table911[Job],$I$3)&lt;ROWS($BE$2:BE174),"",INDEX(TimeSheets!$B$1:$B$359,SMALL(IF(Table911[Job]=$I$3,ROW(Table911[Job])),ROW(BA173))))</f>
        <v/>
      </c>
      <c r="BF174" s="72" t="str">
        <f t="array" ref="BF174">IF(COUNTIF(Table911[Job],$I$3)&lt;ROWS($BD$2:BD174),"",INDEX(TimeSheets!$H$1:$H$359,SMALL(IF(Table911[Job]=$I$3,ROW(Table911[Job])),ROW(BA173))))</f>
        <v/>
      </c>
      <c r="BG174" s="72" t="str">
        <f t="array" ref="BG174">IF(COUNTIF(Table912[Job],$I$3)&lt;ROWS($BG$2:BG174),"",INDEX(TimeSheets!$K$1:$K$359,SMALL(IF(Table912[Job]=$I$3,ROW(Table912[Job])),ROW(BA173))))</f>
        <v/>
      </c>
      <c r="BH174" s="72" t="str">
        <f t="array" ref="BH174">IF(COUNTIF(Table912[Job],$I$3)&lt;ROWS($BH$2:BH174),"",INDEX(TimeSheets!$Q$1:$Q$359,SMALL(IF(Table912[Job]=$I$3,ROW(Table912[Job])),ROW(BA173))))</f>
        <v/>
      </c>
      <c r="BI174" s="73" t="str">
        <f t="array" ref="BI174">IF(COUNTIF(Table914[Job],$I$3)&lt;ROWS($BI$2:BI174),"",INDEX(TimeSheets!$T$1:$T$359,SMALL(IF(Table914[Job]=$I$3,ROW(Table914[Job])),ROW(BA173))))</f>
        <v/>
      </c>
      <c r="BJ174" s="72" t="str">
        <f t="array" ref="BJ174">IF(COUNTIF(Table914[Job],$I$3)&lt;ROWS($BJ$2:BJ174),"",INDEX(TimeSheets!$Z$1:$Z$359,SMALL(IF(Table914[Job]=$I$3,ROW(Table914[Job])),ROW(BA173))))</f>
        <v/>
      </c>
      <c r="BK174" s="72" t="str">
        <f t="array" ref="BK174">IF(COUNTIF(Table91641[Job],$I$3)&lt;ROWS($BK$2:BK174),"",INDEX(TimeSheets!$AC$1:$AC$359,SMALL(IF(Table91641[Job]=$I$3,ROW(Table91641[Job])),ROW(BA173))))</f>
        <v/>
      </c>
      <c r="BL174" s="72" t="str">
        <f t="array" ref="BL174">IF(COUNTIF(Table91641[Job],$I$3)&lt;ROWS($BL$2:BL174),"",INDEX(TimeSheets!$AI$1:$AI$359,SMALL(IF(Table91641[Job]=$I$3,ROW(Table91641[Job])),ROW(BB173))))</f>
        <v/>
      </c>
    </row>
    <row r="175" spans="50:64" x14ac:dyDescent="0.25">
      <c r="AX175" s="47"/>
      <c r="BE175" s="72" t="str">
        <f t="array" ref="BE175">IF(COUNTIF(Table911[Job],$I$3)&lt;ROWS($BE$2:BE175),"",INDEX(TimeSheets!$B$1:$B$359,SMALL(IF(Table911[Job]=$I$3,ROW(Table911[Job])),ROW(BA174))))</f>
        <v/>
      </c>
      <c r="BF175" s="72" t="str">
        <f t="array" ref="BF175">IF(COUNTIF(Table911[Job],$I$3)&lt;ROWS($BD$2:BD175),"",INDEX(TimeSheets!$H$1:$H$359,SMALL(IF(Table911[Job]=$I$3,ROW(Table911[Job])),ROW(BA174))))</f>
        <v/>
      </c>
      <c r="BG175" s="72" t="str">
        <f t="array" ref="BG175">IF(COUNTIF(Table912[Job],$I$3)&lt;ROWS($BG$2:BG175),"",INDEX(TimeSheets!$K$1:$K$359,SMALL(IF(Table912[Job]=$I$3,ROW(Table912[Job])),ROW(BA174))))</f>
        <v/>
      </c>
      <c r="BH175" s="72" t="str">
        <f t="array" ref="BH175">IF(COUNTIF(Table912[Job],$I$3)&lt;ROWS($BH$2:BH175),"",INDEX(TimeSheets!$Q$1:$Q$359,SMALL(IF(Table912[Job]=$I$3,ROW(Table912[Job])),ROW(BA174))))</f>
        <v/>
      </c>
      <c r="BI175" s="73" t="str">
        <f t="array" ref="BI175">IF(COUNTIF(Table914[Job],$I$3)&lt;ROWS($BI$2:BI175),"",INDEX(TimeSheets!$T$1:$T$359,SMALL(IF(Table914[Job]=$I$3,ROW(Table914[Job])),ROW(BA174))))</f>
        <v/>
      </c>
      <c r="BJ175" s="72" t="str">
        <f t="array" ref="BJ175">IF(COUNTIF(Table914[Job],$I$3)&lt;ROWS($BJ$2:BJ175),"",INDEX(TimeSheets!$Z$1:$Z$359,SMALL(IF(Table914[Job]=$I$3,ROW(Table914[Job])),ROW(BA174))))</f>
        <v/>
      </c>
      <c r="BK175" s="72" t="str">
        <f t="array" ref="BK175">IF(COUNTIF(Table91641[Job],$I$3)&lt;ROWS($BK$2:BK175),"",INDEX(TimeSheets!$AC$1:$AC$359,SMALL(IF(Table91641[Job]=$I$3,ROW(Table91641[Job])),ROW(BA174))))</f>
        <v/>
      </c>
      <c r="BL175" s="72" t="str">
        <f t="array" ref="BL175">IF(COUNTIF(Table91641[Job],$I$3)&lt;ROWS($BL$2:BL175),"",INDEX(TimeSheets!$AI$1:$AI$359,SMALL(IF(Table91641[Job]=$I$3,ROW(Table91641[Job])),ROW(BB174))))</f>
        <v/>
      </c>
    </row>
    <row r="176" spans="50:64" x14ac:dyDescent="0.25">
      <c r="AX176" s="47"/>
      <c r="BE176" s="72" t="str">
        <f t="array" ref="BE176">IF(COUNTIF(Table911[Job],$I$3)&lt;ROWS($BE$2:BE176),"",INDEX(TimeSheets!$B$1:$B$359,SMALL(IF(Table911[Job]=$I$3,ROW(Table911[Job])),ROW(BA175))))</f>
        <v/>
      </c>
      <c r="BF176" s="72" t="str">
        <f t="array" ref="BF176">IF(COUNTIF(Table911[Job],$I$3)&lt;ROWS($BD$2:BD176),"",INDEX(TimeSheets!$H$1:$H$359,SMALL(IF(Table911[Job]=$I$3,ROW(Table911[Job])),ROW(BA175))))</f>
        <v/>
      </c>
      <c r="BG176" s="72" t="str">
        <f t="array" ref="BG176">IF(COUNTIF(Table912[Job],$I$3)&lt;ROWS($BG$2:BG176),"",INDEX(TimeSheets!$K$1:$K$359,SMALL(IF(Table912[Job]=$I$3,ROW(Table912[Job])),ROW(BA175))))</f>
        <v/>
      </c>
      <c r="BH176" s="72" t="str">
        <f t="array" ref="BH176">IF(COUNTIF(Table912[Job],$I$3)&lt;ROWS($BH$2:BH176),"",INDEX(TimeSheets!$Q$1:$Q$359,SMALL(IF(Table912[Job]=$I$3,ROW(Table912[Job])),ROW(BA175))))</f>
        <v/>
      </c>
      <c r="BI176" s="73" t="str">
        <f t="array" ref="BI176">IF(COUNTIF(Table914[Job],$I$3)&lt;ROWS($BI$2:BI176),"",INDEX(TimeSheets!$T$1:$T$359,SMALL(IF(Table914[Job]=$I$3,ROW(Table914[Job])),ROW(BA175))))</f>
        <v/>
      </c>
      <c r="BJ176" s="72" t="str">
        <f t="array" ref="BJ176">IF(COUNTIF(Table914[Job],$I$3)&lt;ROWS($BJ$2:BJ176),"",INDEX(TimeSheets!$Z$1:$Z$359,SMALL(IF(Table914[Job]=$I$3,ROW(Table914[Job])),ROW(BA175))))</f>
        <v/>
      </c>
      <c r="BK176" s="72" t="str">
        <f t="array" ref="BK176">IF(COUNTIF(Table91641[Job],$I$3)&lt;ROWS($BK$2:BK176),"",INDEX(TimeSheets!$AC$1:$AC$359,SMALL(IF(Table91641[Job]=$I$3,ROW(Table91641[Job])),ROW(BA175))))</f>
        <v/>
      </c>
      <c r="BL176" s="72" t="str">
        <f t="array" ref="BL176">IF(COUNTIF(Table91641[Job],$I$3)&lt;ROWS($BL$2:BL176),"",INDEX(TimeSheets!$AI$1:$AI$359,SMALL(IF(Table91641[Job]=$I$3,ROW(Table91641[Job])),ROW(BB175))))</f>
        <v/>
      </c>
    </row>
    <row r="177" spans="50:64" x14ac:dyDescent="0.25">
      <c r="AX177" s="47"/>
      <c r="BE177" s="72" t="str">
        <f t="array" ref="BE177">IF(COUNTIF(Table911[Job],$I$3)&lt;ROWS($BE$2:BE177),"",INDEX(TimeSheets!$B$1:$B$359,SMALL(IF(Table911[Job]=$I$3,ROW(Table911[Job])),ROW(BA176))))</f>
        <v/>
      </c>
      <c r="BF177" s="72" t="str">
        <f t="array" ref="BF177">IF(COUNTIF(Table911[Job],$I$3)&lt;ROWS($BD$2:BD177),"",INDEX(TimeSheets!$H$1:$H$359,SMALL(IF(Table911[Job]=$I$3,ROW(Table911[Job])),ROW(BA176))))</f>
        <v/>
      </c>
      <c r="BG177" s="72" t="str">
        <f t="array" ref="BG177">IF(COUNTIF(Table912[Job],$I$3)&lt;ROWS($BG$2:BG177),"",INDEX(TimeSheets!$K$1:$K$359,SMALL(IF(Table912[Job]=$I$3,ROW(Table912[Job])),ROW(BA176))))</f>
        <v/>
      </c>
      <c r="BH177" s="72" t="str">
        <f t="array" ref="BH177">IF(COUNTIF(Table912[Job],$I$3)&lt;ROWS($BH$2:BH177),"",INDEX(TimeSheets!$Q$1:$Q$359,SMALL(IF(Table912[Job]=$I$3,ROW(Table912[Job])),ROW(BA176))))</f>
        <v/>
      </c>
      <c r="BI177" s="73" t="str">
        <f t="array" ref="BI177">IF(COUNTIF(Table914[Job],$I$3)&lt;ROWS($BI$2:BI177),"",INDEX(TimeSheets!$T$1:$T$359,SMALL(IF(Table914[Job]=$I$3,ROW(Table914[Job])),ROW(BA176))))</f>
        <v/>
      </c>
      <c r="BJ177" s="72" t="str">
        <f t="array" ref="BJ177">IF(COUNTIF(Table914[Job],$I$3)&lt;ROWS($BJ$2:BJ177),"",INDEX(TimeSheets!$Z$1:$Z$359,SMALL(IF(Table914[Job]=$I$3,ROW(Table914[Job])),ROW(BA176))))</f>
        <v/>
      </c>
      <c r="BK177" s="72" t="str">
        <f t="array" ref="BK177">IF(COUNTIF(Table91641[Job],$I$3)&lt;ROWS($BK$2:BK177),"",INDEX(TimeSheets!$AC$1:$AC$359,SMALL(IF(Table91641[Job]=$I$3,ROW(Table91641[Job])),ROW(BA176))))</f>
        <v/>
      </c>
      <c r="BL177" s="72" t="str">
        <f t="array" ref="BL177">IF(COUNTIF(Table91641[Job],$I$3)&lt;ROWS($BL$2:BL177),"",INDEX(TimeSheets!$AI$1:$AI$359,SMALL(IF(Table91641[Job]=$I$3,ROW(Table91641[Job])),ROW(BB176))))</f>
        <v/>
      </c>
    </row>
    <row r="178" spans="50:64" x14ac:dyDescent="0.25">
      <c r="AX178" s="47"/>
      <c r="BE178" s="72" t="str">
        <f t="array" ref="BE178">IF(COUNTIF(Table911[Job],$I$3)&lt;ROWS($BE$2:BE178),"",INDEX(TimeSheets!$B$1:$B$359,SMALL(IF(Table911[Job]=$I$3,ROW(Table911[Job])),ROW(BA177))))</f>
        <v/>
      </c>
      <c r="BF178" s="72" t="str">
        <f t="array" ref="BF178">IF(COUNTIF(Table911[Job],$I$3)&lt;ROWS($BD$2:BD178),"",INDEX(TimeSheets!$H$1:$H$359,SMALL(IF(Table911[Job]=$I$3,ROW(Table911[Job])),ROW(BA177))))</f>
        <v/>
      </c>
      <c r="BG178" s="72" t="str">
        <f t="array" ref="BG178">IF(COUNTIF(Table912[Job],$I$3)&lt;ROWS($BG$2:BG178),"",INDEX(TimeSheets!$K$1:$K$359,SMALL(IF(Table912[Job]=$I$3,ROW(Table912[Job])),ROW(BA177))))</f>
        <v/>
      </c>
      <c r="BH178" s="72" t="str">
        <f t="array" ref="BH178">IF(COUNTIF(Table912[Job],$I$3)&lt;ROWS($BH$2:BH178),"",INDEX(TimeSheets!$Q$1:$Q$359,SMALL(IF(Table912[Job]=$I$3,ROW(Table912[Job])),ROW(BA177))))</f>
        <v/>
      </c>
      <c r="BI178" s="73" t="str">
        <f t="array" ref="BI178">IF(COUNTIF(Table914[Job],$I$3)&lt;ROWS($BI$2:BI178),"",INDEX(TimeSheets!$T$1:$T$359,SMALL(IF(Table914[Job]=$I$3,ROW(Table914[Job])),ROW(BA177))))</f>
        <v/>
      </c>
      <c r="BJ178" s="72" t="str">
        <f t="array" ref="BJ178">IF(COUNTIF(Table914[Job],$I$3)&lt;ROWS($BJ$2:BJ178),"",INDEX(TimeSheets!$Z$1:$Z$359,SMALL(IF(Table914[Job]=$I$3,ROW(Table914[Job])),ROW(BA177))))</f>
        <v/>
      </c>
      <c r="BK178" s="72" t="str">
        <f t="array" ref="BK178">IF(COUNTIF(Table91641[Job],$I$3)&lt;ROWS($BK$2:BK178),"",INDEX(TimeSheets!$AC$1:$AC$359,SMALL(IF(Table91641[Job]=$I$3,ROW(Table91641[Job])),ROW(BA177))))</f>
        <v/>
      </c>
      <c r="BL178" s="72" t="str">
        <f t="array" ref="BL178">IF(COUNTIF(Table91641[Job],$I$3)&lt;ROWS($BL$2:BL178),"",INDEX(TimeSheets!$AI$1:$AI$359,SMALL(IF(Table91641[Job]=$I$3,ROW(Table91641[Job])),ROW(BB177))))</f>
        <v/>
      </c>
    </row>
    <row r="179" spans="50:64" x14ac:dyDescent="0.25">
      <c r="AX179" s="47"/>
      <c r="BE179" s="72" t="str">
        <f t="array" ref="BE179">IF(COUNTIF(Table911[Job],$I$3)&lt;ROWS($BE$2:BE179),"",INDEX(TimeSheets!$B$1:$B$359,SMALL(IF(Table911[Job]=$I$3,ROW(Table911[Job])),ROW(BA178))))</f>
        <v/>
      </c>
      <c r="BF179" s="72" t="str">
        <f t="array" ref="BF179">IF(COUNTIF(Table911[Job],$I$3)&lt;ROWS($BD$2:BD179),"",INDEX(TimeSheets!$H$1:$H$359,SMALL(IF(Table911[Job]=$I$3,ROW(Table911[Job])),ROW(BA178))))</f>
        <v/>
      </c>
      <c r="BG179" s="72" t="str">
        <f t="array" ref="BG179">IF(COUNTIF(Table912[Job],$I$3)&lt;ROWS($BG$2:BG179),"",INDEX(TimeSheets!$K$1:$K$359,SMALL(IF(Table912[Job]=$I$3,ROW(Table912[Job])),ROW(BA178))))</f>
        <v/>
      </c>
      <c r="BH179" s="72" t="str">
        <f t="array" ref="BH179">IF(COUNTIF(Table912[Job],$I$3)&lt;ROWS($BH$2:BH179),"",INDEX(TimeSheets!$Q$1:$Q$359,SMALL(IF(Table912[Job]=$I$3,ROW(Table912[Job])),ROW(BA178))))</f>
        <v/>
      </c>
      <c r="BI179" s="73" t="str">
        <f t="array" ref="BI179">IF(COUNTIF(Table914[Job],$I$3)&lt;ROWS($BI$2:BI179),"",INDEX(TimeSheets!$T$1:$T$359,SMALL(IF(Table914[Job]=$I$3,ROW(Table914[Job])),ROW(BA178))))</f>
        <v/>
      </c>
      <c r="BJ179" s="72" t="str">
        <f t="array" ref="BJ179">IF(COUNTIF(Table914[Job],$I$3)&lt;ROWS($BJ$2:BJ179),"",INDEX(TimeSheets!$Z$1:$Z$359,SMALL(IF(Table914[Job]=$I$3,ROW(Table914[Job])),ROW(BA178))))</f>
        <v/>
      </c>
      <c r="BK179" s="72" t="str">
        <f t="array" ref="BK179">IF(COUNTIF(Table91641[Job],$I$3)&lt;ROWS($BK$2:BK179),"",INDEX(TimeSheets!$AC$1:$AC$359,SMALL(IF(Table91641[Job]=$I$3,ROW(Table91641[Job])),ROW(BA178))))</f>
        <v/>
      </c>
      <c r="BL179" s="72" t="str">
        <f t="array" ref="BL179">IF(COUNTIF(Table91641[Job],$I$3)&lt;ROWS($BL$2:BL179),"",INDEX(TimeSheets!$AI$1:$AI$359,SMALL(IF(Table91641[Job]=$I$3,ROW(Table91641[Job])),ROW(BB178))))</f>
        <v/>
      </c>
    </row>
    <row r="180" spans="50:64" x14ac:dyDescent="0.25">
      <c r="BE180" s="72" t="str">
        <f t="array" ref="BE180">IF(COUNTIF(Table911[Job],$I$3)&lt;ROWS($BE$2:BE180),"",INDEX(TimeSheets!$B$1:$B$359,SMALL(IF(Table911[Job]=$I$3,ROW(Table911[Job])),ROW(BA179))))</f>
        <v/>
      </c>
      <c r="BF180" s="72" t="str">
        <f t="array" ref="BF180">IF(COUNTIF(Table911[Job],$I$3)&lt;ROWS($BD$2:BD180),"",INDEX(TimeSheets!$H$1:$H$359,SMALL(IF(Table911[Job]=$I$3,ROW(Table911[Job])),ROW(BA179))))</f>
        <v/>
      </c>
      <c r="BG180" s="72" t="str">
        <f t="array" ref="BG180">IF(COUNTIF(Table912[Job],$I$3)&lt;ROWS($BG$2:BG180),"",INDEX(TimeSheets!$K$1:$K$359,SMALL(IF(Table912[Job]=$I$3,ROW(Table912[Job])),ROW(BA179))))</f>
        <v/>
      </c>
      <c r="BH180" s="72" t="str">
        <f t="array" ref="BH180">IF(COUNTIF(Table912[Job],$I$3)&lt;ROWS($BH$2:BH180),"",INDEX(TimeSheets!$Q$1:$Q$359,SMALL(IF(Table912[Job]=$I$3,ROW(Table912[Job])),ROW(BA179))))</f>
        <v/>
      </c>
      <c r="BI180" s="73" t="str">
        <f t="array" ref="BI180">IF(COUNTIF(Table914[Job],$I$3)&lt;ROWS($BI$2:BI180),"",INDEX(TimeSheets!$T$1:$T$359,SMALL(IF(Table914[Job]=$I$3,ROW(Table914[Job])),ROW(BA179))))</f>
        <v/>
      </c>
      <c r="BJ180" s="72" t="str">
        <f t="array" ref="BJ180">IF(COUNTIF(Table914[Job],$I$3)&lt;ROWS($BJ$2:BJ180),"",INDEX(TimeSheets!$Z$1:$Z$359,SMALL(IF(Table914[Job]=$I$3,ROW(Table914[Job])),ROW(BA179))))</f>
        <v/>
      </c>
      <c r="BK180" s="72" t="str">
        <f t="array" ref="BK180">IF(COUNTIF(Table91641[Job],$I$3)&lt;ROWS($BK$2:BK180),"",INDEX(TimeSheets!$AC$1:$AC$359,SMALL(IF(Table91641[Job]=$I$3,ROW(Table91641[Job])),ROW(BA179))))</f>
        <v/>
      </c>
      <c r="BL180" s="72" t="str">
        <f t="array" ref="BL180">IF(COUNTIF(Table91641[Job],$I$3)&lt;ROWS($BL$2:BL180),"",INDEX(TimeSheets!$AI$1:$AI$359,SMALL(IF(Table91641[Job]=$I$3,ROW(Table91641[Job])),ROW(BB179))))</f>
        <v/>
      </c>
    </row>
    <row r="181" spans="50:64" x14ac:dyDescent="0.25">
      <c r="BE181" s="72" t="str">
        <f t="array" ref="BE181">IF(COUNTIF(Table911[Job],$I$3)&lt;ROWS($BE$2:BE181),"",INDEX(TimeSheets!$B$1:$B$359,SMALL(IF(Table911[Job]=$I$3,ROW(Table911[Job])),ROW(BA180))))</f>
        <v/>
      </c>
      <c r="BF181" s="72" t="str">
        <f t="array" ref="BF181">IF(COUNTIF(Table911[Job],$I$3)&lt;ROWS($BD$2:BD181),"",INDEX(TimeSheets!$H$1:$H$359,SMALL(IF(Table911[Job]=$I$3,ROW(Table911[Job])),ROW(BA180))))</f>
        <v/>
      </c>
      <c r="BG181" s="72" t="str">
        <f t="array" ref="BG181">IF(COUNTIF(Table912[Job],$I$3)&lt;ROWS($BG$2:BG181),"",INDEX(TimeSheets!$K$1:$K$359,SMALL(IF(Table912[Job]=$I$3,ROW(Table912[Job])),ROW(BA180))))</f>
        <v/>
      </c>
      <c r="BH181" s="72" t="str">
        <f t="array" ref="BH181">IF(COUNTIF(Table912[Job],$I$3)&lt;ROWS($BH$2:BH181),"",INDEX(TimeSheets!$Q$1:$Q$359,SMALL(IF(Table912[Job]=$I$3,ROW(Table912[Job])),ROW(BA180))))</f>
        <v/>
      </c>
      <c r="BI181" s="73" t="str">
        <f t="array" ref="BI181">IF(COUNTIF(Table914[Job],$I$3)&lt;ROWS($BI$2:BI181),"",INDEX(TimeSheets!$T$1:$T$359,SMALL(IF(Table914[Job]=$I$3,ROW(Table914[Job])),ROW(BA180))))</f>
        <v/>
      </c>
      <c r="BJ181" s="72" t="str">
        <f t="array" ref="BJ181">IF(COUNTIF(Table914[Job],$I$3)&lt;ROWS($BJ$2:BJ181),"",INDEX(TimeSheets!$Z$1:$Z$359,SMALL(IF(Table914[Job]=$I$3,ROW(Table914[Job])),ROW(BA180))))</f>
        <v/>
      </c>
      <c r="BK181" s="72" t="str">
        <f t="array" ref="BK181">IF(COUNTIF(Table91641[Job],$I$3)&lt;ROWS($BK$2:BK181),"",INDEX(TimeSheets!$AC$1:$AC$359,SMALL(IF(Table91641[Job]=$I$3,ROW(Table91641[Job])),ROW(BA180))))</f>
        <v/>
      </c>
      <c r="BL181" s="72" t="str">
        <f t="array" ref="BL181">IF(COUNTIF(Table91641[Job],$I$3)&lt;ROWS($BL$2:BL181),"",INDEX(TimeSheets!$AI$1:$AI$359,SMALL(IF(Table91641[Job]=$I$3,ROW(Table91641[Job])),ROW(BB180))))</f>
        <v/>
      </c>
    </row>
    <row r="182" spans="50:64" x14ac:dyDescent="0.25">
      <c r="BE182" s="72" t="str">
        <f t="array" ref="BE182">IF(COUNTIF(Table911[Job],$I$3)&lt;ROWS($BE$2:BE182),"",INDEX(TimeSheets!$B$1:$B$359,SMALL(IF(Table911[Job]=$I$3,ROW(Table911[Job])),ROW(BA181))))</f>
        <v/>
      </c>
      <c r="BF182" s="72" t="str">
        <f t="array" ref="BF182">IF(COUNTIF(Table911[Job],$I$3)&lt;ROWS($BD$2:BD182),"",INDEX(TimeSheets!$H$1:$H$359,SMALL(IF(Table911[Job]=$I$3,ROW(Table911[Job])),ROW(BA181))))</f>
        <v/>
      </c>
      <c r="BG182" s="72" t="str">
        <f t="array" ref="BG182">IF(COUNTIF(Table912[Job],$I$3)&lt;ROWS($BG$2:BG182),"",INDEX(TimeSheets!$K$1:$K$359,SMALL(IF(Table912[Job]=$I$3,ROW(Table912[Job])),ROW(BA181))))</f>
        <v/>
      </c>
      <c r="BH182" s="72" t="str">
        <f t="array" ref="BH182">IF(COUNTIF(Table912[Job],$I$3)&lt;ROWS($BH$2:BH182),"",INDEX(TimeSheets!$Q$1:$Q$359,SMALL(IF(Table912[Job]=$I$3,ROW(Table912[Job])),ROW(BA181))))</f>
        <v/>
      </c>
      <c r="BI182" s="73" t="str">
        <f t="array" ref="BI182">IF(COUNTIF(Table914[Job],$I$3)&lt;ROWS($BI$2:BI182),"",INDEX(TimeSheets!$T$1:$T$359,SMALL(IF(Table914[Job]=$I$3,ROW(Table914[Job])),ROW(BA181))))</f>
        <v/>
      </c>
      <c r="BJ182" s="72" t="str">
        <f t="array" ref="BJ182">IF(COUNTIF(Table914[Job],$I$3)&lt;ROWS($BJ$2:BJ182),"",INDEX(TimeSheets!$Z$1:$Z$359,SMALL(IF(Table914[Job]=$I$3,ROW(Table914[Job])),ROW(BA181))))</f>
        <v/>
      </c>
      <c r="BK182" s="72" t="str">
        <f t="array" ref="BK182">IF(COUNTIF(Table91641[Job],$I$3)&lt;ROWS($BK$2:BK182),"",INDEX(TimeSheets!$AC$1:$AC$359,SMALL(IF(Table91641[Job]=$I$3,ROW(Table91641[Job])),ROW(BA181))))</f>
        <v/>
      </c>
      <c r="BL182" s="72" t="str">
        <f t="array" ref="BL182">IF(COUNTIF(Table91641[Job],$I$3)&lt;ROWS($BL$2:BL182),"",INDEX(TimeSheets!$AI$1:$AI$359,SMALL(IF(Table91641[Job]=$I$3,ROW(Table91641[Job])),ROW(BB181))))</f>
        <v/>
      </c>
    </row>
    <row r="183" spans="50:64" x14ac:dyDescent="0.25">
      <c r="BE183" s="72" t="str">
        <f t="array" ref="BE183">IF(COUNTIF(Table911[Job],$I$3)&lt;ROWS($BE$2:BE183),"",INDEX(TimeSheets!$B$1:$B$359,SMALL(IF(Table911[Job]=$I$3,ROW(Table911[Job])),ROW(BA182))))</f>
        <v/>
      </c>
      <c r="BF183" s="72" t="str">
        <f t="array" ref="BF183">IF(COUNTIF(Table911[Job],$I$3)&lt;ROWS($BD$2:BD183),"",INDEX(TimeSheets!$H$1:$H$359,SMALL(IF(Table911[Job]=$I$3,ROW(Table911[Job])),ROW(BA182))))</f>
        <v/>
      </c>
      <c r="BG183" s="72" t="str">
        <f t="array" ref="BG183">IF(COUNTIF(Table912[Job],$I$3)&lt;ROWS($BG$2:BG183),"",INDEX(TimeSheets!$K$1:$K$359,SMALL(IF(Table912[Job]=$I$3,ROW(Table912[Job])),ROW(BA182))))</f>
        <v/>
      </c>
      <c r="BH183" s="72" t="str">
        <f t="array" ref="BH183">IF(COUNTIF(Table912[Job],$I$3)&lt;ROWS($BH$2:BH183),"",INDEX(TimeSheets!$Q$1:$Q$359,SMALL(IF(Table912[Job]=$I$3,ROW(Table912[Job])),ROW(BA182))))</f>
        <v/>
      </c>
      <c r="BI183" s="73" t="str">
        <f t="array" ref="BI183">IF(COUNTIF(Table914[Job],$I$3)&lt;ROWS($BI$2:BI183),"",INDEX(TimeSheets!$T$1:$T$359,SMALL(IF(Table914[Job]=$I$3,ROW(Table914[Job])),ROW(BA182))))</f>
        <v/>
      </c>
      <c r="BJ183" s="72" t="str">
        <f t="array" ref="BJ183">IF(COUNTIF(Table914[Job],$I$3)&lt;ROWS($BJ$2:BJ183),"",INDEX(TimeSheets!$Z$1:$Z$359,SMALL(IF(Table914[Job]=$I$3,ROW(Table914[Job])),ROW(BA182))))</f>
        <v/>
      </c>
      <c r="BK183" s="72" t="str">
        <f t="array" ref="BK183">IF(COUNTIF(Table91641[Job],$I$3)&lt;ROWS($BK$2:BK183),"",INDEX(TimeSheets!$AC$1:$AC$359,SMALL(IF(Table91641[Job]=$I$3,ROW(Table91641[Job])),ROW(BA182))))</f>
        <v/>
      </c>
      <c r="BL183" s="72" t="str">
        <f t="array" ref="BL183">IF(COUNTIF(Table91641[Job],$I$3)&lt;ROWS($BL$2:BL183),"",INDEX(TimeSheets!$AI$1:$AI$359,SMALL(IF(Table91641[Job]=$I$3,ROW(Table91641[Job])),ROW(BB182))))</f>
        <v/>
      </c>
    </row>
    <row r="184" spans="50:64" x14ac:dyDescent="0.25">
      <c r="BE184" s="72" t="str">
        <f t="array" ref="BE184">IF(COUNTIF(Table911[Job],$I$3)&lt;ROWS($BE$2:BE184),"",INDEX(TimeSheets!$B$1:$B$359,SMALL(IF(Table911[Job]=$I$3,ROW(Table911[Job])),ROW(BA183))))</f>
        <v/>
      </c>
      <c r="BF184" s="72" t="str">
        <f t="array" ref="BF184">IF(COUNTIF(Table911[Job],$I$3)&lt;ROWS($BD$2:BD184),"",INDEX(TimeSheets!$H$1:$H$359,SMALL(IF(Table911[Job]=$I$3,ROW(Table911[Job])),ROW(BA183))))</f>
        <v/>
      </c>
      <c r="BG184" s="72" t="str">
        <f t="array" ref="BG184">IF(COUNTIF(Table912[Job],$I$3)&lt;ROWS($BG$2:BG184),"",INDEX(TimeSheets!$K$1:$K$359,SMALL(IF(Table912[Job]=$I$3,ROW(Table912[Job])),ROW(BA183))))</f>
        <v/>
      </c>
      <c r="BH184" s="72" t="str">
        <f t="array" ref="BH184">IF(COUNTIF(Table912[Job],$I$3)&lt;ROWS($BH$2:BH184),"",INDEX(TimeSheets!$Q$1:$Q$359,SMALL(IF(Table912[Job]=$I$3,ROW(Table912[Job])),ROW(BA183))))</f>
        <v/>
      </c>
      <c r="BI184" s="73" t="str">
        <f t="array" ref="BI184">IF(COUNTIF(Table914[Job],$I$3)&lt;ROWS($BI$2:BI184),"",INDEX(TimeSheets!$T$1:$T$359,SMALL(IF(Table914[Job]=$I$3,ROW(Table914[Job])),ROW(BA183))))</f>
        <v/>
      </c>
      <c r="BJ184" s="72" t="str">
        <f t="array" ref="BJ184">IF(COUNTIF(Table914[Job],$I$3)&lt;ROWS($BJ$2:BJ184),"",INDEX(TimeSheets!$Z$1:$Z$359,SMALL(IF(Table914[Job]=$I$3,ROW(Table914[Job])),ROW(BA183))))</f>
        <v/>
      </c>
      <c r="BK184" s="72" t="str">
        <f t="array" ref="BK184">IF(COUNTIF(Table91641[Job],$I$3)&lt;ROWS($BK$2:BK184),"",INDEX(TimeSheets!$AC$1:$AC$359,SMALL(IF(Table91641[Job]=$I$3,ROW(Table91641[Job])),ROW(BA183))))</f>
        <v/>
      </c>
      <c r="BL184" s="72" t="str">
        <f t="array" ref="BL184">IF(COUNTIF(Table91641[Job],$I$3)&lt;ROWS($BL$2:BL184),"",INDEX(TimeSheets!$AI$1:$AI$359,SMALL(IF(Table91641[Job]=$I$3,ROW(Table91641[Job])),ROW(BB183))))</f>
        <v/>
      </c>
    </row>
    <row r="185" spans="50:64" x14ac:dyDescent="0.25">
      <c r="BE185" s="72" t="str">
        <f t="array" ref="BE185">IF(COUNTIF(Table911[Job],$I$3)&lt;ROWS($BE$2:BE185),"",INDEX(TimeSheets!$B$1:$B$359,SMALL(IF(Table911[Job]=$I$3,ROW(Table911[Job])),ROW(BA184))))</f>
        <v/>
      </c>
      <c r="BF185" s="72" t="str">
        <f t="array" ref="BF185">IF(COUNTIF(Table911[Job],$I$3)&lt;ROWS($BD$2:BD185),"",INDEX(TimeSheets!$H$1:$H$359,SMALL(IF(Table911[Job]=$I$3,ROW(Table911[Job])),ROW(BA184))))</f>
        <v/>
      </c>
      <c r="BG185" s="72" t="str">
        <f t="array" ref="BG185">IF(COUNTIF(Table912[Job],$I$3)&lt;ROWS($BG$2:BG185),"",INDEX(TimeSheets!$K$1:$K$359,SMALL(IF(Table912[Job]=$I$3,ROW(Table912[Job])),ROW(BA184))))</f>
        <v/>
      </c>
      <c r="BH185" s="72" t="str">
        <f t="array" ref="BH185">IF(COUNTIF(Table912[Job],$I$3)&lt;ROWS($BH$2:BH185),"",INDEX(TimeSheets!$Q$1:$Q$359,SMALL(IF(Table912[Job]=$I$3,ROW(Table912[Job])),ROW(BA184))))</f>
        <v/>
      </c>
      <c r="BI185" s="73" t="str">
        <f t="array" ref="BI185">IF(COUNTIF(Table914[Job],$I$3)&lt;ROWS($BI$2:BI185),"",INDEX(TimeSheets!$T$1:$T$359,SMALL(IF(Table914[Job]=$I$3,ROW(Table914[Job])),ROW(BA184))))</f>
        <v/>
      </c>
      <c r="BJ185" s="72" t="str">
        <f t="array" ref="BJ185">IF(COUNTIF(Table914[Job],$I$3)&lt;ROWS($BJ$2:BJ185),"",INDEX(TimeSheets!$Z$1:$Z$359,SMALL(IF(Table914[Job]=$I$3,ROW(Table914[Job])),ROW(BA184))))</f>
        <v/>
      </c>
      <c r="BK185" s="72" t="str">
        <f t="array" ref="BK185">IF(COUNTIF(Table91641[Job],$I$3)&lt;ROWS($BK$2:BK185),"",INDEX(TimeSheets!$AC$1:$AC$359,SMALL(IF(Table91641[Job]=$I$3,ROW(Table91641[Job])),ROW(BA184))))</f>
        <v/>
      </c>
      <c r="BL185" s="72" t="str">
        <f t="array" ref="BL185">IF(COUNTIF(Table91641[Job],$I$3)&lt;ROWS($BL$2:BL185),"",INDEX(TimeSheets!$AI$1:$AI$359,SMALL(IF(Table91641[Job]=$I$3,ROW(Table91641[Job])),ROW(BB184))))</f>
        <v/>
      </c>
    </row>
    <row r="186" spans="50:64" x14ac:dyDescent="0.25">
      <c r="BE186" s="72" t="str">
        <f t="array" ref="BE186">IF(COUNTIF(Table911[Job],$I$3)&lt;ROWS($BE$2:BE186),"",INDEX(TimeSheets!$B$1:$B$359,SMALL(IF(Table911[Job]=$I$3,ROW(Table911[Job])),ROW(BA185))))</f>
        <v/>
      </c>
      <c r="BF186" s="72" t="str">
        <f t="array" ref="BF186">IF(COUNTIF(Table911[Job],$I$3)&lt;ROWS($BD$2:BD186),"",INDEX(TimeSheets!$H$1:$H$359,SMALL(IF(Table911[Job]=$I$3,ROW(Table911[Job])),ROW(BA185))))</f>
        <v/>
      </c>
      <c r="BG186" s="72" t="str">
        <f t="array" ref="BG186">IF(COUNTIF(Table912[Job],$I$3)&lt;ROWS($BG$2:BG186),"",INDEX(TimeSheets!$K$1:$K$359,SMALL(IF(Table912[Job]=$I$3,ROW(Table912[Job])),ROW(BA185))))</f>
        <v/>
      </c>
      <c r="BH186" s="72" t="str">
        <f t="array" ref="BH186">IF(COUNTIF(Table912[Job],$I$3)&lt;ROWS($BH$2:BH186),"",INDEX(TimeSheets!$Q$1:$Q$359,SMALL(IF(Table912[Job]=$I$3,ROW(Table912[Job])),ROW(BA185))))</f>
        <v/>
      </c>
      <c r="BI186" s="73" t="str">
        <f t="array" ref="BI186">IF(COUNTIF(Table914[Job],$I$3)&lt;ROWS($BI$2:BI186),"",INDEX(TimeSheets!$T$1:$T$359,SMALL(IF(Table914[Job]=$I$3,ROW(Table914[Job])),ROW(BA185))))</f>
        <v/>
      </c>
      <c r="BJ186" s="72" t="str">
        <f t="array" ref="BJ186">IF(COUNTIF(Table914[Job],$I$3)&lt;ROWS($BJ$2:BJ186),"",INDEX(TimeSheets!$Z$1:$Z$359,SMALL(IF(Table914[Job]=$I$3,ROW(Table914[Job])),ROW(BA185))))</f>
        <v/>
      </c>
      <c r="BK186" s="72" t="str">
        <f t="array" ref="BK186">IF(COUNTIF(Table91641[Job],$I$3)&lt;ROWS($BK$2:BK186),"",INDEX(TimeSheets!$AC$1:$AC$359,SMALL(IF(Table91641[Job]=$I$3,ROW(Table91641[Job])),ROW(BA185))))</f>
        <v/>
      </c>
      <c r="BL186" s="72" t="str">
        <f t="array" ref="BL186">IF(COUNTIF(Table91641[Job],$I$3)&lt;ROWS($BL$2:BL186),"",INDEX(TimeSheets!$AI$1:$AI$359,SMALL(IF(Table91641[Job]=$I$3,ROW(Table91641[Job])),ROW(BB185))))</f>
        <v/>
      </c>
    </row>
    <row r="187" spans="50:64" x14ac:dyDescent="0.25">
      <c r="BE187" s="72" t="str">
        <f t="array" ref="BE187">IF(COUNTIF(Table911[Job],$I$3)&lt;ROWS($BE$2:BE187),"",INDEX(TimeSheets!$B$1:$B$359,SMALL(IF(Table911[Job]=$I$3,ROW(Table911[Job])),ROW(BA186))))</f>
        <v/>
      </c>
      <c r="BF187" s="72" t="str">
        <f t="array" ref="BF187">IF(COUNTIF(Table911[Job],$I$3)&lt;ROWS($BD$2:BD187),"",INDEX(TimeSheets!$H$1:$H$359,SMALL(IF(Table911[Job]=$I$3,ROW(Table911[Job])),ROW(BA186))))</f>
        <v/>
      </c>
      <c r="BG187" s="72" t="str">
        <f t="array" ref="BG187">IF(COUNTIF(Table912[Job],$I$3)&lt;ROWS($BG$2:BG187),"",INDEX(TimeSheets!$K$1:$K$359,SMALL(IF(Table912[Job]=$I$3,ROW(Table912[Job])),ROW(BA186))))</f>
        <v/>
      </c>
      <c r="BH187" s="72" t="str">
        <f t="array" ref="BH187">IF(COUNTIF(Table912[Job],$I$3)&lt;ROWS($BH$2:BH187),"",INDEX(TimeSheets!$Q$1:$Q$359,SMALL(IF(Table912[Job]=$I$3,ROW(Table912[Job])),ROW(BA186))))</f>
        <v/>
      </c>
      <c r="BI187" s="73" t="str">
        <f t="array" ref="BI187">IF(COUNTIF(Table914[Job],$I$3)&lt;ROWS($BI$2:BI187),"",INDEX(TimeSheets!$T$1:$T$359,SMALL(IF(Table914[Job]=$I$3,ROW(Table914[Job])),ROW(BA186))))</f>
        <v/>
      </c>
      <c r="BJ187" s="72" t="str">
        <f t="array" ref="BJ187">IF(COUNTIF(Table914[Job],$I$3)&lt;ROWS($BJ$2:BJ187),"",INDEX(TimeSheets!$Z$1:$Z$359,SMALL(IF(Table914[Job]=$I$3,ROW(Table914[Job])),ROW(BA186))))</f>
        <v/>
      </c>
      <c r="BK187" s="72" t="str">
        <f t="array" ref="BK187">IF(COUNTIF(Table91641[Job],$I$3)&lt;ROWS($BK$2:BK187),"",INDEX(TimeSheets!$AC$1:$AC$359,SMALL(IF(Table91641[Job]=$I$3,ROW(Table91641[Job])),ROW(BA186))))</f>
        <v/>
      </c>
      <c r="BL187" s="72" t="str">
        <f t="array" ref="BL187">IF(COUNTIF(Table91641[Job],$I$3)&lt;ROWS($BL$2:BL187),"",INDEX(TimeSheets!$AI$1:$AI$359,SMALL(IF(Table91641[Job]=$I$3,ROW(Table91641[Job])),ROW(BB186))))</f>
        <v/>
      </c>
    </row>
    <row r="188" spans="50:64" x14ac:dyDescent="0.25">
      <c r="BE188" s="72" t="str">
        <f t="array" ref="BE188">IF(COUNTIF(Table911[Job],$I$3)&lt;ROWS($BE$2:BE188),"",INDEX(TimeSheets!$B$1:$B$359,SMALL(IF(Table911[Job]=$I$3,ROW(Table911[Job])),ROW(BA187))))</f>
        <v/>
      </c>
      <c r="BF188" s="72" t="str">
        <f t="array" ref="BF188">IF(COUNTIF(Table911[Job],$I$3)&lt;ROWS($BD$2:BD188),"",INDEX(TimeSheets!$H$1:$H$359,SMALL(IF(Table911[Job]=$I$3,ROW(Table911[Job])),ROW(BA187))))</f>
        <v/>
      </c>
      <c r="BG188" s="72" t="str">
        <f t="array" ref="BG188">IF(COUNTIF(Table912[Job],$I$3)&lt;ROWS($BG$2:BG188),"",INDEX(TimeSheets!$K$1:$K$359,SMALL(IF(Table912[Job]=$I$3,ROW(Table912[Job])),ROW(BA187))))</f>
        <v/>
      </c>
      <c r="BH188" s="72" t="str">
        <f t="array" ref="BH188">IF(COUNTIF(Table912[Job],$I$3)&lt;ROWS($BH$2:BH188),"",INDEX(TimeSheets!$Q$1:$Q$359,SMALL(IF(Table912[Job]=$I$3,ROW(Table912[Job])),ROW(BA187))))</f>
        <v/>
      </c>
      <c r="BI188" s="73" t="str">
        <f t="array" ref="BI188">IF(COUNTIF(Table914[Job],$I$3)&lt;ROWS($BI$2:BI188),"",INDEX(TimeSheets!$T$1:$T$359,SMALL(IF(Table914[Job]=$I$3,ROW(Table914[Job])),ROW(BA187))))</f>
        <v/>
      </c>
      <c r="BJ188" s="72" t="str">
        <f t="array" ref="BJ188">IF(COUNTIF(Table914[Job],$I$3)&lt;ROWS($BJ$2:BJ188),"",INDEX(TimeSheets!$Z$1:$Z$359,SMALL(IF(Table914[Job]=$I$3,ROW(Table914[Job])),ROW(BA187))))</f>
        <v/>
      </c>
      <c r="BK188" s="72" t="str">
        <f t="array" ref="BK188">IF(COUNTIF(Table91641[Job],$I$3)&lt;ROWS($BK$2:BK188),"",INDEX(TimeSheets!$AC$1:$AC$359,SMALL(IF(Table91641[Job]=$I$3,ROW(Table91641[Job])),ROW(BA187))))</f>
        <v/>
      </c>
      <c r="BL188" s="72" t="str">
        <f t="array" ref="BL188">IF(COUNTIF(Table91641[Job],$I$3)&lt;ROWS($BL$2:BL188),"",INDEX(TimeSheets!$AI$1:$AI$359,SMALL(IF(Table91641[Job]=$I$3,ROW(Table91641[Job])),ROW(BB187))))</f>
        <v/>
      </c>
    </row>
    <row r="189" spans="50:64" x14ac:dyDescent="0.25">
      <c r="BE189" s="72" t="str">
        <f t="array" ref="BE189">IF(COUNTIF(Table911[Job],$I$3)&lt;ROWS($BE$2:BE189),"",INDEX(TimeSheets!$B$1:$B$359,SMALL(IF(Table911[Job]=$I$3,ROW(Table911[Job])),ROW(BA188))))</f>
        <v/>
      </c>
      <c r="BF189" s="72" t="str">
        <f t="array" ref="BF189">IF(COUNTIF(Table911[Job],$I$3)&lt;ROWS($BD$2:BD189),"",INDEX(TimeSheets!$H$1:$H$359,SMALL(IF(Table911[Job]=$I$3,ROW(Table911[Job])),ROW(BA188))))</f>
        <v/>
      </c>
      <c r="BG189" s="72" t="str">
        <f t="array" ref="BG189">IF(COUNTIF(Table912[Job],$I$3)&lt;ROWS($BG$2:BG189),"",INDEX(TimeSheets!$K$1:$K$359,SMALL(IF(Table912[Job]=$I$3,ROW(Table912[Job])),ROW(BA188))))</f>
        <v/>
      </c>
      <c r="BH189" s="72" t="str">
        <f t="array" ref="BH189">IF(COUNTIF(Table912[Job],$I$3)&lt;ROWS($BH$2:BH189),"",INDEX(TimeSheets!$Q$1:$Q$359,SMALL(IF(Table912[Job]=$I$3,ROW(Table912[Job])),ROW(BA188))))</f>
        <v/>
      </c>
      <c r="BI189" s="73" t="str">
        <f t="array" ref="BI189">IF(COUNTIF(Table914[Job],$I$3)&lt;ROWS($BI$2:BI189),"",INDEX(TimeSheets!$T$1:$T$359,SMALL(IF(Table914[Job]=$I$3,ROW(Table914[Job])),ROW(BA188))))</f>
        <v/>
      </c>
      <c r="BJ189" s="72" t="str">
        <f t="array" ref="BJ189">IF(COUNTIF(Table914[Job],$I$3)&lt;ROWS($BJ$2:BJ189),"",INDEX(TimeSheets!$Z$1:$Z$359,SMALL(IF(Table914[Job]=$I$3,ROW(Table914[Job])),ROW(BA188))))</f>
        <v/>
      </c>
      <c r="BK189" s="72" t="str">
        <f t="array" ref="BK189">IF(COUNTIF(Table91641[Job],$I$3)&lt;ROWS($BK$2:BK189),"",INDEX(TimeSheets!$AC$1:$AC$359,SMALL(IF(Table91641[Job]=$I$3,ROW(Table91641[Job])),ROW(BA188))))</f>
        <v/>
      </c>
      <c r="BL189" s="72" t="str">
        <f t="array" ref="BL189">IF(COUNTIF(Table91641[Job],$I$3)&lt;ROWS($BL$2:BL189),"",INDEX(TimeSheets!$AI$1:$AI$359,SMALL(IF(Table91641[Job]=$I$3,ROW(Table91641[Job])),ROW(BB188))))</f>
        <v/>
      </c>
    </row>
    <row r="190" spans="50:64" x14ac:dyDescent="0.25">
      <c r="BE190" s="72" t="str">
        <f t="array" ref="BE190">IF(COUNTIF(Table911[Job],$I$3)&lt;ROWS($BE$2:BE190),"",INDEX(TimeSheets!$B$1:$B$359,SMALL(IF(Table911[Job]=$I$3,ROW(Table911[Job])),ROW(BA189))))</f>
        <v/>
      </c>
      <c r="BF190" s="72" t="str">
        <f t="array" ref="BF190">IF(COUNTIF(Table911[Job],$I$3)&lt;ROWS($BD$2:BD190),"",INDEX(TimeSheets!$H$1:$H$359,SMALL(IF(Table911[Job]=$I$3,ROW(Table911[Job])),ROW(BA189))))</f>
        <v/>
      </c>
      <c r="BG190" s="72" t="str">
        <f t="array" ref="BG190">IF(COUNTIF(Table912[Job],$I$3)&lt;ROWS($BG$2:BG190),"",INDEX(TimeSheets!$K$1:$K$359,SMALL(IF(Table912[Job]=$I$3,ROW(Table912[Job])),ROW(BA189))))</f>
        <v/>
      </c>
      <c r="BH190" s="72" t="str">
        <f t="array" ref="BH190">IF(COUNTIF(Table912[Job],$I$3)&lt;ROWS($BH$2:BH190),"",INDEX(TimeSheets!$Q$1:$Q$359,SMALL(IF(Table912[Job]=$I$3,ROW(Table912[Job])),ROW(BA189))))</f>
        <v/>
      </c>
      <c r="BI190" s="73" t="str">
        <f t="array" ref="BI190">IF(COUNTIF(Table914[Job],$I$3)&lt;ROWS($BI$2:BI190),"",INDEX(TimeSheets!$T$1:$T$359,SMALL(IF(Table914[Job]=$I$3,ROW(Table914[Job])),ROW(BA189))))</f>
        <v/>
      </c>
      <c r="BJ190" s="72" t="str">
        <f t="array" ref="BJ190">IF(COUNTIF(Table914[Job],$I$3)&lt;ROWS($BJ$2:BJ190),"",INDEX(TimeSheets!$Z$1:$Z$359,SMALL(IF(Table914[Job]=$I$3,ROW(Table914[Job])),ROW(BA189))))</f>
        <v/>
      </c>
      <c r="BK190" s="72" t="str">
        <f t="array" ref="BK190">IF(COUNTIF(Table91641[Job],$I$3)&lt;ROWS($BK$2:BK190),"",INDEX(TimeSheets!$AC$1:$AC$359,SMALL(IF(Table91641[Job]=$I$3,ROW(Table91641[Job])),ROW(BA189))))</f>
        <v/>
      </c>
      <c r="BL190" s="72" t="str">
        <f t="array" ref="BL190">IF(COUNTIF(Table91641[Job],$I$3)&lt;ROWS($BL$2:BL190),"",INDEX(TimeSheets!$AI$1:$AI$359,SMALL(IF(Table91641[Job]=$I$3,ROW(Table91641[Job])),ROW(BB189))))</f>
        <v/>
      </c>
    </row>
    <row r="191" spans="50:64" x14ac:dyDescent="0.25">
      <c r="BE191" s="72" t="str">
        <f t="array" ref="BE191">IF(COUNTIF(Table911[Job],$I$3)&lt;ROWS($BE$2:BE191),"",INDEX(TimeSheets!$B$1:$B$359,SMALL(IF(Table911[Job]=$I$3,ROW(Table911[Job])),ROW(BA190))))</f>
        <v/>
      </c>
      <c r="BF191" s="72" t="str">
        <f t="array" ref="BF191">IF(COUNTIF(Table911[Job],$I$3)&lt;ROWS($BD$2:BD191),"",INDEX(TimeSheets!$H$1:$H$359,SMALL(IF(Table911[Job]=$I$3,ROW(Table911[Job])),ROW(BA190))))</f>
        <v/>
      </c>
      <c r="BG191" s="72" t="str">
        <f t="array" ref="BG191">IF(COUNTIF(Table912[Job],$I$3)&lt;ROWS($BG$2:BG191),"",INDEX(TimeSheets!$K$1:$K$359,SMALL(IF(Table912[Job]=$I$3,ROW(Table912[Job])),ROW(BA190))))</f>
        <v/>
      </c>
      <c r="BH191" s="72" t="str">
        <f t="array" ref="BH191">IF(COUNTIF(Table912[Job],$I$3)&lt;ROWS($BH$2:BH191),"",INDEX(TimeSheets!$Q$1:$Q$359,SMALL(IF(Table912[Job]=$I$3,ROW(Table912[Job])),ROW(BA190))))</f>
        <v/>
      </c>
      <c r="BI191" s="73" t="str">
        <f t="array" ref="BI191">IF(COUNTIF(Table914[Job],$I$3)&lt;ROWS($BI$2:BI191),"",INDEX(TimeSheets!$T$1:$T$359,SMALL(IF(Table914[Job]=$I$3,ROW(Table914[Job])),ROW(BA190))))</f>
        <v/>
      </c>
      <c r="BJ191" s="72" t="str">
        <f t="array" ref="BJ191">IF(COUNTIF(Table914[Job],$I$3)&lt;ROWS($BJ$2:BJ191),"",INDEX(TimeSheets!$Z$1:$Z$359,SMALL(IF(Table914[Job]=$I$3,ROW(Table914[Job])),ROW(BA190))))</f>
        <v/>
      </c>
      <c r="BK191" s="72" t="str">
        <f t="array" ref="BK191">IF(COUNTIF(Table91641[Job],$I$3)&lt;ROWS($BK$2:BK191),"",INDEX(TimeSheets!$AC$1:$AC$359,SMALL(IF(Table91641[Job]=$I$3,ROW(Table91641[Job])),ROW(BA190))))</f>
        <v/>
      </c>
      <c r="BL191" s="72" t="str">
        <f t="array" ref="BL191">IF(COUNTIF(Table91641[Job],$I$3)&lt;ROWS($BL$2:BL191),"",INDEX(TimeSheets!$AI$1:$AI$359,SMALL(IF(Table91641[Job]=$I$3,ROW(Table91641[Job])),ROW(BB190))))</f>
        <v/>
      </c>
    </row>
    <row r="192" spans="50:64" x14ac:dyDescent="0.25">
      <c r="BH192" s="47" t="str">
        <f t="array" ref="BH192">IF(COUNTIF(Table912[Job],$I$3)&lt;ROWS($BH$2:BH192),"",INDEX(TimeSheets!$Q$1:$Q$359,SMALL(IF(Table912[Job]=$I$3,ROW(Table912[Job])),ROW(BA191))))</f>
        <v/>
      </c>
      <c r="BI192" s="56" t="str">
        <f t="array" ref="BI192">IF(COUNTIF(Table914[Job],$I$3)&lt;ROWS($BI$2:BI192),"",INDEX(TimeSheets!$T$1:$T$359,SMALL(IF(Table914[Job]=$I$3,ROW(Table914[Job])),ROW(BA191))))</f>
        <v/>
      </c>
    </row>
  </sheetData>
  <mergeCells count="75">
    <mergeCell ref="I3:S3"/>
    <mergeCell ref="Y3:AF3"/>
    <mergeCell ref="AO3:AU3"/>
    <mergeCell ref="AY3:AZ3"/>
    <mergeCell ref="BA3:BB3"/>
    <mergeCell ref="I2:S2"/>
    <mergeCell ref="Y2:AA2"/>
    <mergeCell ref="AD2:AF2"/>
    <mergeCell ref="AO2:AU2"/>
    <mergeCell ref="AY2:BB2"/>
    <mergeCell ref="I5:S5"/>
    <mergeCell ref="Y5:AF5"/>
    <mergeCell ref="AO5:AU5"/>
    <mergeCell ref="AY5:AZ5"/>
    <mergeCell ref="BA5:BB5"/>
    <mergeCell ref="I4:S4"/>
    <mergeCell ref="Y4:AF4"/>
    <mergeCell ref="AO4:AU4"/>
    <mergeCell ref="AY4:AZ4"/>
    <mergeCell ref="BA4:BB4"/>
    <mergeCell ref="AY6:AZ6"/>
    <mergeCell ref="BA6:BB6"/>
    <mergeCell ref="C7:D7"/>
    <mergeCell ref="J7:K7"/>
    <mergeCell ref="Q7:R7"/>
    <mergeCell ref="X7:Y7"/>
    <mergeCell ref="AE7:AF7"/>
    <mergeCell ref="AL7:AM7"/>
    <mergeCell ref="AS7:AT7"/>
    <mergeCell ref="AY12:AZ12"/>
    <mergeCell ref="BA12:BB12"/>
    <mergeCell ref="AS8:AV8"/>
    <mergeCell ref="A9:F9"/>
    <mergeCell ref="H9:M9"/>
    <mergeCell ref="O9:T9"/>
    <mergeCell ref="V9:AA9"/>
    <mergeCell ref="AC9:AH9"/>
    <mergeCell ref="AJ9:AO9"/>
    <mergeCell ref="AQ9:AV9"/>
    <mergeCell ref="C8:F8"/>
    <mergeCell ref="J8:M8"/>
    <mergeCell ref="Q8:T8"/>
    <mergeCell ref="X8:AA8"/>
    <mergeCell ref="AE8:AH8"/>
    <mergeCell ref="AL8:AO8"/>
    <mergeCell ref="AY9:BB9"/>
    <mergeCell ref="AY10:AZ10"/>
    <mergeCell ref="BA10:BB10"/>
    <mergeCell ref="AY11:AZ11"/>
    <mergeCell ref="BA11:BB11"/>
    <mergeCell ref="AY13:AZ13"/>
    <mergeCell ref="BA13:BB13"/>
    <mergeCell ref="AY14:AZ14"/>
    <mergeCell ref="BA14:BB14"/>
    <mergeCell ref="AY15:AZ15"/>
    <mergeCell ref="BA15:BB15"/>
    <mergeCell ref="AY16:AZ16"/>
    <mergeCell ref="BA16:BB16"/>
    <mergeCell ref="AY17:AZ17"/>
    <mergeCell ref="BA17:BB17"/>
    <mergeCell ref="AY18:AZ18"/>
    <mergeCell ref="BA18:BB18"/>
    <mergeCell ref="AY40:AZ40"/>
    <mergeCell ref="BA40:BB40"/>
    <mergeCell ref="AY19:AZ19"/>
    <mergeCell ref="BA19:BB19"/>
    <mergeCell ref="AY20:AZ20"/>
    <mergeCell ref="BA20:BB20"/>
    <mergeCell ref="AY21:AZ21"/>
    <mergeCell ref="BA21:BB21"/>
    <mergeCell ref="AY22:AZ22"/>
    <mergeCell ref="BA22:BB22"/>
    <mergeCell ref="AY24:BB24"/>
    <mergeCell ref="AY25:AZ25"/>
    <mergeCell ref="BA25:BB25"/>
  </mergeCells>
  <pageMargins left="0.7" right="0.7" top="0.75" bottom="0.75" header="0.3" footer="0.3"/>
  <pageSetup scale="40" orientation="landscape" r:id="rId1"/>
  <rowBreaks count="1" manualBreakCount="1">
    <brk id="60" max="16383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65944B-B54A-4B22-92C6-3FE4AD255531}">
          <x14:formula1>
            <xm:f>'All Jobs'!$B$2:$B$11</xm:f>
          </x14:formula1>
          <xm:sqref>I3:S3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E480-380B-4A4A-B0DE-956EB0520CB6}">
  <sheetPr>
    <pageSetUpPr fitToPage="1"/>
  </sheetPr>
  <dimension ref="A1:BW192"/>
  <sheetViews>
    <sheetView zoomScale="60" zoomScaleNormal="60" workbookViewId="0">
      <selection activeCell="X22" sqref="X22"/>
    </sheetView>
  </sheetViews>
  <sheetFormatPr defaultRowHeight="15" x14ac:dyDescent="0.25"/>
  <cols>
    <col min="1" max="1" width="8.7109375" customWidth="1"/>
    <col min="2" max="2" width="3.42578125" customWidth="1"/>
    <col min="3" max="3" width="8.7109375" customWidth="1"/>
    <col min="4" max="4" width="3.42578125" customWidth="1"/>
    <col min="5" max="5" width="8.7109375" customWidth="1"/>
    <col min="6" max="6" width="3.42578125" customWidth="1"/>
    <col min="7" max="7" width="6.28515625" customWidth="1"/>
    <col min="8" max="8" width="10.5703125" bestFit="1" customWidth="1"/>
    <col min="9" max="9" width="3.42578125" customWidth="1"/>
    <col min="10" max="10" width="8.7109375" customWidth="1"/>
    <col min="11" max="11" width="3.42578125" customWidth="1"/>
    <col min="12" max="12" width="8.7109375" customWidth="1"/>
    <col min="13" max="13" width="3.42578125" customWidth="1"/>
    <col min="14" max="14" width="6.28515625" customWidth="1"/>
    <col min="15" max="15" width="10.5703125" bestFit="1" customWidth="1"/>
    <col min="16" max="16" width="3.42578125" customWidth="1"/>
    <col min="17" max="17" width="8.7109375" customWidth="1"/>
    <col min="18" max="18" width="3.42578125" customWidth="1"/>
    <col min="19" max="19" width="8.7109375" customWidth="1"/>
    <col min="20" max="20" width="3.42578125" customWidth="1"/>
    <col min="21" max="21" width="6.28515625" customWidth="1"/>
    <col min="22" max="22" width="8.7109375" customWidth="1"/>
    <col min="23" max="23" width="3.42578125" customWidth="1"/>
    <col min="24" max="24" width="8.7109375" customWidth="1"/>
    <col min="25" max="25" width="3.42578125" customWidth="1"/>
    <col min="26" max="26" width="8.7109375" customWidth="1"/>
    <col min="27" max="27" width="3.42578125" customWidth="1"/>
    <col min="28" max="28" width="6.28515625" customWidth="1"/>
    <col min="29" max="29" width="8.7109375" customWidth="1"/>
    <col min="30" max="30" width="3.42578125" customWidth="1"/>
    <col min="31" max="31" width="8.7109375" customWidth="1"/>
    <col min="32" max="32" width="3.42578125" customWidth="1"/>
    <col min="33" max="33" width="8.7109375" customWidth="1"/>
    <col min="34" max="34" width="3.42578125" customWidth="1"/>
    <col min="35" max="35" width="6.28515625" customWidth="1"/>
    <col min="36" max="36" width="8.7109375" customWidth="1"/>
    <col min="37" max="37" width="3.42578125" customWidth="1"/>
    <col min="38" max="38" width="8.7109375" customWidth="1"/>
    <col min="39" max="39" width="3.42578125" customWidth="1"/>
    <col min="40" max="40" width="8.7109375" customWidth="1"/>
    <col min="41" max="41" width="3.42578125" customWidth="1"/>
    <col min="42" max="42" width="6.28515625" customWidth="1"/>
    <col min="43" max="43" width="8.7109375" customWidth="1"/>
    <col min="44" max="44" width="3.42578125" customWidth="1"/>
    <col min="45" max="45" width="8.7109375" customWidth="1"/>
    <col min="46" max="46" width="3.42578125" customWidth="1"/>
    <col min="47" max="47" width="8.7109375" customWidth="1"/>
    <col min="48" max="48" width="3.42578125" customWidth="1"/>
    <col min="49" max="49" width="6.28515625" customWidth="1"/>
    <col min="50" max="50" width="4" customWidth="1"/>
    <col min="51" max="51" width="10.28515625" customWidth="1"/>
    <col min="52" max="52" width="14.42578125" customWidth="1"/>
    <col min="54" max="54" width="14.42578125" customWidth="1"/>
    <col min="55" max="55" width="9.7109375" style="47" customWidth="1"/>
    <col min="56" max="56" width="4.5703125" style="47" customWidth="1"/>
    <col min="57" max="57" width="7.28515625" style="47" customWidth="1"/>
    <col min="58" max="58" width="5.42578125" style="47" customWidth="1"/>
    <col min="59" max="59" width="7.5703125" style="47" customWidth="1"/>
    <col min="60" max="60" width="5" style="47" customWidth="1"/>
    <col min="61" max="61" width="8.7109375" style="47" bestFit="1" customWidth="1"/>
    <col min="62" max="62" width="5.140625" style="47" customWidth="1"/>
    <col min="63" max="64" width="9.140625" style="47"/>
    <col min="65" max="65" width="9" style="47" customWidth="1"/>
    <col min="66" max="66" width="8.85546875" style="47" customWidth="1"/>
    <col min="67" max="67" width="9.140625" style="47"/>
  </cols>
  <sheetData>
    <row r="1" spans="1:75" ht="15.75" thickBot="1" x14ac:dyDescent="0.3">
      <c r="AX1" s="47"/>
      <c r="AY1" s="47"/>
      <c r="AZ1" s="47"/>
      <c r="BA1" s="47"/>
      <c r="BB1" s="47"/>
      <c r="BE1" s="47" t="s">
        <v>27</v>
      </c>
      <c r="BG1" s="47" t="s">
        <v>25</v>
      </c>
      <c r="BI1" s="47" t="s">
        <v>24</v>
      </c>
      <c r="BK1" s="47" t="s">
        <v>28</v>
      </c>
      <c r="BO1" s="48"/>
      <c r="BP1" s="48"/>
      <c r="BQ1" s="48"/>
      <c r="BR1" s="49"/>
      <c r="BS1" s="49"/>
      <c r="BT1" s="49"/>
      <c r="BU1" s="49"/>
      <c r="BV1" s="49"/>
      <c r="BW1" s="49"/>
    </row>
    <row r="2" spans="1:75" ht="27" thickBot="1" x14ac:dyDescent="0.45">
      <c r="D2" s="50" t="s">
        <v>29</v>
      </c>
      <c r="I2" s="120" t="str">
        <f ca="1">INDIRECT(ADDRESS((MATCH(I3,'All Jobs'!B2:B11,0))+1,1,4,1,"All Jobs"))</f>
        <v>21-103</v>
      </c>
      <c r="J2" s="120"/>
      <c r="K2" s="120"/>
      <c r="L2" s="120"/>
      <c r="M2" s="120"/>
      <c r="N2" s="120"/>
      <c r="O2" s="120"/>
      <c r="P2" s="120"/>
      <c r="Q2" s="120"/>
      <c r="R2" s="120"/>
      <c r="S2" s="120"/>
      <c r="V2" s="50" t="s">
        <v>30</v>
      </c>
      <c r="W2" s="51"/>
      <c r="X2" s="52"/>
      <c r="Y2" s="120">
        <f>SUM(C7,J7,Q7,X7,AE7,AL7,AS7)</f>
        <v>16</v>
      </c>
      <c r="Z2" s="120"/>
      <c r="AA2" s="120"/>
      <c r="AB2" s="53" t="s">
        <v>31</v>
      </c>
      <c r="AC2" s="54"/>
      <c r="AD2" s="120">
        <f>SUM(Y2/8)</f>
        <v>2</v>
      </c>
      <c r="AE2" s="120"/>
      <c r="AF2" s="120"/>
      <c r="AK2" s="50" t="s">
        <v>32</v>
      </c>
      <c r="AN2" s="55"/>
      <c r="AO2" s="121">
        <f>IF(BA22 &gt; 0, BA22, AY40)</f>
        <v>3700</v>
      </c>
      <c r="AP2" s="121"/>
      <c r="AQ2" s="121"/>
      <c r="AR2" s="121"/>
      <c r="AS2" s="121"/>
      <c r="AT2" s="121"/>
      <c r="AU2" s="121"/>
      <c r="AY2" s="122" t="s">
        <v>33</v>
      </c>
      <c r="AZ2" s="123"/>
      <c r="BA2" s="123"/>
      <c r="BB2" s="124"/>
      <c r="BE2" s="47" t="str">
        <f t="array" ref="BE2">IF(COUNTIF(Table911[Job],$I$3)&lt;ROWS($BE$2:BE2),"",INDEX(TimeSheets!$B$1:$B$359,SMALL(IF(Table911[Job]=$I$3,ROW(Table911[Job])),ROW(BA1))))</f>
        <v/>
      </c>
      <c r="BF2" s="47" t="str">
        <f t="array" ref="BF2">IF(COUNTIF(Table911[Job],$I$3)&lt;ROWS($BD$2:BD2),"",INDEX(TimeSheets!$H$1:$H$359,SMALL(IF(Table911[Job]=$I$3,ROW(Table911[Job])),ROW(BA1))))</f>
        <v/>
      </c>
      <c r="BG2" s="47" t="str">
        <f t="array" ref="BG2">IF(COUNTIF(Table912[Job],$I$3)&lt;ROWS($BG$2:BG2),"",INDEX(TimeSheets!$K$1:$K$359,SMALL(IF(Table912[Job]=$I$3,ROW(Table912[Job])),ROW(BA1))))</f>
        <v/>
      </c>
      <c r="BH2" s="47" t="str">
        <f t="array" ref="BH2">IF(COUNTIF(Table912[Job],$I$3)&lt;ROWS($BH$2:BH2),"",INDEX(TimeSheets!$Q$1:$Q$359,SMALL(IF(Table912[Job]=$I$3,ROW(Table912[Job])),ROW(BA1))))</f>
        <v/>
      </c>
      <c r="BI2" s="56">
        <f t="array" ref="BI2">IF(COUNTIF(Table914[Job],$I$3)&lt;ROWS($BI$2:BI2),"",INDEX(TimeSheets!$T$1:$T$359,SMALL(IF(Table914[Job]=$I$3,ROW(Table914[Job])),ROW(BA1))))</f>
        <v>44221</v>
      </c>
      <c r="BJ2" s="47">
        <f t="array" ref="BJ2">IF(COUNTIF(Table914[Job],$I$3)&lt;ROWS($BJ$2:BJ2),"",INDEX(TimeSheets!$Z$1:$Z$359,SMALL(IF(Table914[Job]=$I$3,ROW(Table914[Job])),ROW(BA1))))</f>
        <v>8</v>
      </c>
      <c r="BK2" s="47">
        <f t="array" ref="BK2">IF(COUNTIF(Table91641[Job],$I$3)&lt;ROWS($BK$2:BK2),"",INDEX(TimeSheets!$AC$1:$AC$359,SMALL(IF(Table91641[Job]=$I$3,ROW(Table91641[Job])),ROW(BA1))))</f>
        <v>44221</v>
      </c>
      <c r="BL2" s="47">
        <f t="array" ref="BL2">IF(COUNTIF(Table91641[Job],$I$3)&lt;ROWS($BL$2:BL2),"",INDEX(TimeSheets!$AI$1:$AI$359,SMALL(IF(Table91641[Job]=$I$3,ROW(Table91641[Job])),ROW(BB1))))</f>
        <v>8</v>
      </c>
      <c r="BO2" s="48"/>
      <c r="BP2" s="48"/>
      <c r="BQ2" s="48"/>
      <c r="BR2" s="49"/>
      <c r="BS2" s="49"/>
      <c r="BT2" s="49"/>
      <c r="BU2" s="49"/>
      <c r="BV2" s="49"/>
      <c r="BW2" s="49"/>
    </row>
    <row r="3" spans="1:75" ht="26.25" x14ac:dyDescent="0.4">
      <c r="B3" s="57"/>
      <c r="D3" s="50" t="s">
        <v>34</v>
      </c>
      <c r="E3" s="58"/>
      <c r="F3" s="59"/>
      <c r="G3" s="60"/>
      <c r="H3" s="61"/>
      <c r="I3" s="112" t="s">
        <v>65</v>
      </c>
      <c r="J3" s="112"/>
      <c r="K3" s="112"/>
      <c r="L3" s="112"/>
      <c r="M3" s="112"/>
      <c r="N3" s="112"/>
      <c r="O3" s="112"/>
      <c r="P3" s="112"/>
      <c r="Q3" s="112"/>
      <c r="R3" s="112"/>
      <c r="S3" s="112"/>
      <c r="V3" s="50" t="s">
        <v>35</v>
      </c>
      <c r="W3" s="51"/>
      <c r="X3" s="52"/>
      <c r="Y3" s="121">
        <f>SUM(C8,J8,Q8,X8,AE8,AL8,AS8)</f>
        <v>528</v>
      </c>
      <c r="Z3" s="125"/>
      <c r="AA3" s="125"/>
      <c r="AB3" s="125"/>
      <c r="AC3" s="125"/>
      <c r="AD3" s="125"/>
      <c r="AE3" s="125"/>
      <c r="AF3" s="125"/>
      <c r="AK3" s="50" t="s">
        <v>36</v>
      </c>
      <c r="AO3" s="126">
        <f ca="1">INDIRECT(ADDRESS((MATCH(I3,'All Jobs'!B2:B11,0))+1,9,4,1,"All Jobs"))</f>
        <v>740</v>
      </c>
      <c r="AP3" s="126"/>
      <c r="AQ3" s="126"/>
      <c r="AR3" s="126"/>
      <c r="AS3" s="126"/>
      <c r="AT3" s="126"/>
      <c r="AU3" s="126"/>
      <c r="AY3" s="127" t="s">
        <v>37</v>
      </c>
      <c r="AZ3" s="127"/>
      <c r="BA3" s="128"/>
      <c r="BB3" s="128"/>
      <c r="BE3" s="47" t="str">
        <f t="array" ref="BE3">IF(COUNTIF(Table911[Job],$I$3)&lt;ROWS($BE$2:BE3),"",INDEX(TimeSheets!$B$1:$B$359,SMALL(IF(Table911[Job]=$I$3,ROW(Table911[Job])),ROW(BA2))))</f>
        <v/>
      </c>
      <c r="BF3" s="47" t="str">
        <f t="array" ref="BF3">IF(COUNTIF(Table911[Job],$I$3)&lt;ROWS($BD$2:BD3),"",INDEX(TimeSheets!$H$1:$H$359,SMALL(IF(Table911[Job]=$I$3,ROW(Table911[Job])),ROW(BA2))))</f>
        <v/>
      </c>
      <c r="BG3" s="47" t="str">
        <f t="array" ref="BG3">IF(COUNTIF(Table912[Job],$I$3)&lt;ROWS($BG$2:BG3),"",INDEX(TimeSheets!$K$1:$K$359,SMALL(IF(Table912[Job]=$I$3,ROW(Table912[Job])),ROW(BA2))))</f>
        <v/>
      </c>
      <c r="BH3" s="47" t="str">
        <f t="array" ref="BH3">IF(COUNTIF(Table912[Job],$I$3)&lt;ROWS($BH$2:BH3),"",INDEX(TimeSheets!$Q$1:$Q$359,SMALL(IF(Table912[Job]=$I$3,ROW(Table912[Job])),ROW(BA2))))</f>
        <v/>
      </c>
      <c r="BI3" s="56" t="str">
        <f t="array" ref="BI3">IF(COUNTIF(Table914[Job],$I$3)&lt;ROWS($BI$2:BI3),"",INDEX(TimeSheets!$T$1:$T$359,SMALL(IF(Table914[Job]=$I$3,ROW(Table914[Job])),ROW(BA2))))</f>
        <v/>
      </c>
      <c r="BJ3" s="47" t="str">
        <f t="array" ref="BJ3">IF(COUNTIF(Table914[Job],$I$3)&lt;ROWS($BJ$2:BJ3),"",INDEX(TimeSheets!$Z$1:$Z$359,SMALL(IF(Table914[Job]=$I$3,ROW(Table914[Job])),ROW(BA2))))</f>
        <v/>
      </c>
      <c r="BK3" s="47" t="str">
        <f t="array" ref="BK3">IF(COUNTIF(Table91641[Job],$I$3)&lt;ROWS($BK$2:BK3),"",INDEX(TimeSheets!$AC$1:$AC$359,SMALL(IF(Table91641[Job]=$I$3,ROW(Table91641[Job])),ROW(BA2))))</f>
        <v/>
      </c>
      <c r="BL3" s="47" t="str">
        <f t="array" ref="BL3">IF(COUNTIF(Table91641[Job],$I$3)&lt;ROWS($BL$2:BL3),"",INDEX(TimeSheets!$AI$1:$AI$359,SMALL(IF(Table91641[Job]=$I$3,ROW(Table91641[Job])),ROW(BB2))))</f>
        <v/>
      </c>
      <c r="BO3" s="48"/>
      <c r="BP3" s="48"/>
      <c r="BQ3" s="48"/>
      <c r="BR3" s="49"/>
      <c r="BS3" s="49"/>
      <c r="BT3" s="49"/>
      <c r="BU3" s="49"/>
      <c r="BV3" s="49"/>
      <c r="BW3" s="49"/>
    </row>
    <row r="4" spans="1:75" ht="26.25" x14ac:dyDescent="0.4">
      <c r="B4" s="57"/>
      <c r="D4" s="50" t="s">
        <v>38</v>
      </c>
      <c r="E4" s="58"/>
      <c r="F4" s="59"/>
      <c r="G4" s="60"/>
      <c r="H4" s="60"/>
      <c r="I4" s="111" t="str">
        <f ca="1">INDIRECT(ADDRESS((MATCH(I3,'All Jobs'!B3:B11,0))+2,5,4,1,"All Jobs"))</f>
        <v>Customer 3</v>
      </c>
      <c r="J4" s="112"/>
      <c r="K4" s="112"/>
      <c r="L4" s="112"/>
      <c r="M4" s="112"/>
      <c r="N4" s="112"/>
      <c r="O4" s="112"/>
      <c r="P4" s="112"/>
      <c r="Q4" s="113"/>
      <c r="R4" s="113"/>
      <c r="S4" s="113"/>
      <c r="V4" s="50" t="s">
        <v>39</v>
      </c>
      <c r="W4" s="51"/>
      <c r="X4" s="52"/>
      <c r="Y4" s="114">
        <v>590</v>
      </c>
      <c r="Z4" s="114"/>
      <c r="AA4" s="114"/>
      <c r="AB4" s="114"/>
      <c r="AC4" s="114"/>
      <c r="AD4" s="114"/>
      <c r="AE4" s="114"/>
      <c r="AF4" s="114"/>
      <c r="AK4" s="50" t="s">
        <v>40</v>
      </c>
      <c r="AN4" s="61"/>
      <c r="AO4" s="111">
        <f>IF(Y4=0,0,SUM(AO2-Y5))</f>
        <v>2582</v>
      </c>
      <c r="AP4" s="111"/>
      <c r="AQ4" s="111"/>
      <c r="AR4" s="111"/>
      <c r="AS4" s="111"/>
      <c r="AT4" s="111"/>
      <c r="AU4" s="111"/>
      <c r="AY4" s="107" t="s">
        <v>41</v>
      </c>
      <c r="AZ4" s="107"/>
      <c r="BA4" s="115">
        <f>IF(Y4=0,"-",SUM(BA3-Y4))</f>
        <v>-590</v>
      </c>
      <c r="BB4" s="115"/>
      <c r="BE4" s="47" t="str">
        <f t="array" ref="BE4">IF(COUNTIF(Table911[Job],$I$3)&lt;ROWS($BE$2:BE4),"",INDEX(TimeSheets!$B$1:$B$359,SMALL(IF(Table911[Job]=$I$3,ROW(Table911[Job])),ROW(BA3))))</f>
        <v/>
      </c>
      <c r="BF4" s="47" t="str">
        <f t="array" ref="BF4">IF(COUNTIF(Table911[Job],$I$3)&lt;ROWS($BD$2:BD4),"",INDEX(TimeSheets!$H$1:$H$359,SMALL(IF(Table911[Job]=$I$3,ROW(Table911[Job])),ROW(BA3))))</f>
        <v/>
      </c>
      <c r="BG4" s="47" t="str">
        <f t="array" ref="BG4">IF(COUNTIF(Table912[Job],$I$3)&lt;ROWS($BG$2:BG4),"",INDEX(TimeSheets!$K$1:$K$359,SMALL(IF(Table912[Job]=$I$3,ROW(Table912[Job])),ROW(BA3))))</f>
        <v/>
      </c>
      <c r="BH4" s="47" t="str">
        <f t="array" ref="BH4">IF(COUNTIF(Table912[Job],$I$3)&lt;ROWS($BH$2:BH4),"",INDEX(TimeSheets!$Q$1:$Q$359,SMALL(IF(Table912[Job]=$I$3,ROW(Table912[Job])),ROW(BA3))))</f>
        <v/>
      </c>
      <c r="BI4" s="56" t="str">
        <f t="array" ref="BI4">IF(COUNTIF(Table914[Job],$I$3)&lt;ROWS($BI$2:BI4),"",INDEX(TimeSheets!$T$1:$T$359,SMALL(IF(Table914[Job]=$I$3,ROW(Table914[Job])),ROW(BA3))))</f>
        <v/>
      </c>
      <c r="BJ4" s="47" t="str">
        <f t="array" ref="BJ4">IF(COUNTIF(Table914[Job],$I$3)&lt;ROWS($BJ$2:BJ4),"",INDEX(TimeSheets!$Z$1:$Z$359,SMALL(IF(Table914[Job]=$I$3,ROW(Table914[Job])),ROW(BA3))))</f>
        <v/>
      </c>
      <c r="BK4" s="47" t="str">
        <f t="array" ref="BK4">IF(COUNTIF(Table91641[Job],$I$3)&lt;ROWS($BK$2:BK4),"",INDEX(TimeSheets!$AC$1:$AC$359,SMALL(IF(Table91641[Job]=$I$3,ROW(Table91641[Job])),ROW(BA3))))</f>
        <v/>
      </c>
      <c r="BL4" s="47" t="str">
        <f t="array" ref="BL4">IF(COUNTIF(Table91641[Job],$I$3)&lt;ROWS($BL$2:BL4),"",INDEX(TimeSheets!$AI$1:$AI$359,SMALL(IF(Table91641[Job]=$I$3,ROW(Table91641[Job])),ROW(BB3))))</f>
        <v/>
      </c>
      <c r="BO4" s="48"/>
      <c r="BP4" s="48"/>
      <c r="BQ4" s="48"/>
      <c r="BR4" s="49"/>
      <c r="BS4" s="49"/>
      <c r="BT4" s="49"/>
      <c r="BU4" s="49"/>
      <c r="BV4" s="49"/>
      <c r="BW4" s="49"/>
    </row>
    <row r="5" spans="1:75" ht="26.25" x14ac:dyDescent="0.4">
      <c r="B5" s="57"/>
      <c r="D5" s="50" t="s">
        <v>42</v>
      </c>
      <c r="E5" s="58"/>
      <c r="F5" s="59"/>
      <c r="G5" s="61"/>
      <c r="H5" s="62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V5" s="50" t="s">
        <v>43</v>
      </c>
      <c r="Y5" s="114">
        <f>IF(Y4=0,0,SUM(Y3,Y4))</f>
        <v>1118</v>
      </c>
      <c r="Z5" s="114"/>
      <c r="AA5" s="114"/>
      <c r="AB5" s="114"/>
      <c r="AC5" s="114"/>
      <c r="AD5" s="114"/>
      <c r="AE5" s="114"/>
      <c r="AF5" s="114"/>
      <c r="AK5" s="50" t="s">
        <v>44</v>
      </c>
      <c r="AO5" s="117">
        <f ca="1">IF(Y4 = 0,0,SUM(AO4-AO3))</f>
        <v>1842</v>
      </c>
      <c r="AP5" s="117"/>
      <c r="AQ5" s="117"/>
      <c r="AR5" s="117"/>
      <c r="AS5" s="117"/>
      <c r="AT5" s="117"/>
      <c r="AU5" s="117"/>
      <c r="AY5" s="118" t="s">
        <v>35</v>
      </c>
      <c r="AZ5" s="118"/>
      <c r="BA5" s="119"/>
      <c r="BB5" s="119"/>
      <c r="BE5" s="47" t="str">
        <f t="array" ref="BE5">IF(COUNTIF(Table911[Job],$I$3)&lt;ROWS($BE$2:BE5),"",INDEX(TimeSheets!$B$1:$B$359,SMALL(IF(Table911[Job]=$I$3,ROW(Table911[Job])),ROW(BA4))))</f>
        <v/>
      </c>
      <c r="BF5" s="47" t="str">
        <f t="array" ref="BF5">IF(COUNTIF(Table911[Job],$I$3)&lt;ROWS($BD$2:BD5),"",INDEX(TimeSheets!$H$1:$H$359,SMALL(IF(Table911[Job]=$I$3,ROW(Table911[Job])),ROW(BA4))))</f>
        <v/>
      </c>
      <c r="BG5" s="47" t="str">
        <f t="array" ref="BG5">IF(COUNTIF(Table912[Job],$I$3)&lt;ROWS($BG$2:BG5),"",INDEX(TimeSheets!$K$1:$K$359,SMALL(IF(Table912[Job]=$I$3,ROW(Table912[Job])),ROW(BA4))))</f>
        <v/>
      </c>
      <c r="BH5" s="47" t="str">
        <f t="array" ref="BH5">IF(COUNTIF(Table912[Job],$I$3)&lt;ROWS($BH$2:BH5),"",INDEX(TimeSheets!$Q$1:$Q$359,SMALL(IF(Table912[Job]=$I$3,ROW(Table912[Job])),ROW(BA4))))</f>
        <v/>
      </c>
      <c r="BI5" s="56" t="str">
        <f t="array" ref="BI5">IF(COUNTIF(Table914[Job],$I$3)&lt;ROWS($BI$2:BI5),"",INDEX(TimeSheets!$T$1:$T$359,SMALL(IF(Table914[Job]=$I$3,ROW(Table914[Job])),ROW(BA4))))</f>
        <v/>
      </c>
      <c r="BJ5" s="47" t="str">
        <f t="array" ref="BJ5">IF(COUNTIF(Table914[Job],$I$3)&lt;ROWS($BJ$2:BJ5),"",INDEX(TimeSheets!$Z$1:$Z$359,SMALL(IF(Table914[Job]=$I$3,ROW(Table914[Job])),ROW(BA4))))</f>
        <v/>
      </c>
      <c r="BK5" s="47" t="str">
        <f t="array" ref="BK5">IF(COUNTIF(Table91641[Job],$I$3)&lt;ROWS($BK$2:BK5),"",INDEX(TimeSheets!$AC$1:$AC$359,SMALL(IF(Table91641[Job]=$I$3,ROW(Table91641[Job])),ROW(BA4))))</f>
        <v/>
      </c>
      <c r="BL5" s="47" t="str">
        <f t="array" ref="BL5">IF(COUNTIF(Table91641[Job],$I$3)&lt;ROWS($BL$2:BL5),"",INDEX(TimeSheets!$AI$1:$AI$359,SMALL(IF(Table91641[Job]=$I$3,ROW(Table91641[Job])),ROW(BB4))))</f>
        <v/>
      </c>
      <c r="BO5" s="48"/>
      <c r="BP5" s="48"/>
      <c r="BQ5" s="48"/>
      <c r="BR5" s="49"/>
      <c r="BS5" s="49"/>
      <c r="BT5" s="49"/>
      <c r="BU5" s="49"/>
      <c r="BV5" s="49"/>
      <c r="BW5" s="49"/>
    </row>
    <row r="6" spans="1:75" ht="26.25" x14ac:dyDescent="0.4">
      <c r="B6" s="57"/>
      <c r="E6" s="60"/>
      <c r="F6" s="60"/>
      <c r="G6" s="60"/>
      <c r="H6" s="63"/>
      <c r="I6" s="60"/>
      <c r="K6" s="50"/>
      <c r="L6" s="58"/>
      <c r="M6" s="59"/>
      <c r="N6" s="60"/>
      <c r="AG6" s="52"/>
      <c r="AY6" s="107" t="s">
        <v>41</v>
      </c>
      <c r="AZ6" s="107"/>
      <c r="BA6" s="108">
        <f>IF(Y4=0,"-",SUM(BA5-AD2))</f>
        <v>-2</v>
      </c>
      <c r="BB6" s="109"/>
      <c r="BE6" s="47" t="str">
        <f t="array" ref="BE6">IF(COUNTIF(Table911[Job],$I$3)&lt;ROWS($BE$2:BE6),"",INDEX(TimeSheets!$B$1:$B$359,SMALL(IF(Table911[Job]=$I$3,ROW(Table911[Job])),ROW(BA5))))</f>
        <v/>
      </c>
      <c r="BF6" s="47" t="str">
        <f t="array" ref="BF6">IF(COUNTIF(Table911[Job],$I$3)&lt;ROWS($BD$2:BD6),"",INDEX(TimeSheets!$H$1:$H$359,SMALL(IF(Table911[Job]=$I$3,ROW(Table911[Job])),ROW(BA5))))</f>
        <v/>
      </c>
      <c r="BG6" s="47" t="str">
        <f t="array" ref="BG6">IF(COUNTIF(Table912[Job],$I$3)&lt;ROWS($BG$2:BG6),"",INDEX(TimeSheets!$K$1:$K$359,SMALL(IF(Table912[Job]=$I$3,ROW(Table912[Job])),ROW(BA5))))</f>
        <v/>
      </c>
      <c r="BH6" s="47" t="str">
        <f t="array" ref="BH6">IF(COUNTIF(Table912[Job],$I$3)&lt;ROWS($BH$2:BH6),"",INDEX(TimeSheets!$Q$1:$Q$359,SMALL(IF(Table912[Job]=$I$3,ROW(Table912[Job])),ROW(BA5))))</f>
        <v/>
      </c>
      <c r="BI6" s="56" t="str">
        <f t="array" ref="BI6">IF(COUNTIF(Table914[Job],$I$3)&lt;ROWS($BI$2:BI6),"",INDEX(TimeSheets!$T$1:$T$359,SMALL(IF(Table914[Job]=$I$3,ROW(Table914[Job])),ROW(BA5))))</f>
        <v/>
      </c>
      <c r="BJ6" s="47" t="str">
        <f t="array" ref="BJ6">IF(COUNTIF(Table914[Job],$I$3)&lt;ROWS($BJ$2:BJ6),"",INDEX(TimeSheets!$Z$1:$Z$359,SMALL(IF(Table914[Job]=$I$3,ROW(Table914[Job])),ROW(BA5))))</f>
        <v/>
      </c>
      <c r="BK6" s="47" t="str">
        <f t="array" ref="BK6">IF(COUNTIF(Table91641[Job],$I$3)&lt;ROWS($BK$2:BK6),"",INDEX(TimeSheets!$AC$1:$AC$359,SMALL(IF(Table91641[Job]=$I$3,ROW(Table91641[Job])),ROW(BA5))))</f>
        <v/>
      </c>
      <c r="BL6" s="47" t="str">
        <f t="array" ref="BL6">IF(COUNTIF(Table91641[Job],$I$3)&lt;ROWS($BL$2:BL6),"",INDEX(TimeSheets!$AI$1:$AI$359,SMALL(IF(Table91641[Job]=$I$3,ROW(Table91641[Job])),ROW(BB5))))</f>
        <v/>
      </c>
      <c r="BO6" s="48"/>
      <c r="BP6" s="48"/>
      <c r="BQ6" s="48"/>
      <c r="BR6" s="49"/>
      <c r="BS6" s="49"/>
      <c r="BT6" s="49"/>
      <c r="BU6" s="49"/>
      <c r="BV6" s="49"/>
      <c r="BW6" s="49"/>
    </row>
    <row r="7" spans="1:75" ht="18.75" x14ac:dyDescent="0.3">
      <c r="A7" t="s">
        <v>30</v>
      </c>
      <c r="B7" s="57"/>
      <c r="C7" s="110">
        <f>SUM(B10:B59,D10:D59,F10:F59)</f>
        <v>0</v>
      </c>
      <c r="D7" s="110"/>
      <c r="E7" s="60"/>
      <c r="F7" s="60"/>
      <c r="G7" s="60"/>
      <c r="H7" t="s">
        <v>30</v>
      </c>
      <c r="I7" s="57"/>
      <c r="J7" s="110">
        <f>SUM(I10:I59,K10:K59,M10:M59)</f>
        <v>0</v>
      </c>
      <c r="K7" s="110"/>
      <c r="L7" s="60"/>
      <c r="M7" s="60"/>
      <c r="N7" s="57"/>
      <c r="O7" t="s">
        <v>30</v>
      </c>
      <c r="P7" s="57"/>
      <c r="Q7" s="110">
        <f>SUM(P10:P59,R10:R59,T10:T59)</f>
        <v>0</v>
      </c>
      <c r="R7" s="110"/>
      <c r="S7" s="60"/>
      <c r="T7" s="60"/>
      <c r="V7" t="s">
        <v>30</v>
      </c>
      <c r="W7" s="57"/>
      <c r="X7" s="110">
        <f>SUM(W10:W59,Y10:Y59,AA10:AA59)</f>
        <v>8</v>
      </c>
      <c r="Y7" s="110"/>
      <c r="Z7" s="60"/>
      <c r="AA7" s="60"/>
      <c r="AB7" s="52"/>
      <c r="AC7" t="s">
        <v>30</v>
      </c>
      <c r="AD7" s="57"/>
      <c r="AE7" s="110">
        <f>SUM(AD10:AD59,AF10:AF59,AH10:AH59)</f>
        <v>0</v>
      </c>
      <c r="AF7" s="110"/>
      <c r="AG7" s="60"/>
      <c r="AH7" s="60"/>
      <c r="AI7" s="52"/>
      <c r="AJ7" t="s">
        <v>30</v>
      </c>
      <c r="AK7" s="57"/>
      <c r="AL7" s="110">
        <f>SUM(AK10:AK59,AM10:AM59,AO10:AO59)</f>
        <v>0</v>
      </c>
      <c r="AM7" s="110"/>
      <c r="AN7" s="60"/>
      <c r="AO7" s="60"/>
      <c r="AQ7" t="s">
        <v>30</v>
      </c>
      <c r="AR7" s="57"/>
      <c r="AS7" s="110">
        <f>SUM(AR10:AR59,AT10:AT59,AV10:AV59)</f>
        <v>8</v>
      </c>
      <c r="AT7" s="110"/>
      <c r="AU7" s="60"/>
      <c r="AV7" s="60"/>
      <c r="AX7" s="60"/>
      <c r="AY7" s="60"/>
      <c r="AZ7" s="60"/>
      <c r="BA7" s="49"/>
      <c r="BB7" s="49"/>
      <c r="BE7" s="47" t="str">
        <f t="array" ref="BE7">IF(COUNTIF(Table911[Job],$I$3)&lt;ROWS($BE$2:BE7),"",INDEX(TimeSheets!$B$1:$B$359,SMALL(IF(Table911[Job]=$I$3,ROW(Table911[Job])),ROW(BA6))))</f>
        <v/>
      </c>
      <c r="BF7" s="47" t="str">
        <f t="array" ref="BF7">IF(COUNTIF(Table911[Job],$I$3)&lt;ROWS($BD$2:BD7),"",INDEX(TimeSheets!$H$1:$H$359,SMALL(IF(Table911[Job]=$I$3,ROW(Table911[Job])),ROW(BA6))))</f>
        <v/>
      </c>
      <c r="BG7" s="47" t="str">
        <f t="array" ref="BG7">IF(COUNTIF(Table912[Job],$I$3)&lt;ROWS($BG$2:BG7),"",INDEX(TimeSheets!$K$1:$K$359,SMALL(IF(Table912[Job]=$I$3,ROW(Table912[Job])),ROW(BA6))))</f>
        <v/>
      </c>
      <c r="BH7" s="47" t="str">
        <f t="array" ref="BH7">IF(COUNTIF(Table912[Job],$I$3)&lt;ROWS($BH$2:BH7),"",INDEX(TimeSheets!$Q$1:$Q$359,SMALL(IF(Table912[Job]=$I$3,ROW(Table912[Job])),ROW(BA6))))</f>
        <v/>
      </c>
      <c r="BI7" s="56" t="str">
        <f t="array" ref="BI7">IF(COUNTIF(Table914[Job],$I$3)&lt;ROWS($BI$2:BI7),"",INDEX(TimeSheets!$T$1:$T$359,SMALL(IF(Table914[Job]=$I$3,ROW(Table914[Job])),ROW(BA6))))</f>
        <v/>
      </c>
      <c r="BJ7" s="47" t="str">
        <f t="array" ref="BJ7">IF(COUNTIF(Table914[Job],$I$3)&lt;ROWS($BJ$2:BJ7),"",INDEX(TimeSheets!$Z$1:$Z$359,SMALL(IF(Table914[Job]=$I$3,ROW(Table914[Job])),ROW(BA6))))</f>
        <v/>
      </c>
      <c r="BK7" s="47" t="str">
        <f t="array" ref="BK7">IF(COUNTIF(Table91641[Job],$I$3)&lt;ROWS($BK$2:BK7),"",INDEX(TimeSheets!$AC$1:$AC$359,SMALL(IF(Table91641[Job]=$I$3,ROW(Table91641[Job])),ROW(BA6))))</f>
        <v/>
      </c>
      <c r="BL7" s="47" t="str">
        <f t="array" ref="BL7">IF(COUNTIF(Table91641[Job],$I$3)&lt;ROWS($BL$2:BL7),"",INDEX(TimeSheets!$AI$1:$AI$359,SMALL(IF(Table91641[Job]=$I$3,ROW(Table91641[Job])),ROW(BB6))))</f>
        <v/>
      </c>
      <c r="BO7" s="48"/>
      <c r="BP7" s="48"/>
      <c r="BQ7" s="48"/>
      <c r="BR7" s="49"/>
      <c r="BS7" s="49"/>
      <c r="BT7" s="49"/>
      <c r="BU7" s="49"/>
      <c r="BV7" s="49"/>
      <c r="BW7" s="49"/>
    </row>
    <row r="8" spans="1:75" ht="16.5" thickBot="1" x14ac:dyDescent="0.3">
      <c r="A8" t="s">
        <v>45</v>
      </c>
      <c r="B8" s="57"/>
      <c r="C8" s="100">
        <f>SUM((C7*33)*1.3)</f>
        <v>0</v>
      </c>
      <c r="D8" s="100"/>
      <c r="E8" s="100"/>
      <c r="F8" s="100"/>
      <c r="G8" s="64"/>
      <c r="H8" t="s">
        <v>45</v>
      </c>
      <c r="I8" s="57"/>
      <c r="J8" s="100">
        <f>IF(I5=0,SUM((J7*21)),SUM((J7*48.06)))</f>
        <v>0</v>
      </c>
      <c r="K8" s="100"/>
      <c r="L8" s="100"/>
      <c r="M8" s="100"/>
      <c r="N8" s="64"/>
      <c r="O8" t="s">
        <v>45</v>
      </c>
      <c r="P8" s="57"/>
      <c r="Q8" s="100">
        <f>IF(I5=0,SUM((Q7*29)),SUM((Q7*I5)))</f>
        <v>0</v>
      </c>
      <c r="R8" s="100"/>
      <c r="S8" s="100"/>
      <c r="T8" s="100"/>
      <c r="U8" s="64"/>
      <c r="V8" t="s">
        <v>45</v>
      </c>
      <c r="W8" s="57"/>
      <c r="X8" s="100">
        <f>IF(I5=0,SUM((X7*33)),SUM((X7*I5)))</f>
        <v>264</v>
      </c>
      <c r="Y8" s="100"/>
      <c r="Z8" s="100"/>
      <c r="AA8" s="100"/>
      <c r="AB8" s="64"/>
      <c r="AC8" t="s">
        <v>45</v>
      </c>
      <c r="AD8" s="57"/>
      <c r="AE8" s="100">
        <f>SUM((AE7*40))</f>
        <v>0</v>
      </c>
      <c r="AF8" s="100"/>
      <c r="AG8" s="100"/>
      <c r="AH8" s="100"/>
      <c r="AI8" s="64"/>
      <c r="AJ8" t="s">
        <v>45</v>
      </c>
      <c r="AK8" s="57"/>
      <c r="AL8" s="100">
        <f>SUM((AL7*40))</f>
        <v>0</v>
      </c>
      <c r="AM8" s="100"/>
      <c r="AN8" s="100"/>
      <c r="AO8" s="100"/>
      <c r="AP8" s="64"/>
      <c r="AQ8" t="s">
        <v>45</v>
      </c>
      <c r="AR8" s="57"/>
      <c r="AS8" s="100">
        <f>IF(I5=0,SUM((AS7*33)),SUM((AS7*I5)))</f>
        <v>264</v>
      </c>
      <c r="AT8" s="100"/>
      <c r="AU8" s="100"/>
      <c r="AV8" s="100"/>
      <c r="AW8" s="64"/>
      <c r="AX8" s="65"/>
      <c r="AY8" s="65"/>
      <c r="AZ8" s="65"/>
      <c r="BA8" s="49"/>
      <c r="BB8" s="49"/>
      <c r="BE8" s="47" t="str">
        <f t="array" ref="BE8">IF(COUNTIF(Table911[Job],$I$3)&lt;ROWS($BE$2:BE8),"",INDEX(TimeSheets!$B$1:$B$359,SMALL(IF(Table911[Job]=$I$3,ROW(Table911[Job])),ROW(BA7))))</f>
        <v/>
      </c>
      <c r="BF8" s="47" t="str">
        <f t="array" ref="BF8">IF(COUNTIF(Table911[Job],$I$3)&lt;ROWS($BD$2:BD8),"",INDEX(TimeSheets!$H$1:$H$359,SMALL(IF(Table911[Job]=$I$3,ROW(Table911[Job])),ROW(BA7))))</f>
        <v/>
      </c>
      <c r="BG8" s="47" t="str">
        <f t="array" ref="BG8">IF(COUNTIF(Table912[Job],$I$3)&lt;ROWS($BG$2:BG8),"",INDEX(TimeSheets!$K$1:$K$359,SMALL(IF(Table912[Job]=$I$3,ROW(Table912[Job])),ROW(BA7))))</f>
        <v/>
      </c>
      <c r="BH8" s="47" t="str">
        <f t="array" ref="BH8">IF(COUNTIF(Table912[Job],$I$3)&lt;ROWS($BH$2:BH8),"",INDEX(TimeSheets!$Q$1:$Q$359,SMALL(IF(Table912[Job]=$I$3,ROW(Table912[Job])),ROW(BA7))))</f>
        <v/>
      </c>
      <c r="BI8" s="56" t="str">
        <f t="array" ref="BI8">IF(COUNTIF(Table914[Job],$I$3)&lt;ROWS($BI$2:BI8),"",INDEX(TimeSheets!$T$1:$T$359,SMALL(IF(Table914[Job]=$I$3,ROW(Table914[Job])),ROW(BA7))))</f>
        <v/>
      </c>
      <c r="BJ8" s="47" t="str">
        <f t="array" ref="BJ8">IF(COUNTIF(Table914[Job],$I$3)&lt;ROWS($BJ$2:BJ8),"",INDEX(TimeSheets!$Z$1:$Z$359,SMALL(IF(Table914[Job]=$I$3,ROW(Table914[Job])),ROW(BA7))))</f>
        <v/>
      </c>
      <c r="BK8" s="47" t="str">
        <f t="array" ref="BK8">IF(COUNTIF(Table91641[Job],$I$3)&lt;ROWS($BK$2:BK8),"",INDEX(TimeSheets!$AC$1:$AC$359,SMALL(IF(Table91641[Job]=$I$3,ROW(Table91641[Job])),ROW(BA7))))</f>
        <v/>
      </c>
      <c r="BL8" s="47" t="str">
        <f t="array" ref="BL8">IF(COUNTIF(Table91641[Job],$I$3)&lt;ROWS($BL$2:BL8),"",INDEX(TimeSheets!$AI$1:$AI$359,SMALL(IF(Table91641[Job]=$I$3,ROW(Table91641[Job])),ROW(BB7))))</f>
        <v/>
      </c>
      <c r="BO8" s="48"/>
      <c r="BP8" s="48"/>
      <c r="BQ8" s="48"/>
      <c r="BR8" s="49"/>
      <c r="BS8" s="49"/>
      <c r="BT8" s="49"/>
      <c r="BU8" s="49"/>
      <c r="BV8" s="49"/>
      <c r="BW8" s="49"/>
    </row>
    <row r="9" spans="1:75" ht="24" thickBot="1" x14ac:dyDescent="0.4">
      <c r="A9" s="101"/>
      <c r="B9" s="102"/>
      <c r="C9" s="102"/>
      <c r="D9" s="102"/>
      <c r="E9" s="102"/>
      <c r="F9" s="103"/>
      <c r="H9" s="104"/>
      <c r="I9" s="105"/>
      <c r="J9" s="105"/>
      <c r="K9" s="105"/>
      <c r="L9" s="105"/>
      <c r="M9" s="106"/>
      <c r="O9" s="104"/>
      <c r="P9" s="105"/>
      <c r="Q9" s="105"/>
      <c r="R9" s="105"/>
      <c r="S9" s="105"/>
      <c r="T9" s="106"/>
      <c r="V9" s="104" t="s">
        <v>82</v>
      </c>
      <c r="W9" s="105"/>
      <c r="X9" s="105"/>
      <c r="Y9" s="105"/>
      <c r="Z9" s="105"/>
      <c r="AA9" s="106"/>
      <c r="AC9" s="104" t="s">
        <v>83</v>
      </c>
      <c r="AD9" s="105"/>
      <c r="AE9" s="105"/>
      <c r="AF9" s="105"/>
      <c r="AG9" s="105"/>
      <c r="AH9" s="106"/>
      <c r="AJ9" s="104" t="s">
        <v>81</v>
      </c>
      <c r="AK9" s="105"/>
      <c r="AL9" s="105"/>
      <c r="AM9" s="105"/>
      <c r="AN9" s="105"/>
      <c r="AO9" s="106"/>
      <c r="AQ9" s="104" t="s">
        <v>84</v>
      </c>
      <c r="AR9" s="105"/>
      <c r="AS9" s="105"/>
      <c r="AT9" s="105"/>
      <c r="AU9" s="105"/>
      <c r="AV9" s="106"/>
      <c r="AX9" s="15"/>
      <c r="AY9" s="87" t="s">
        <v>46</v>
      </c>
      <c r="AZ9" s="88"/>
      <c r="BA9" s="88"/>
      <c r="BB9" s="89"/>
      <c r="BE9" s="47" t="str">
        <f t="array" ref="BE9">IF(COUNTIF(Table911[Job],$I$3)&lt;ROWS($BE$2:BE9),"",INDEX(TimeSheets!$B$1:$B$359,SMALL(IF(Table911[Job]=$I$3,ROW(Table911[Job])),ROW(BA8))))</f>
        <v/>
      </c>
      <c r="BF9" s="47" t="str">
        <f t="array" ref="BF9">IF(COUNTIF(Table911[Job],$I$3)&lt;ROWS($BD$2:BD9),"",INDEX(TimeSheets!$H$1:$H$359,SMALL(IF(Table911[Job]=$I$3,ROW(Table911[Job])),ROW(BA8))))</f>
        <v/>
      </c>
      <c r="BG9" s="47" t="str">
        <f t="array" ref="BG9">IF(COUNTIF(Table912[Job],$I$3)&lt;ROWS($BG$2:BG9),"",INDEX(TimeSheets!$K$1:$K$359,SMALL(IF(Table912[Job]=$I$3,ROW(Table912[Job])),ROW(BA8))))</f>
        <v/>
      </c>
      <c r="BH9" s="47" t="str">
        <f t="array" ref="BH9">IF(COUNTIF(Table912[Job],$I$3)&lt;ROWS($BH$2:BH9),"",INDEX(TimeSheets!$Q$1:$Q$359,SMALL(IF(Table912[Job]=$I$3,ROW(Table912[Job])),ROW(BA8))))</f>
        <v/>
      </c>
      <c r="BI9" s="56" t="str">
        <f t="array" ref="BI9">IF(COUNTIF(Table914[Job],$I$3)&lt;ROWS($BI$2:BI9),"",INDEX(TimeSheets!$T$1:$T$359,SMALL(IF(Table914[Job]=$I$3,ROW(Table914[Job])),ROW(BA8))))</f>
        <v/>
      </c>
      <c r="BJ9" s="47" t="str">
        <f t="array" ref="BJ9">IF(COUNTIF(Table914[Job],$I$3)&lt;ROWS($BJ$2:BJ9),"",INDEX(TimeSheets!$Z$1:$Z$359,SMALL(IF(Table914[Job]=$I$3,ROW(Table914[Job])),ROW(BA8))))</f>
        <v/>
      </c>
      <c r="BK9" s="47" t="str">
        <f t="array" ref="BK9">IF(COUNTIF(Table91641[Job],$I$3)&lt;ROWS($BK$2:BK9),"",INDEX(TimeSheets!$AC$1:$AC$359,SMALL(IF(Table91641[Job]=$I$3,ROW(Table91641[Job])),ROW(BA8))))</f>
        <v/>
      </c>
      <c r="BL9" s="47" t="str">
        <f t="array" ref="BL9">IF(COUNTIF(Table91641[Job],$I$3)&lt;ROWS($BL$2:BL9),"",INDEX(TimeSheets!$AI$1:$AI$359,SMALL(IF(Table91641[Job]=$I$3,ROW(Table91641[Job])),ROW(BB8))))</f>
        <v/>
      </c>
      <c r="BO9" s="48"/>
      <c r="BP9" s="48"/>
      <c r="BQ9" s="48"/>
      <c r="BR9" s="49"/>
      <c r="BS9" s="49"/>
      <c r="BT9" s="49"/>
      <c r="BU9" s="49"/>
      <c r="BV9" s="49"/>
      <c r="BW9" s="49"/>
    </row>
    <row r="10" spans="1:75" ht="21.95" customHeight="1" thickBot="1" x14ac:dyDescent="0.45">
      <c r="A10" s="66"/>
      <c r="B10" s="67"/>
      <c r="C10" s="66"/>
      <c r="D10" s="67"/>
      <c r="E10" s="66"/>
      <c r="F10" s="67"/>
      <c r="G10" s="15"/>
      <c r="H10" s="66"/>
      <c r="I10" s="67"/>
      <c r="J10" s="66"/>
      <c r="K10" s="67"/>
      <c r="L10" s="66"/>
      <c r="M10" s="67"/>
      <c r="N10" s="15"/>
      <c r="O10" s="66"/>
      <c r="P10" s="67"/>
      <c r="Q10" s="66"/>
      <c r="R10" s="67"/>
      <c r="S10" s="66"/>
      <c r="T10" s="67"/>
      <c r="U10" s="15"/>
      <c r="V10" s="66">
        <f>BK2</f>
        <v>44221</v>
      </c>
      <c r="W10" s="67">
        <f>IF(BL2=0," ",BL2)</f>
        <v>8</v>
      </c>
      <c r="X10" s="66" t="str">
        <f>BK52</f>
        <v/>
      </c>
      <c r="Y10" s="67" t="str">
        <f>IF(BL52=0," ",BL52)</f>
        <v/>
      </c>
      <c r="Z10" s="66" t="str">
        <f>BK102</f>
        <v/>
      </c>
      <c r="AA10" s="67" t="str">
        <f>IF(BL102=0," ",BL102)</f>
        <v/>
      </c>
      <c r="AB10" s="15"/>
      <c r="AC10" s="66" t="str">
        <f>BE2</f>
        <v/>
      </c>
      <c r="AD10" s="67" t="str">
        <f>IF(BF2=0," ",BF2)</f>
        <v/>
      </c>
      <c r="AE10" s="66" t="str">
        <f>BE52</f>
        <v/>
      </c>
      <c r="AF10" s="67" t="str">
        <f>IF(BF52=0," ",BF52)</f>
        <v/>
      </c>
      <c r="AG10" s="66" t="str">
        <f>BE102</f>
        <v/>
      </c>
      <c r="AH10" s="67" t="str">
        <f>IF(BF102=0," ",BF102)</f>
        <v/>
      </c>
      <c r="AI10" s="15"/>
      <c r="AJ10" s="66" t="str">
        <f>BG2</f>
        <v/>
      </c>
      <c r="AK10" s="67" t="str">
        <f>IF(BH2=0," ",BH2)</f>
        <v/>
      </c>
      <c r="AL10" s="66" t="str">
        <f>BG52</f>
        <v/>
      </c>
      <c r="AM10" s="67" t="str">
        <f>IF(BH52=0," ",BH52)</f>
        <v/>
      </c>
      <c r="AN10" s="66" t="str">
        <f>BG102</f>
        <v/>
      </c>
      <c r="AO10" s="67" t="str">
        <f>IF(BH102=0," ",BH102)</f>
        <v/>
      </c>
      <c r="AP10" s="15"/>
      <c r="AQ10" s="66">
        <f>BI2</f>
        <v>44221</v>
      </c>
      <c r="AR10" s="67">
        <f>IF(BJ2=0," ",BJ2)</f>
        <v>8</v>
      </c>
      <c r="AS10" s="66" t="str">
        <f>BI52</f>
        <v/>
      </c>
      <c r="AT10" s="67" t="str">
        <f>IF(BJ52=0," ",BJ52)</f>
        <v/>
      </c>
      <c r="AU10" s="66" t="str">
        <f>BI102</f>
        <v/>
      </c>
      <c r="AV10" s="67" t="str">
        <f>IF(BJ102=0," ",BJ102)</f>
        <v/>
      </c>
      <c r="AW10" s="15"/>
      <c r="AX10" s="15"/>
      <c r="AY10" s="94" t="s">
        <v>47</v>
      </c>
      <c r="AZ10" s="95"/>
      <c r="BA10" s="96">
        <v>3700</v>
      </c>
      <c r="BB10" s="97"/>
      <c r="BE10" s="72" t="str">
        <f t="array" ref="BE10">IF(COUNTIF(Table911[Job],$I$3)&lt;ROWS($BE$2:BE10),"",INDEX(TimeSheets!$B$1:$B$359,SMALL(IF(Table911[Job]=$I$3,ROW(Table911[Job])),ROW(BA9))))</f>
        <v/>
      </c>
      <c r="BF10" s="72" t="str">
        <f t="array" ref="BF10">IF(COUNTIF(Table911[Job],$I$3)&lt;ROWS($BD$2:BD10),"",INDEX(TimeSheets!$H$1:$H$359,SMALL(IF(Table911[Job]=$I$3,ROW(Table911[Job])),ROW(BA9))))</f>
        <v/>
      </c>
      <c r="BG10" s="72" t="str">
        <f t="array" ref="BG10">IF(COUNTIF(Table912[Job],$I$3)&lt;ROWS($BG$2:BG10),"",INDEX(TimeSheets!$K$1:$K$359,SMALL(IF(Table912[Job]=$I$3,ROW(Table912[Job])),ROW(BA9))))</f>
        <v/>
      </c>
      <c r="BH10" s="72" t="str">
        <f t="array" ref="BH10">IF(COUNTIF(Table912[Job],$I$3)&lt;ROWS($BH$2:BH10),"",INDEX(TimeSheets!$Q$1:$Q$359,SMALL(IF(Table912[Job]=$I$3,ROW(Table912[Job])),ROW(BA9))))</f>
        <v/>
      </c>
      <c r="BI10" s="73" t="str">
        <f t="array" ref="BI10">IF(COUNTIF(Table914[Job],$I$3)&lt;ROWS($BI$2:BI10),"",INDEX(TimeSheets!$T$1:$T$359,SMALL(IF(Table914[Job]=$I$3,ROW(Table914[Job])),ROW(BA9))))</f>
        <v/>
      </c>
      <c r="BJ10" s="72" t="str">
        <f t="array" ref="BJ10">IF(COUNTIF(Table914[Job],$I$3)&lt;ROWS($BJ$2:BJ10),"",INDEX(TimeSheets!$Z$1:$Z$359,SMALL(IF(Table914[Job]=$I$3,ROW(Table914[Job])),ROW(BA9))))</f>
        <v/>
      </c>
      <c r="BK10" s="72" t="str">
        <f t="array" ref="BK10">IF(COUNTIF(Table91641[Job],$I$3)&lt;ROWS($BK$2:BK10),"",INDEX(TimeSheets!$AC$1:$AC$359,SMALL(IF(Table91641[Job]=$I$3,ROW(Table91641[Job])),ROW(BA9))))</f>
        <v/>
      </c>
      <c r="BL10" s="72" t="str">
        <f t="array" ref="BL10">IF(COUNTIF(Table91641[Job],$I$3)&lt;ROWS($BL$2:BL10),"",INDEX(TimeSheets!$AI$1:$AI$359,SMALL(IF(Table91641[Job]=$I$3,ROW(Table91641[Job])),ROW(BB9))))</f>
        <v/>
      </c>
      <c r="BO10" s="48"/>
      <c r="BP10" s="48"/>
      <c r="BQ10" s="48"/>
      <c r="BR10" s="49"/>
      <c r="BS10" s="49"/>
      <c r="BT10" s="49"/>
      <c r="BU10" s="49"/>
      <c r="BV10" s="49"/>
      <c r="BW10" s="49"/>
    </row>
    <row r="11" spans="1:75" ht="21.95" customHeight="1" x14ac:dyDescent="0.25">
      <c r="A11" s="66"/>
      <c r="B11" s="67"/>
      <c r="C11" s="66"/>
      <c r="D11" s="67"/>
      <c r="E11" s="66"/>
      <c r="F11" s="67"/>
      <c r="G11" s="15"/>
      <c r="H11" s="66"/>
      <c r="I11" s="67"/>
      <c r="J11" s="66"/>
      <c r="K11" s="67"/>
      <c r="L11" s="66"/>
      <c r="M11" s="67"/>
      <c r="N11" s="15"/>
      <c r="O11" s="66"/>
      <c r="P11" s="67"/>
      <c r="Q11" s="66"/>
      <c r="R11" s="67"/>
      <c r="S11" s="66"/>
      <c r="T11" s="67"/>
      <c r="U11" s="15"/>
      <c r="V11" s="66" t="str">
        <f t="shared" ref="V11:V59" si="0">BK3</f>
        <v/>
      </c>
      <c r="W11" s="67" t="str">
        <f t="shared" ref="W11:W59" si="1">IF(BL3=0," ",BL3)</f>
        <v/>
      </c>
      <c r="X11" s="66" t="str">
        <f t="shared" ref="X11:X59" si="2">BK53</f>
        <v/>
      </c>
      <c r="Y11" s="67" t="str">
        <f t="shared" ref="Y11:Y59" si="3">IF(BL53=0," ",BL53)</f>
        <v/>
      </c>
      <c r="Z11" s="66" t="str">
        <f t="shared" ref="Z11:Z59" si="4">BK103</f>
        <v/>
      </c>
      <c r="AA11" s="67" t="str">
        <f t="shared" ref="AA11:AA59" si="5">IF(BL103=0," ",BL103)</f>
        <v/>
      </c>
      <c r="AB11" s="15"/>
      <c r="AC11" s="66" t="str">
        <f t="shared" ref="AC11:AC59" si="6">BE3</f>
        <v/>
      </c>
      <c r="AD11" s="67" t="str">
        <f>IF(BF3=0," ",BF3)</f>
        <v/>
      </c>
      <c r="AE11" s="66" t="str">
        <f t="shared" ref="AE11:AE59" si="7">BE53</f>
        <v/>
      </c>
      <c r="AF11" s="67" t="str">
        <f t="shared" ref="AF11:AF59" si="8">IF(BF53=0," ",BF53)</f>
        <v/>
      </c>
      <c r="AG11" s="66" t="str">
        <f t="shared" ref="AG11:AG59" si="9">BE103</f>
        <v/>
      </c>
      <c r="AH11" s="67" t="str">
        <f t="shared" ref="AH11:AH59" si="10">IF(BF103=0," ",BF103)</f>
        <v/>
      </c>
      <c r="AI11" s="15"/>
      <c r="AJ11" s="66" t="str">
        <f>BG3</f>
        <v/>
      </c>
      <c r="AK11" s="67" t="str">
        <f>IF(BH3=0," ",BH3)</f>
        <v/>
      </c>
      <c r="AL11" s="66" t="str">
        <f t="shared" ref="AL11:AL59" si="11">BG53</f>
        <v/>
      </c>
      <c r="AM11" s="67" t="str">
        <f t="shared" ref="AM11:AM59" si="12">IF(BH53=0," ",BH53)</f>
        <v/>
      </c>
      <c r="AN11" s="66" t="str">
        <f t="shared" ref="AN11:AN59" si="13">BG103</f>
        <v/>
      </c>
      <c r="AO11" s="67" t="str">
        <f t="shared" ref="AO11:AO59" si="14">IF(BH103=0," ",BH103)</f>
        <v/>
      </c>
      <c r="AP11" s="15"/>
      <c r="AQ11" s="66" t="str">
        <f>BI3</f>
        <v/>
      </c>
      <c r="AR11" s="67" t="str">
        <f t="shared" ref="AR11:AR59" si="15">IF(BJ3=0," ",BJ3)</f>
        <v/>
      </c>
      <c r="AS11" s="66" t="str">
        <f t="shared" ref="AS11:AS59" si="16">BI53</f>
        <v/>
      </c>
      <c r="AT11" s="67" t="str">
        <f t="shared" ref="AT11:AT59" si="17">IF(BJ53=0," ",BJ53)</f>
        <v/>
      </c>
      <c r="AU11" s="66" t="str">
        <f t="shared" ref="AU11:AU59" si="18">BI103</f>
        <v/>
      </c>
      <c r="AV11" s="67" t="str">
        <f t="shared" ref="AV11:AV59" si="19">IF(BJ103=0," ",BJ103)</f>
        <v/>
      </c>
      <c r="AW11" s="15"/>
      <c r="AX11" s="15"/>
      <c r="AY11" s="78"/>
      <c r="AZ11" s="78"/>
      <c r="BA11" s="98"/>
      <c r="BB11" s="99"/>
      <c r="BE11" s="72" t="str">
        <f t="array" ref="BE11">IF(COUNTIF(Table911[Job],$I$3)&lt;ROWS($BE$2:BE11),"",INDEX(TimeSheets!$B$1:$B$359,SMALL(IF(Table911[Job]=$I$3,ROW(Table911[Job])),ROW(BA10))))</f>
        <v/>
      </c>
      <c r="BF11" s="72" t="str">
        <f t="array" ref="BF11">IF(COUNTIF(Table911[Job],$I$3)&lt;ROWS($BD$2:BD11),"",INDEX(TimeSheets!$H$1:$H$359,SMALL(IF(Table911[Job]=$I$3,ROW(Table911[Job])),ROW(BA10))))</f>
        <v/>
      </c>
      <c r="BG11" s="72" t="str">
        <f t="array" ref="BG11">IF(COUNTIF(Table912[Job],$I$3)&lt;ROWS($BG$2:BG11),"",INDEX(TimeSheets!$K$1:$K$359,SMALL(IF(Table912[Job]=$I$3,ROW(Table912[Job])),ROW(BA10))))</f>
        <v/>
      </c>
      <c r="BH11" s="72" t="str">
        <f t="array" ref="BH11">IF(COUNTIF(Table912[Job],$I$3)&lt;ROWS($BH$2:BH11),"",INDEX(TimeSheets!$Q$1:$Q$359,SMALL(IF(Table912[Job]=$I$3,ROW(Table912[Job])),ROW(BA10))))</f>
        <v/>
      </c>
      <c r="BI11" s="73" t="str">
        <f t="array" ref="BI11">IF(COUNTIF(Table914[Job],$I$3)&lt;ROWS($BI$2:BI11),"",INDEX(TimeSheets!$T$1:$T$359,SMALL(IF(Table914[Job]=$I$3,ROW(Table914[Job])),ROW(BA10))))</f>
        <v/>
      </c>
      <c r="BJ11" s="72" t="str">
        <f t="array" ref="BJ11">IF(COUNTIF(Table914[Job],$I$3)&lt;ROWS($BJ$2:BJ11),"",INDEX(TimeSheets!$Z$1:$Z$359,SMALL(IF(Table914[Job]=$I$3,ROW(Table914[Job])),ROW(BA10))))</f>
        <v/>
      </c>
      <c r="BK11" s="72" t="str">
        <f t="array" ref="BK11">IF(COUNTIF(Table91641[Job],$I$3)&lt;ROWS($BK$2:BK11),"",INDEX(TimeSheets!$AC$1:$AC$359,SMALL(IF(Table91641[Job]=$I$3,ROW(Table91641[Job])),ROW(BA10))))</f>
        <v/>
      </c>
      <c r="BL11" s="72" t="str">
        <f t="array" ref="BL11">IF(COUNTIF(Table91641[Job],$I$3)&lt;ROWS($BL$2:BL11),"",INDEX(TimeSheets!$AI$1:$AI$359,SMALL(IF(Table91641[Job]=$I$3,ROW(Table91641[Job])),ROW(BB10))))</f>
        <v/>
      </c>
      <c r="BO11" s="48"/>
      <c r="BP11" s="48"/>
      <c r="BQ11" s="48"/>
      <c r="BR11" s="49"/>
      <c r="BS11" s="49"/>
      <c r="BT11" s="49"/>
      <c r="BU11" s="49"/>
      <c r="BV11" s="49"/>
      <c r="BW11" s="49"/>
    </row>
    <row r="12" spans="1:75" ht="21.95" customHeight="1" x14ac:dyDescent="0.25">
      <c r="A12" s="66"/>
      <c r="B12" s="67"/>
      <c r="C12" s="66"/>
      <c r="D12" s="67"/>
      <c r="E12" s="66"/>
      <c r="F12" s="67"/>
      <c r="G12" s="15"/>
      <c r="H12" s="66"/>
      <c r="I12" s="67"/>
      <c r="J12" s="66"/>
      <c r="K12" s="67"/>
      <c r="L12" s="66"/>
      <c r="M12" s="67"/>
      <c r="N12" s="15"/>
      <c r="O12" s="66"/>
      <c r="P12" s="67"/>
      <c r="Q12" s="66"/>
      <c r="R12" s="67"/>
      <c r="S12" s="66"/>
      <c r="T12" s="67"/>
      <c r="U12" s="15"/>
      <c r="V12" s="66" t="str">
        <f t="shared" si="0"/>
        <v/>
      </c>
      <c r="W12" s="67" t="str">
        <f t="shared" si="1"/>
        <v/>
      </c>
      <c r="X12" s="66" t="str">
        <f t="shared" si="2"/>
        <v/>
      </c>
      <c r="Y12" s="67" t="str">
        <f t="shared" si="3"/>
        <v/>
      </c>
      <c r="Z12" s="66" t="str">
        <f t="shared" si="4"/>
        <v/>
      </c>
      <c r="AA12" s="67" t="str">
        <f t="shared" si="5"/>
        <v/>
      </c>
      <c r="AB12" s="15"/>
      <c r="AC12" s="66" t="str">
        <f t="shared" si="6"/>
        <v/>
      </c>
      <c r="AD12" s="67" t="str">
        <f>IF(BF4=0," ",BF4)</f>
        <v/>
      </c>
      <c r="AE12" s="66" t="str">
        <f t="shared" si="7"/>
        <v/>
      </c>
      <c r="AF12" s="67" t="str">
        <f t="shared" si="8"/>
        <v/>
      </c>
      <c r="AG12" s="66" t="str">
        <f t="shared" si="9"/>
        <v/>
      </c>
      <c r="AH12" s="67" t="str">
        <f t="shared" si="10"/>
        <v/>
      </c>
      <c r="AI12" s="15"/>
      <c r="AJ12" s="66" t="str">
        <f>BG4</f>
        <v/>
      </c>
      <c r="AK12" s="67" t="str">
        <f>IF(BH4=0," ",BH4)</f>
        <v/>
      </c>
      <c r="AL12" s="66" t="str">
        <f t="shared" si="11"/>
        <v/>
      </c>
      <c r="AM12" s="67" t="str">
        <f t="shared" si="12"/>
        <v/>
      </c>
      <c r="AN12" s="66" t="str">
        <f t="shared" si="13"/>
        <v/>
      </c>
      <c r="AO12" s="67" t="str">
        <f t="shared" si="14"/>
        <v/>
      </c>
      <c r="AP12" s="15"/>
      <c r="AQ12" s="66" t="str">
        <f>BI4</f>
        <v/>
      </c>
      <c r="AR12" s="67" t="str">
        <f t="shared" si="15"/>
        <v/>
      </c>
      <c r="AS12" s="66" t="str">
        <f t="shared" si="16"/>
        <v/>
      </c>
      <c r="AT12" s="67" t="str">
        <f t="shared" si="17"/>
        <v/>
      </c>
      <c r="AU12" s="66" t="str">
        <f t="shared" si="18"/>
        <v/>
      </c>
      <c r="AV12" s="67" t="str">
        <f t="shared" si="19"/>
        <v/>
      </c>
      <c r="AW12" s="15"/>
      <c r="AX12" s="15"/>
      <c r="AY12" s="78"/>
      <c r="AZ12" s="78"/>
      <c r="BA12" s="79"/>
      <c r="BB12" s="80"/>
      <c r="BE12" s="72" t="str">
        <f t="array" ref="BE12">IF(COUNTIF(Table911[Job],$I$3)&lt;ROWS($BE$2:BE12),"",INDEX(TimeSheets!$B$1:$B$359,SMALL(IF(Table911[Job]=$I$3,ROW(Table911[Job])),ROW(BA11))))</f>
        <v/>
      </c>
      <c r="BF12" s="72" t="str">
        <f t="array" ref="BF12">IF(COUNTIF(Table911[Job],$I$3)&lt;ROWS($BD$2:BD12),"",INDEX(TimeSheets!$H$1:$H$359,SMALL(IF(Table911[Job]=$I$3,ROW(Table911[Job])),ROW(BA11))))</f>
        <v/>
      </c>
      <c r="BG12" s="72" t="str">
        <f t="array" ref="BG12">IF(COUNTIF(Table912[Job],$I$3)&lt;ROWS($BG$2:BG12),"",INDEX(TimeSheets!$K$1:$K$359,SMALL(IF(Table912[Job]=$I$3,ROW(Table912[Job])),ROW(BA11))))</f>
        <v/>
      </c>
      <c r="BH12" s="72" t="str">
        <f t="array" ref="BH12">IF(COUNTIF(Table912[Job],$I$3)&lt;ROWS($BH$2:BH12),"",INDEX(TimeSheets!$Q$1:$Q$359,SMALL(IF(Table912[Job]=$I$3,ROW(Table912[Job])),ROW(BA11))))</f>
        <v/>
      </c>
      <c r="BI12" s="73" t="str">
        <f t="array" ref="BI12">IF(COUNTIF(Table914[Job],$I$3)&lt;ROWS($BI$2:BI12),"",INDEX(TimeSheets!$T$1:$T$359,SMALL(IF(Table914[Job]=$I$3,ROW(Table914[Job])),ROW(BA11))))</f>
        <v/>
      </c>
      <c r="BJ12" s="72" t="str">
        <f t="array" ref="BJ12">IF(COUNTIF(Table914[Job],$I$3)&lt;ROWS($BJ$2:BJ12),"",INDEX(TimeSheets!$Z$1:$Z$359,SMALL(IF(Table914[Job]=$I$3,ROW(Table914[Job])),ROW(BA11))))</f>
        <v/>
      </c>
      <c r="BK12" s="72" t="str">
        <f t="array" ref="BK12">IF(COUNTIF(Table91641[Job],$I$3)&lt;ROWS($BK$2:BK12),"",INDEX(TimeSheets!$AC$1:$AC$359,SMALL(IF(Table91641[Job]=$I$3,ROW(Table91641[Job])),ROW(BA11))))</f>
        <v/>
      </c>
      <c r="BL12" s="72" t="str">
        <f t="array" ref="BL12">IF(COUNTIF(Table91641[Job],$I$3)&lt;ROWS($BL$2:BL12),"",INDEX(TimeSheets!$AI$1:$AI$359,SMALL(IF(Table91641[Job]=$I$3,ROW(Table91641[Job])),ROW(BB11))))</f>
        <v/>
      </c>
      <c r="BO12" s="48"/>
      <c r="BP12" s="48"/>
      <c r="BQ12" s="48"/>
      <c r="BR12" s="49"/>
      <c r="BS12" s="49"/>
      <c r="BT12" s="49"/>
      <c r="BU12" s="49"/>
      <c r="BV12" s="49"/>
      <c r="BW12" s="49"/>
    </row>
    <row r="13" spans="1:75" ht="21.95" customHeight="1" x14ac:dyDescent="0.25">
      <c r="A13" s="66"/>
      <c r="B13" s="67"/>
      <c r="C13" s="66"/>
      <c r="D13" s="67"/>
      <c r="E13" s="66"/>
      <c r="F13" s="67"/>
      <c r="G13" s="15"/>
      <c r="H13" s="66"/>
      <c r="I13" s="67"/>
      <c r="J13" s="66"/>
      <c r="K13" s="67"/>
      <c r="L13" s="66"/>
      <c r="M13" s="67"/>
      <c r="N13" s="15"/>
      <c r="O13" s="66"/>
      <c r="P13" s="67"/>
      <c r="Q13" s="66"/>
      <c r="R13" s="67"/>
      <c r="S13" s="66"/>
      <c r="T13" s="67"/>
      <c r="U13" s="15"/>
      <c r="V13" s="66" t="str">
        <f t="shared" si="0"/>
        <v/>
      </c>
      <c r="W13" s="67" t="str">
        <f t="shared" si="1"/>
        <v/>
      </c>
      <c r="X13" s="66" t="str">
        <f t="shared" si="2"/>
        <v/>
      </c>
      <c r="Y13" s="67" t="str">
        <f t="shared" si="3"/>
        <v/>
      </c>
      <c r="Z13" s="66" t="str">
        <f t="shared" si="4"/>
        <v/>
      </c>
      <c r="AA13" s="67" t="str">
        <f t="shared" si="5"/>
        <v/>
      </c>
      <c r="AB13" s="15"/>
      <c r="AC13" s="66" t="str">
        <f t="shared" si="6"/>
        <v/>
      </c>
      <c r="AD13" s="67" t="str">
        <f>IF(BF5=0," ",BF5)</f>
        <v/>
      </c>
      <c r="AE13" s="66" t="str">
        <f t="shared" si="7"/>
        <v/>
      </c>
      <c r="AF13" s="67" t="str">
        <f t="shared" si="8"/>
        <v/>
      </c>
      <c r="AG13" s="66" t="str">
        <f t="shared" si="9"/>
        <v/>
      </c>
      <c r="AH13" s="67" t="str">
        <f t="shared" si="10"/>
        <v/>
      </c>
      <c r="AI13" s="15"/>
      <c r="AJ13" s="66" t="str">
        <f>BG5</f>
        <v/>
      </c>
      <c r="AK13" s="67" t="str">
        <f>IF(BH5=0," ",BH5)</f>
        <v/>
      </c>
      <c r="AL13" s="66" t="str">
        <f t="shared" si="11"/>
        <v/>
      </c>
      <c r="AM13" s="67" t="str">
        <f t="shared" si="12"/>
        <v/>
      </c>
      <c r="AN13" s="66" t="str">
        <f t="shared" si="13"/>
        <v/>
      </c>
      <c r="AO13" s="67" t="str">
        <f t="shared" si="14"/>
        <v/>
      </c>
      <c r="AP13" s="15"/>
      <c r="AQ13" s="66" t="str">
        <f>BI5</f>
        <v/>
      </c>
      <c r="AR13" s="67" t="str">
        <f t="shared" si="15"/>
        <v/>
      </c>
      <c r="AS13" s="66" t="str">
        <f t="shared" si="16"/>
        <v/>
      </c>
      <c r="AT13" s="67" t="str">
        <f t="shared" si="17"/>
        <v/>
      </c>
      <c r="AU13" s="66" t="str">
        <f t="shared" si="18"/>
        <v/>
      </c>
      <c r="AV13" s="67" t="str">
        <f t="shared" si="19"/>
        <v/>
      </c>
      <c r="AW13" s="15"/>
      <c r="AX13" s="15"/>
      <c r="AY13" s="78"/>
      <c r="AZ13" s="78"/>
      <c r="BA13" s="79"/>
      <c r="BB13" s="80"/>
      <c r="BE13" s="72" t="str">
        <f t="array" ref="BE13">IF(COUNTIF(Table911[Job],$I$3)&lt;ROWS($BE$2:BE13),"",INDEX(TimeSheets!$B$1:$B$359,SMALL(IF(Table911[Job]=$I$3,ROW(Table911[Job])),ROW(BA12))))</f>
        <v/>
      </c>
      <c r="BF13" s="72" t="str">
        <f t="array" ref="BF13">IF(COUNTIF(Table911[Job],$I$3)&lt;ROWS($BD$2:BD13),"",INDEX(TimeSheets!$H$1:$H$359,SMALL(IF(Table911[Job]=$I$3,ROW(Table911[Job])),ROW(BA12))))</f>
        <v/>
      </c>
      <c r="BG13" s="72" t="str">
        <f t="array" ref="BG13">IF(COUNTIF(Table912[Job],$I$3)&lt;ROWS($BG$2:BG13),"",INDEX(TimeSheets!$K$1:$K$359,SMALL(IF(Table912[Job]=$I$3,ROW(Table912[Job])),ROW(BA12))))</f>
        <v/>
      </c>
      <c r="BH13" s="72" t="str">
        <f t="array" ref="BH13">IF(COUNTIF(Table912[Job],$I$3)&lt;ROWS($BH$2:BH13),"",INDEX(TimeSheets!$Q$1:$Q$359,SMALL(IF(Table912[Job]=$I$3,ROW(Table912[Job])),ROW(BA12))))</f>
        <v/>
      </c>
      <c r="BI13" s="73" t="str">
        <f t="array" ref="BI13">IF(COUNTIF(Table914[Job],$I$3)&lt;ROWS($BI$2:BI13),"",INDEX(TimeSheets!$T$1:$T$359,SMALL(IF(Table914[Job]=$I$3,ROW(Table914[Job])),ROW(BA12))))</f>
        <v/>
      </c>
      <c r="BJ13" s="72" t="str">
        <f t="array" ref="BJ13">IF(COUNTIF(Table914[Job],$I$3)&lt;ROWS($BJ$2:BJ13),"",INDEX(TimeSheets!$Z$1:$Z$359,SMALL(IF(Table914[Job]=$I$3,ROW(Table914[Job])),ROW(BA12))))</f>
        <v/>
      </c>
      <c r="BK13" s="72" t="str">
        <f t="array" ref="BK13">IF(COUNTIF(Table91641[Job],$I$3)&lt;ROWS($BK$2:BK13),"",INDEX(TimeSheets!$AC$1:$AC$359,SMALL(IF(Table91641[Job]=$I$3,ROW(Table91641[Job])),ROW(BA12))))</f>
        <v/>
      </c>
      <c r="BL13" s="72" t="str">
        <f t="array" ref="BL13">IF(COUNTIF(Table91641[Job],$I$3)&lt;ROWS($BL$2:BL13),"",INDEX(TimeSheets!$AI$1:$AI$359,SMALL(IF(Table91641[Job]=$I$3,ROW(Table91641[Job])),ROW(BB12))))</f>
        <v/>
      </c>
      <c r="BP13" s="49"/>
      <c r="BQ13" s="49"/>
      <c r="BR13" s="49"/>
      <c r="BS13" s="49"/>
      <c r="BT13" s="49"/>
      <c r="BU13" s="49"/>
      <c r="BV13" s="49"/>
      <c r="BW13" s="49"/>
    </row>
    <row r="14" spans="1:75" ht="21.95" customHeight="1" x14ac:dyDescent="0.25">
      <c r="A14" s="66"/>
      <c r="B14" s="67"/>
      <c r="C14" s="66"/>
      <c r="D14" s="67"/>
      <c r="E14" s="66"/>
      <c r="F14" s="67"/>
      <c r="G14" s="15"/>
      <c r="H14" s="66"/>
      <c r="I14" s="67"/>
      <c r="J14" s="66"/>
      <c r="K14" s="67"/>
      <c r="L14" s="66"/>
      <c r="M14" s="67"/>
      <c r="N14" s="15"/>
      <c r="O14" s="66"/>
      <c r="P14" s="67"/>
      <c r="Q14" s="66"/>
      <c r="R14" s="67"/>
      <c r="S14" s="66"/>
      <c r="T14" s="67"/>
      <c r="U14" s="15"/>
      <c r="V14" s="66" t="str">
        <f t="shared" si="0"/>
        <v/>
      </c>
      <c r="W14" s="67" t="str">
        <f t="shared" si="1"/>
        <v/>
      </c>
      <c r="X14" s="66" t="str">
        <f t="shared" si="2"/>
        <v/>
      </c>
      <c r="Y14" s="67" t="str">
        <f t="shared" si="3"/>
        <v/>
      </c>
      <c r="Z14" s="66" t="str">
        <f t="shared" si="4"/>
        <v/>
      </c>
      <c r="AA14" s="67" t="str">
        <f t="shared" si="5"/>
        <v/>
      </c>
      <c r="AB14" s="15"/>
      <c r="AC14" s="66" t="str">
        <f t="shared" si="6"/>
        <v/>
      </c>
      <c r="AD14" s="67" t="str">
        <f>IF(BF6=0," ",BF6)</f>
        <v/>
      </c>
      <c r="AE14" s="66" t="str">
        <f t="shared" si="7"/>
        <v/>
      </c>
      <c r="AF14" s="67" t="str">
        <f t="shared" si="8"/>
        <v/>
      </c>
      <c r="AG14" s="66" t="str">
        <f t="shared" si="9"/>
        <v/>
      </c>
      <c r="AH14" s="67" t="str">
        <f t="shared" si="10"/>
        <v/>
      </c>
      <c r="AI14" s="15"/>
      <c r="AJ14" s="66" t="str">
        <f>BG6</f>
        <v/>
      </c>
      <c r="AK14" s="67" t="str">
        <f>IF(BH6=0," ",BH6)</f>
        <v/>
      </c>
      <c r="AL14" s="66" t="str">
        <f t="shared" si="11"/>
        <v/>
      </c>
      <c r="AM14" s="67" t="str">
        <f t="shared" si="12"/>
        <v/>
      </c>
      <c r="AN14" s="66" t="str">
        <f t="shared" si="13"/>
        <v/>
      </c>
      <c r="AO14" s="67" t="str">
        <f t="shared" si="14"/>
        <v/>
      </c>
      <c r="AP14" s="15"/>
      <c r="AQ14" s="66" t="str">
        <f>BI6</f>
        <v/>
      </c>
      <c r="AR14" s="67" t="str">
        <f t="shared" si="15"/>
        <v/>
      </c>
      <c r="AS14" s="66" t="str">
        <f t="shared" si="16"/>
        <v/>
      </c>
      <c r="AT14" s="67" t="str">
        <f t="shared" si="17"/>
        <v/>
      </c>
      <c r="AU14" s="66" t="str">
        <f t="shared" si="18"/>
        <v/>
      </c>
      <c r="AV14" s="67" t="str">
        <f t="shared" si="19"/>
        <v/>
      </c>
      <c r="AW14" s="15"/>
      <c r="AX14" s="15"/>
      <c r="AY14" s="78"/>
      <c r="AZ14" s="78"/>
      <c r="BA14" s="79"/>
      <c r="BB14" s="80"/>
      <c r="BE14" s="72" t="str">
        <f t="array" ref="BE14">IF(COUNTIF(Table911[Job],$I$3)&lt;ROWS($BE$2:BE14),"",INDEX(TimeSheets!$B$1:$B$359,SMALL(IF(Table911[Job]=$I$3,ROW(Table911[Job])),ROW(BA13))))</f>
        <v/>
      </c>
      <c r="BF14" s="72" t="str">
        <f t="array" ref="BF14">IF(COUNTIF(Table911[Job],$I$3)&lt;ROWS($BD$2:BD14),"",INDEX(TimeSheets!$H$1:$H$359,SMALL(IF(Table911[Job]=$I$3,ROW(Table911[Job])),ROW(BA13))))</f>
        <v/>
      </c>
      <c r="BG14" s="72" t="str">
        <f t="array" ref="BG14">IF(COUNTIF(Table912[Job],$I$3)&lt;ROWS($BG$2:BG14),"",INDEX(TimeSheets!$K$1:$K$359,SMALL(IF(Table912[Job]=$I$3,ROW(Table912[Job])),ROW(BA13))))</f>
        <v/>
      </c>
      <c r="BH14" s="72" t="str">
        <f t="array" ref="BH14">IF(COUNTIF(Table912[Job],$I$3)&lt;ROWS($BH$2:BH14),"",INDEX(TimeSheets!$Q$1:$Q$359,SMALL(IF(Table912[Job]=$I$3,ROW(Table912[Job])),ROW(BA13))))</f>
        <v/>
      </c>
      <c r="BI14" s="73" t="str">
        <f t="array" ref="BI14">IF(COUNTIF(Table914[Job],$I$3)&lt;ROWS($BI$2:BI14),"",INDEX(TimeSheets!$T$1:$T$359,SMALL(IF(Table914[Job]=$I$3,ROW(Table914[Job])),ROW(BA13))))</f>
        <v/>
      </c>
      <c r="BJ14" s="72" t="str">
        <f t="array" ref="BJ14">IF(COUNTIF(Table914[Job],$I$3)&lt;ROWS($BJ$2:BJ14),"",INDEX(TimeSheets!$Z$1:$Z$359,SMALL(IF(Table914[Job]=$I$3,ROW(Table914[Job])),ROW(BA13))))</f>
        <v/>
      </c>
      <c r="BK14" s="72" t="str">
        <f t="array" ref="BK14">IF(COUNTIF(Table91641[Job],$I$3)&lt;ROWS($BK$2:BK14),"",INDEX(TimeSheets!$AC$1:$AC$359,SMALL(IF(Table91641[Job]=$I$3,ROW(Table91641[Job])),ROW(BA13))))</f>
        <v/>
      </c>
      <c r="BL14" s="72" t="str">
        <f t="array" ref="BL14">IF(COUNTIF(Table91641[Job],$I$3)&lt;ROWS($BL$2:BL14),"",INDEX(TimeSheets!$AI$1:$AI$359,SMALL(IF(Table91641[Job]=$I$3,ROW(Table91641[Job])),ROW(BB13))))</f>
        <v/>
      </c>
      <c r="BP14" s="49"/>
      <c r="BQ14" s="49"/>
      <c r="BR14" s="49"/>
      <c r="BS14" s="49"/>
      <c r="BT14" s="49"/>
      <c r="BU14" s="49"/>
      <c r="BV14" s="49"/>
      <c r="BW14" s="49"/>
    </row>
    <row r="15" spans="1:75" ht="21.75" customHeight="1" x14ac:dyDescent="0.25">
      <c r="A15" s="66"/>
      <c r="B15" s="67"/>
      <c r="C15" s="66"/>
      <c r="D15" s="67"/>
      <c r="E15" s="66"/>
      <c r="F15" s="67"/>
      <c r="G15" s="15"/>
      <c r="H15" s="66"/>
      <c r="I15" s="67"/>
      <c r="J15" s="66"/>
      <c r="K15" s="67"/>
      <c r="L15" s="66"/>
      <c r="M15" s="67"/>
      <c r="N15" s="15"/>
      <c r="O15" s="66"/>
      <c r="P15" s="67"/>
      <c r="Q15" s="66"/>
      <c r="R15" s="67"/>
      <c r="S15" s="66"/>
      <c r="T15" s="67"/>
      <c r="U15" s="15"/>
      <c r="V15" s="66" t="str">
        <f t="shared" si="0"/>
        <v/>
      </c>
      <c r="W15" s="67" t="str">
        <f t="shared" si="1"/>
        <v/>
      </c>
      <c r="X15" s="66" t="str">
        <f t="shared" si="2"/>
        <v/>
      </c>
      <c r="Y15" s="67" t="str">
        <f t="shared" si="3"/>
        <v/>
      </c>
      <c r="Z15" s="66" t="str">
        <f t="shared" si="4"/>
        <v/>
      </c>
      <c r="AA15" s="67" t="str">
        <f t="shared" si="5"/>
        <v/>
      </c>
      <c r="AB15" s="15"/>
      <c r="AC15" s="66" t="str">
        <f t="shared" si="6"/>
        <v/>
      </c>
      <c r="AD15" s="67" t="str">
        <f t="shared" ref="AD15:AD59" si="20">IF(BF7=0," ",BF7)</f>
        <v/>
      </c>
      <c r="AE15" s="66" t="str">
        <f t="shared" si="7"/>
        <v/>
      </c>
      <c r="AF15" s="67" t="str">
        <f t="shared" si="8"/>
        <v/>
      </c>
      <c r="AG15" s="66" t="str">
        <f t="shared" si="9"/>
        <v/>
      </c>
      <c r="AH15" s="67" t="str">
        <f t="shared" si="10"/>
        <v/>
      </c>
      <c r="AI15" s="15"/>
      <c r="AJ15" s="66" t="str">
        <f t="shared" ref="AJ15:AJ59" si="21">BG7</f>
        <v/>
      </c>
      <c r="AK15" s="67" t="str">
        <f t="shared" ref="AK15:AK59" si="22">IF(BH7=0," ",BH7)</f>
        <v/>
      </c>
      <c r="AL15" s="66" t="str">
        <f t="shared" si="11"/>
        <v/>
      </c>
      <c r="AM15" s="67" t="str">
        <f t="shared" si="12"/>
        <v/>
      </c>
      <c r="AN15" s="66" t="str">
        <f t="shared" si="13"/>
        <v/>
      </c>
      <c r="AO15" s="67" t="str">
        <f t="shared" si="14"/>
        <v/>
      </c>
      <c r="AP15" s="15"/>
      <c r="AQ15" s="66" t="str">
        <f t="shared" ref="AQ15:AQ59" si="23">BI7</f>
        <v/>
      </c>
      <c r="AR15" s="67" t="str">
        <f t="shared" si="15"/>
        <v/>
      </c>
      <c r="AS15" s="66" t="str">
        <f t="shared" si="16"/>
        <v/>
      </c>
      <c r="AT15" s="67" t="str">
        <f t="shared" si="17"/>
        <v/>
      </c>
      <c r="AU15" s="66" t="str">
        <f t="shared" si="18"/>
        <v/>
      </c>
      <c r="AV15" s="67" t="str">
        <f t="shared" si="19"/>
        <v/>
      </c>
      <c r="AW15" s="15"/>
      <c r="AX15" s="15"/>
      <c r="AY15" s="78"/>
      <c r="AZ15" s="78"/>
      <c r="BA15" s="79"/>
      <c r="BB15" s="80"/>
      <c r="BE15" s="72" t="str">
        <f t="array" ref="BE15">IF(COUNTIF(Table911[Job],$I$3)&lt;ROWS($BE$2:BE15),"",INDEX(TimeSheets!$B$1:$B$359,SMALL(IF(Table911[Job]=$I$3,ROW(Table911[Job])),ROW(BA14))))</f>
        <v/>
      </c>
      <c r="BF15" s="72" t="str">
        <f t="array" ref="BF15">IF(COUNTIF(Table911[Job],$I$3)&lt;ROWS($BD$2:BD15),"",INDEX(TimeSheets!$H$1:$H$359,SMALL(IF(Table911[Job]=$I$3,ROW(Table911[Job])),ROW(BA14))))</f>
        <v/>
      </c>
      <c r="BG15" s="72" t="str">
        <f t="array" ref="BG15">IF(COUNTIF(Table912[Job],$I$3)&lt;ROWS($BG$2:BG15),"",INDEX(TimeSheets!$K$1:$K$359,SMALL(IF(Table912[Job]=$I$3,ROW(Table912[Job])),ROW(BA14))))</f>
        <v/>
      </c>
      <c r="BH15" s="72" t="str">
        <f t="array" ref="BH15">IF(COUNTIF(Table912[Job],$I$3)&lt;ROWS($BH$2:BH15),"",INDEX(TimeSheets!$Q$1:$Q$359,SMALL(IF(Table912[Job]=$I$3,ROW(Table912[Job])),ROW(BA14))))</f>
        <v/>
      </c>
      <c r="BI15" s="73" t="str">
        <f t="array" ref="BI15">IF(COUNTIF(Table914[Job],$I$3)&lt;ROWS($BI$2:BI15),"",INDEX(TimeSheets!$T$1:$T$359,SMALL(IF(Table914[Job]=$I$3,ROW(Table914[Job])),ROW(BA14))))</f>
        <v/>
      </c>
      <c r="BJ15" s="72" t="str">
        <f t="array" ref="BJ15">IF(COUNTIF(Table914[Job],$I$3)&lt;ROWS($BJ$2:BJ15),"",INDEX(TimeSheets!$Z$1:$Z$359,SMALL(IF(Table914[Job]=$I$3,ROW(Table914[Job])),ROW(BA14))))</f>
        <v/>
      </c>
      <c r="BK15" s="72" t="str">
        <f t="array" ref="BK15">IF(COUNTIF(Table91641[Job],$I$3)&lt;ROWS($BK$2:BK15),"",INDEX(TimeSheets!$AC$1:$AC$359,SMALL(IF(Table91641[Job]=$I$3,ROW(Table91641[Job])),ROW(BA14))))</f>
        <v/>
      </c>
      <c r="BL15" s="72" t="str">
        <f t="array" ref="BL15">IF(COUNTIF(Table91641[Job],$I$3)&lt;ROWS($BL$2:BL15),"",INDEX(TimeSheets!$AI$1:$AI$359,SMALL(IF(Table91641[Job]=$I$3,ROW(Table91641[Job])),ROW(BB14))))</f>
        <v/>
      </c>
      <c r="BP15" s="49"/>
      <c r="BQ15" s="49"/>
      <c r="BR15" s="49"/>
      <c r="BS15" s="49"/>
      <c r="BT15" s="49"/>
      <c r="BU15" s="49"/>
      <c r="BV15" s="49"/>
      <c r="BW15" s="49"/>
    </row>
    <row r="16" spans="1:75" ht="21.95" customHeight="1" x14ac:dyDescent="0.25">
      <c r="A16" s="66"/>
      <c r="B16" s="67"/>
      <c r="C16" s="66"/>
      <c r="D16" s="67"/>
      <c r="E16" s="66"/>
      <c r="F16" s="67"/>
      <c r="G16" s="15"/>
      <c r="H16" s="66"/>
      <c r="I16" s="67"/>
      <c r="J16" s="66"/>
      <c r="K16" s="67"/>
      <c r="L16" s="66"/>
      <c r="M16" s="67"/>
      <c r="N16" s="15"/>
      <c r="O16" s="66"/>
      <c r="P16" s="67"/>
      <c r="Q16" s="66"/>
      <c r="R16" s="67"/>
      <c r="S16" s="66"/>
      <c r="T16" s="67"/>
      <c r="U16" s="15"/>
      <c r="V16" s="66" t="str">
        <f t="shared" si="0"/>
        <v/>
      </c>
      <c r="W16" s="67" t="str">
        <f t="shared" si="1"/>
        <v/>
      </c>
      <c r="X16" s="66" t="str">
        <f t="shared" si="2"/>
        <v/>
      </c>
      <c r="Y16" s="67" t="str">
        <f t="shared" si="3"/>
        <v/>
      </c>
      <c r="Z16" s="66" t="str">
        <f t="shared" si="4"/>
        <v/>
      </c>
      <c r="AA16" s="67" t="str">
        <f t="shared" si="5"/>
        <v/>
      </c>
      <c r="AB16" s="15"/>
      <c r="AC16" s="66" t="str">
        <f t="shared" si="6"/>
        <v/>
      </c>
      <c r="AD16" s="67" t="str">
        <f t="shared" si="20"/>
        <v/>
      </c>
      <c r="AE16" s="66" t="str">
        <f t="shared" si="7"/>
        <v/>
      </c>
      <c r="AF16" s="67" t="str">
        <f t="shared" si="8"/>
        <v/>
      </c>
      <c r="AG16" s="66" t="str">
        <f t="shared" si="9"/>
        <v/>
      </c>
      <c r="AH16" s="67" t="str">
        <f t="shared" si="10"/>
        <v/>
      </c>
      <c r="AI16" s="15"/>
      <c r="AJ16" s="66" t="str">
        <f t="shared" si="21"/>
        <v/>
      </c>
      <c r="AK16" s="67" t="str">
        <f t="shared" si="22"/>
        <v/>
      </c>
      <c r="AL16" s="66" t="str">
        <f t="shared" si="11"/>
        <v/>
      </c>
      <c r="AM16" s="67" t="str">
        <f t="shared" si="12"/>
        <v/>
      </c>
      <c r="AN16" s="66" t="str">
        <f t="shared" si="13"/>
        <v/>
      </c>
      <c r="AO16" s="67" t="str">
        <f t="shared" si="14"/>
        <v/>
      </c>
      <c r="AP16" s="15"/>
      <c r="AQ16" s="66" t="str">
        <f t="shared" si="23"/>
        <v/>
      </c>
      <c r="AR16" s="67" t="str">
        <f t="shared" si="15"/>
        <v/>
      </c>
      <c r="AS16" s="66" t="str">
        <f t="shared" si="16"/>
        <v/>
      </c>
      <c r="AT16" s="67" t="str">
        <f t="shared" si="17"/>
        <v/>
      </c>
      <c r="AU16" s="66" t="str">
        <f t="shared" si="18"/>
        <v/>
      </c>
      <c r="AV16" s="67" t="str">
        <f t="shared" si="19"/>
        <v/>
      </c>
      <c r="AW16" s="15"/>
      <c r="AX16" s="15"/>
      <c r="AY16" s="78"/>
      <c r="AZ16" s="78"/>
      <c r="BA16" s="79"/>
      <c r="BB16" s="80"/>
      <c r="BE16" s="72" t="str">
        <f t="array" ref="BE16">IF(COUNTIF(Table911[Job],$I$3)&lt;ROWS($BE$2:BE16),"",INDEX(TimeSheets!$B$1:$B$359,SMALL(IF(Table911[Job]=$I$3,ROW(Table911[Job])),ROW(BA15))))</f>
        <v/>
      </c>
      <c r="BF16" s="72" t="str">
        <f t="array" ref="BF16">IF(COUNTIF(Table911[Job],$I$3)&lt;ROWS($BD$2:BD16),"",INDEX(TimeSheets!$H$1:$H$359,SMALL(IF(Table911[Job]=$I$3,ROW(Table911[Job])),ROW(BA15))))</f>
        <v/>
      </c>
      <c r="BG16" s="72" t="str">
        <f t="array" ref="BG16">IF(COUNTIF(Table912[Job],$I$3)&lt;ROWS($BG$2:BG16),"",INDEX(TimeSheets!$K$1:$K$359,SMALL(IF(Table912[Job]=$I$3,ROW(Table912[Job])),ROW(BA15))))</f>
        <v/>
      </c>
      <c r="BH16" s="72" t="str">
        <f t="array" ref="BH16">IF(COUNTIF(Table912[Job],$I$3)&lt;ROWS($BH$2:BH16),"",INDEX(TimeSheets!$Q$1:$Q$359,SMALL(IF(Table912[Job]=$I$3,ROW(Table912[Job])),ROW(BA15))))</f>
        <v/>
      </c>
      <c r="BI16" s="73" t="str">
        <f t="array" ref="BI16">IF(COUNTIF(Table914[Job],$I$3)&lt;ROWS($BI$2:BI16),"",INDEX(TimeSheets!$T$1:$T$359,SMALL(IF(Table914[Job]=$I$3,ROW(Table914[Job])),ROW(BA15))))</f>
        <v/>
      </c>
      <c r="BJ16" s="72" t="str">
        <f t="array" ref="BJ16">IF(COUNTIF(Table914[Job],$I$3)&lt;ROWS($BJ$2:BJ16),"",INDEX(TimeSheets!$Z$1:$Z$359,SMALL(IF(Table914[Job]=$I$3,ROW(Table914[Job])),ROW(BA15))))</f>
        <v/>
      </c>
      <c r="BK16" s="72" t="str">
        <f t="array" ref="BK16">IF(COUNTIF(Table91641[Job],$I$3)&lt;ROWS($BK$2:BK16),"",INDEX(TimeSheets!$AC$1:$AC$359,SMALL(IF(Table91641[Job]=$I$3,ROW(Table91641[Job])),ROW(BA15))))</f>
        <v/>
      </c>
      <c r="BL16" s="72" t="str">
        <f t="array" ref="BL16">IF(COUNTIF(Table91641[Job],$I$3)&lt;ROWS($BL$2:BL16),"",INDEX(TimeSheets!$AI$1:$AI$359,SMALL(IF(Table91641[Job]=$I$3,ROW(Table91641[Job])),ROW(BB15))))</f>
        <v/>
      </c>
      <c r="BP16" s="49"/>
      <c r="BQ16" s="49"/>
      <c r="BR16" s="49"/>
      <c r="BS16" s="49"/>
      <c r="BT16" s="49"/>
      <c r="BU16" s="49"/>
      <c r="BV16" s="49"/>
      <c r="BW16" s="49"/>
    </row>
    <row r="17" spans="1:64" ht="21.95" customHeight="1" x14ac:dyDescent="0.25">
      <c r="A17" s="66"/>
      <c r="B17" s="67"/>
      <c r="C17" s="66"/>
      <c r="D17" s="67"/>
      <c r="E17" s="66"/>
      <c r="F17" s="67"/>
      <c r="G17" s="15"/>
      <c r="H17" s="66"/>
      <c r="I17" s="67"/>
      <c r="J17" s="66"/>
      <c r="K17" s="67"/>
      <c r="L17" s="66"/>
      <c r="M17" s="67"/>
      <c r="N17" s="15"/>
      <c r="O17" s="66"/>
      <c r="P17" s="67"/>
      <c r="Q17" s="66"/>
      <c r="R17" s="67"/>
      <c r="S17" s="66"/>
      <c r="T17" s="67"/>
      <c r="U17" s="15"/>
      <c r="V17" s="66" t="str">
        <f t="shared" si="0"/>
        <v/>
      </c>
      <c r="W17" s="67" t="str">
        <f t="shared" si="1"/>
        <v/>
      </c>
      <c r="X17" s="66" t="str">
        <f t="shared" si="2"/>
        <v/>
      </c>
      <c r="Y17" s="67" t="str">
        <f t="shared" si="3"/>
        <v/>
      </c>
      <c r="Z17" s="66" t="str">
        <f t="shared" si="4"/>
        <v/>
      </c>
      <c r="AA17" s="67" t="str">
        <f t="shared" si="5"/>
        <v/>
      </c>
      <c r="AB17" s="15"/>
      <c r="AC17" s="66" t="str">
        <f t="shared" si="6"/>
        <v/>
      </c>
      <c r="AD17" s="67" t="str">
        <f t="shared" si="20"/>
        <v/>
      </c>
      <c r="AE17" s="66" t="str">
        <f t="shared" si="7"/>
        <v/>
      </c>
      <c r="AF17" s="67" t="str">
        <f t="shared" si="8"/>
        <v/>
      </c>
      <c r="AG17" s="66" t="str">
        <f t="shared" si="9"/>
        <v/>
      </c>
      <c r="AH17" s="67" t="str">
        <f t="shared" si="10"/>
        <v/>
      </c>
      <c r="AI17" s="15"/>
      <c r="AJ17" s="66" t="str">
        <f t="shared" si="21"/>
        <v/>
      </c>
      <c r="AK17" s="67" t="str">
        <f t="shared" si="22"/>
        <v/>
      </c>
      <c r="AL17" s="66" t="str">
        <f t="shared" si="11"/>
        <v/>
      </c>
      <c r="AM17" s="67" t="str">
        <f t="shared" si="12"/>
        <v/>
      </c>
      <c r="AN17" s="66" t="str">
        <f t="shared" si="13"/>
        <v/>
      </c>
      <c r="AO17" s="67" t="str">
        <f t="shared" si="14"/>
        <v/>
      </c>
      <c r="AP17" s="15"/>
      <c r="AQ17" s="66" t="str">
        <f t="shared" si="23"/>
        <v/>
      </c>
      <c r="AR17" s="67" t="str">
        <f t="shared" si="15"/>
        <v/>
      </c>
      <c r="AS17" s="66" t="str">
        <f t="shared" si="16"/>
        <v/>
      </c>
      <c r="AT17" s="67" t="str">
        <f t="shared" si="17"/>
        <v/>
      </c>
      <c r="AU17" s="66" t="str">
        <f t="shared" si="18"/>
        <v/>
      </c>
      <c r="AV17" s="67" t="str">
        <f t="shared" si="19"/>
        <v/>
      </c>
      <c r="AW17" s="15"/>
      <c r="AX17" s="15"/>
      <c r="AY17" s="78"/>
      <c r="AZ17" s="78"/>
      <c r="BA17" s="79"/>
      <c r="BB17" s="80"/>
      <c r="BE17" s="72" t="str">
        <f t="array" ref="BE17">IF(COUNTIF(Table911[Job],$I$3)&lt;ROWS($BE$2:BE17),"",INDEX(TimeSheets!$B$1:$B$359,SMALL(IF(Table911[Job]=$I$3,ROW(Table911[Job])),ROW(BA16))))</f>
        <v/>
      </c>
      <c r="BF17" s="72" t="str">
        <f t="array" ref="BF17">IF(COUNTIF(Table911[Job],$I$3)&lt;ROWS($BD$2:BD17),"",INDEX(TimeSheets!$H$1:$H$359,SMALL(IF(Table911[Job]=$I$3,ROW(Table911[Job])),ROW(BA16))))</f>
        <v/>
      </c>
      <c r="BG17" s="72" t="str">
        <f t="array" ref="BG17">IF(COUNTIF(Table912[Job],$I$3)&lt;ROWS($BG$2:BG17),"",INDEX(TimeSheets!$K$1:$K$359,SMALL(IF(Table912[Job]=$I$3,ROW(Table912[Job])),ROW(BA16))))</f>
        <v/>
      </c>
      <c r="BH17" s="72" t="str">
        <f t="array" ref="BH17">IF(COUNTIF(Table912[Job],$I$3)&lt;ROWS($BH$2:BH17),"",INDEX(TimeSheets!$Q$1:$Q$359,SMALL(IF(Table912[Job]=$I$3,ROW(Table912[Job])),ROW(BA16))))</f>
        <v/>
      </c>
      <c r="BI17" s="73" t="str">
        <f t="array" ref="BI17">IF(COUNTIF(Table914[Job],$I$3)&lt;ROWS($BI$2:BI17),"",INDEX(TimeSheets!$T$1:$T$359,SMALL(IF(Table914[Job]=$I$3,ROW(Table914[Job])),ROW(BA16))))</f>
        <v/>
      </c>
      <c r="BJ17" s="72" t="str">
        <f t="array" ref="BJ17">IF(COUNTIF(Table914[Job],$I$3)&lt;ROWS($BJ$2:BJ17),"",INDEX(TimeSheets!$Z$1:$Z$359,SMALL(IF(Table914[Job]=$I$3,ROW(Table914[Job])),ROW(BA16))))</f>
        <v/>
      </c>
      <c r="BK17" s="72" t="str">
        <f t="array" ref="BK17">IF(COUNTIF(Table91641[Job],$I$3)&lt;ROWS($BK$2:BK17),"",INDEX(TimeSheets!$AC$1:$AC$359,SMALL(IF(Table91641[Job]=$I$3,ROW(Table91641[Job])),ROW(BA16))))</f>
        <v/>
      </c>
      <c r="BL17" s="72" t="str">
        <f t="array" ref="BL17">IF(COUNTIF(Table91641[Job],$I$3)&lt;ROWS($BL$2:BL17),"",INDEX(TimeSheets!$AI$1:$AI$359,SMALL(IF(Table91641[Job]=$I$3,ROW(Table91641[Job])),ROW(BB16))))</f>
        <v/>
      </c>
    </row>
    <row r="18" spans="1:64" ht="21.95" customHeight="1" x14ac:dyDescent="0.25">
      <c r="A18" s="66"/>
      <c r="B18" s="67"/>
      <c r="C18" s="66"/>
      <c r="D18" s="67"/>
      <c r="E18" s="66"/>
      <c r="F18" s="67"/>
      <c r="G18" s="15"/>
      <c r="H18" s="66"/>
      <c r="I18" s="67"/>
      <c r="J18" s="66"/>
      <c r="K18" s="67"/>
      <c r="L18" s="66"/>
      <c r="M18" s="67"/>
      <c r="N18" s="15"/>
      <c r="O18" s="66"/>
      <c r="P18" s="67"/>
      <c r="Q18" s="66"/>
      <c r="R18" s="67"/>
      <c r="S18" s="66"/>
      <c r="T18" s="67"/>
      <c r="U18" s="15"/>
      <c r="V18" s="66" t="str">
        <f t="shared" si="0"/>
        <v/>
      </c>
      <c r="W18" s="67" t="str">
        <f t="shared" si="1"/>
        <v/>
      </c>
      <c r="X18" s="66" t="str">
        <f t="shared" si="2"/>
        <v/>
      </c>
      <c r="Y18" s="67" t="str">
        <f t="shared" si="3"/>
        <v/>
      </c>
      <c r="Z18" s="66" t="str">
        <f t="shared" si="4"/>
        <v/>
      </c>
      <c r="AA18" s="67" t="str">
        <f t="shared" si="5"/>
        <v/>
      </c>
      <c r="AB18" s="15"/>
      <c r="AC18" s="66" t="str">
        <f t="shared" si="6"/>
        <v/>
      </c>
      <c r="AD18" s="67" t="str">
        <f t="shared" si="20"/>
        <v/>
      </c>
      <c r="AE18" s="66" t="str">
        <f t="shared" si="7"/>
        <v/>
      </c>
      <c r="AF18" s="67" t="str">
        <f t="shared" si="8"/>
        <v/>
      </c>
      <c r="AG18" s="66" t="str">
        <f t="shared" si="9"/>
        <v/>
      </c>
      <c r="AH18" s="67" t="str">
        <f t="shared" si="10"/>
        <v/>
      </c>
      <c r="AI18" s="15"/>
      <c r="AJ18" s="66" t="str">
        <f t="shared" si="21"/>
        <v/>
      </c>
      <c r="AK18" s="67" t="str">
        <f t="shared" si="22"/>
        <v/>
      </c>
      <c r="AL18" s="66" t="str">
        <f t="shared" si="11"/>
        <v/>
      </c>
      <c r="AM18" s="67" t="str">
        <f t="shared" si="12"/>
        <v/>
      </c>
      <c r="AN18" s="66" t="str">
        <f t="shared" si="13"/>
        <v/>
      </c>
      <c r="AO18" s="67" t="str">
        <f t="shared" si="14"/>
        <v/>
      </c>
      <c r="AP18" s="15"/>
      <c r="AQ18" s="66" t="str">
        <f t="shared" si="23"/>
        <v/>
      </c>
      <c r="AR18" s="67" t="str">
        <f t="shared" si="15"/>
        <v/>
      </c>
      <c r="AS18" s="66" t="str">
        <f t="shared" si="16"/>
        <v/>
      </c>
      <c r="AT18" s="67" t="str">
        <f t="shared" si="17"/>
        <v/>
      </c>
      <c r="AU18" s="66" t="str">
        <f t="shared" si="18"/>
        <v/>
      </c>
      <c r="AV18" s="67" t="str">
        <f t="shared" si="19"/>
        <v/>
      </c>
      <c r="AW18" s="15"/>
      <c r="AX18" s="15"/>
      <c r="AY18" s="78"/>
      <c r="AZ18" s="78"/>
      <c r="BA18" s="79"/>
      <c r="BB18" s="80"/>
      <c r="BE18" s="72" t="str">
        <f t="array" ref="BE18">IF(COUNTIF(Table911[Job],$I$3)&lt;ROWS($BE$2:BE18),"",INDEX(TimeSheets!$B$1:$B$359,SMALL(IF(Table911[Job]=$I$3,ROW(Table911[Job])),ROW(BA17))))</f>
        <v/>
      </c>
      <c r="BF18" s="72" t="str">
        <f t="array" ref="BF18">IF(COUNTIF(Table911[Job],$I$3)&lt;ROWS($BD$2:BD18),"",INDEX(TimeSheets!$H$1:$H$359,SMALL(IF(Table911[Job]=$I$3,ROW(Table911[Job])),ROW(BA17))))</f>
        <v/>
      </c>
      <c r="BG18" s="72" t="str">
        <f t="array" ref="BG18">IF(COUNTIF(Table912[Job],$I$3)&lt;ROWS($BG$2:BG18),"",INDEX(TimeSheets!$K$1:$K$359,SMALL(IF(Table912[Job]=$I$3,ROW(Table912[Job])),ROW(BA17))))</f>
        <v/>
      </c>
      <c r="BH18" s="72" t="str">
        <f t="array" ref="BH18">IF(COUNTIF(Table912[Job],$I$3)&lt;ROWS($BH$2:BH18),"",INDEX(TimeSheets!$Q$1:$Q$359,SMALL(IF(Table912[Job]=$I$3,ROW(Table912[Job])),ROW(BA17))))</f>
        <v/>
      </c>
      <c r="BI18" s="73" t="str">
        <f t="array" ref="BI18">IF(COUNTIF(Table914[Job],$I$3)&lt;ROWS($BI$2:BI18),"",INDEX(TimeSheets!$T$1:$T$359,SMALL(IF(Table914[Job]=$I$3,ROW(Table914[Job])),ROW(BA17))))</f>
        <v/>
      </c>
      <c r="BJ18" s="72" t="str">
        <f t="array" ref="BJ18">IF(COUNTIF(Table914[Job],$I$3)&lt;ROWS($BJ$2:BJ18),"",INDEX(TimeSheets!$Z$1:$Z$359,SMALL(IF(Table914[Job]=$I$3,ROW(Table914[Job])),ROW(BA17))))</f>
        <v/>
      </c>
      <c r="BK18" s="72" t="str">
        <f t="array" ref="BK18">IF(COUNTIF(Table91641[Job],$I$3)&lt;ROWS($BK$2:BK18),"",INDEX(TimeSheets!$AC$1:$AC$359,SMALL(IF(Table91641[Job]=$I$3,ROW(Table91641[Job])),ROW(BA17))))</f>
        <v/>
      </c>
      <c r="BL18" s="72" t="str">
        <f t="array" ref="BL18">IF(COUNTIF(Table91641[Job],$I$3)&lt;ROWS($BL$2:BL18),"",INDEX(TimeSheets!$AI$1:$AI$359,SMALL(IF(Table91641[Job]=$I$3,ROW(Table91641[Job])),ROW(BB17))))</f>
        <v/>
      </c>
    </row>
    <row r="19" spans="1:64" ht="21.95" customHeight="1" x14ac:dyDescent="0.25">
      <c r="A19" s="66"/>
      <c r="B19" s="67"/>
      <c r="C19" s="66"/>
      <c r="D19" s="67"/>
      <c r="E19" s="66"/>
      <c r="F19" s="67"/>
      <c r="G19" s="15"/>
      <c r="H19" s="66"/>
      <c r="I19" s="67"/>
      <c r="J19" s="66"/>
      <c r="K19" s="67"/>
      <c r="L19" s="66"/>
      <c r="M19" s="67"/>
      <c r="N19" s="15"/>
      <c r="O19" s="66"/>
      <c r="P19" s="67"/>
      <c r="Q19" s="66"/>
      <c r="R19" s="67"/>
      <c r="S19" s="66"/>
      <c r="T19" s="67"/>
      <c r="U19" s="15"/>
      <c r="V19" s="66" t="str">
        <f t="shared" si="0"/>
        <v/>
      </c>
      <c r="W19" s="67" t="str">
        <f t="shared" si="1"/>
        <v/>
      </c>
      <c r="X19" s="66" t="str">
        <f t="shared" si="2"/>
        <v/>
      </c>
      <c r="Y19" s="67" t="str">
        <f t="shared" si="3"/>
        <v/>
      </c>
      <c r="Z19" s="66" t="str">
        <f t="shared" si="4"/>
        <v/>
      </c>
      <c r="AA19" s="67" t="str">
        <f t="shared" si="5"/>
        <v/>
      </c>
      <c r="AB19" s="15"/>
      <c r="AC19" s="66" t="str">
        <f t="shared" si="6"/>
        <v/>
      </c>
      <c r="AD19" s="67" t="str">
        <f t="shared" si="20"/>
        <v/>
      </c>
      <c r="AE19" s="66" t="str">
        <f t="shared" si="7"/>
        <v/>
      </c>
      <c r="AF19" s="67" t="str">
        <f t="shared" si="8"/>
        <v/>
      </c>
      <c r="AG19" s="66" t="str">
        <f t="shared" si="9"/>
        <v/>
      </c>
      <c r="AH19" s="67" t="str">
        <f t="shared" si="10"/>
        <v/>
      </c>
      <c r="AI19" s="15"/>
      <c r="AJ19" s="66" t="str">
        <f t="shared" si="21"/>
        <v/>
      </c>
      <c r="AK19" s="67" t="str">
        <f t="shared" si="22"/>
        <v/>
      </c>
      <c r="AL19" s="66" t="str">
        <f t="shared" si="11"/>
        <v/>
      </c>
      <c r="AM19" s="67" t="str">
        <f t="shared" si="12"/>
        <v/>
      </c>
      <c r="AN19" s="66" t="str">
        <f t="shared" si="13"/>
        <v/>
      </c>
      <c r="AO19" s="67" t="str">
        <f t="shared" si="14"/>
        <v/>
      </c>
      <c r="AP19" s="15"/>
      <c r="AQ19" s="66" t="str">
        <f t="shared" si="23"/>
        <v/>
      </c>
      <c r="AR19" s="67" t="str">
        <f t="shared" si="15"/>
        <v/>
      </c>
      <c r="AS19" s="66" t="str">
        <f t="shared" si="16"/>
        <v/>
      </c>
      <c r="AT19" s="67" t="str">
        <f t="shared" si="17"/>
        <v/>
      </c>
      <c r="AU19" s="66" t="str">
        <f t="shared" si="18"/>
        <v/>
      </c>
      <c r="AV19" s="67" t="str">
        <f t="shared" si="19"/>
        <v/>
      </c>
      <c r="AW19" s="15"/>
      <c r="AX19" s="15"/>
      <c r="AY19" s="78"/>
      <c r="AZ19" s="78"/>
      <c r="BA19" s="79"/>
      <c r="BB19" s="80"/>
      <c r="BE19" s="72" t="str">
        <f t="array" ref="BE19">IF(COUNTIF(Table911[Job],$I$3)&lt;ROWS($BE$2:BE19),"",INDEX(TimeSheets!$B$1:$B$359,SMALL(IF(Table911[Job]=$I$3,ROW(Table911[Job])),ROW(BA18))))</f>
        <v/>
      </c>
      <c r="BF19" s="72" t="str">
        <f t="array" ref="BF19">IF(COUNTIF(Table911[Job],$I$3)&lt;ROWS($BD$2:BD19),"",INDEX(TimeSheets!$H$1:$H$359,SMALL(IF(Table911[Job]=$I$3,ROW(Table911[Job])),ROW(BA18))))</f>
        <v/>
      </c>
      <c r="BG19" s="72" t="str">
        <f t="array" ref="BG19">IF(COUNTIF(Table912[Job],$I$3)&lt;ROWS($BG$2:BG19),"",INDEX(TimeSheets!$K$1:$K$359,SMALL(IF(Table912[Job]=$I$3,ROW(Table912[Job])),ROW(BA18))))</f>
        <v/>
      </c>
      <c r="BH19" s="72" t="str">
        <f t="array" ref="BH19">IF(COUNTIF(Table912[Job],$I$3)&lt;ROWS($BH$2:BH19),"",INDEX(TimeSheets!$Q$1:$Q$359,SMALL(IF(Table912[Job]=$I$3,ROW(Table912[Job])),ROW(BA18))))</f>
        <v/>
      </c>
      <c r="BI19" s="73" t="str">
        <f t="array" ref="BI19">IF(COUNTIF(Table914[Job],$I$3)&lt;ROWS($BI$2:BI19),"",INDEX(TimeSheets!$T$1:$T$359,SMALL(IF(Table914[Job]=$I$3,ROW(Table914[Job])),ROW(BA18))))</f>
        <v/>
      </c>
      <c r="BJ19" s="72" t="str">
        <f t="array" ref="BJ19">IF(COUNTIF(Table914[Job],$I$3)&lt;ROWS($BJ$2:BJ19),"",INDEX(TimeSheets!$Z$1:$Z$359,SMALL(IF(Table914[Job]=$I$3,ROW(Table914[Job])),ROW(BA18))))</f>
        <v/>
      </c>
      <c r="BK19" s="72" t="str">
        <f t="array" ref="BK19">IF(COUNTIF(Table91641[Job],$I$3)&lt;ROWS($BK$2:BK19),"",INDEX(TimeSheets!$AC$1:$AC$359,SMALL(IF(Table91641[Job]=$I$3,ROW(Table91641[Job])),ROW(BA18))))</f>
        <v/>
      </c>
      <c r="BL19" s="72" t="str">
        <f t="array" ref="BL19">IF(COUNTIF(Table91641[Job],$I$3)&lt;ROWS($BL$2:BL19),"",INDEX(TimeSheets!$AI$1:$AI$359,SMALL(IF(Table91641[Job]=$I$3,ROW(Table91641[Job])),ROW(BB18))))</f>
        <v/>
      </c>
    </row>
    <row r="20" spans="1:64" ht="21.95" customHeight="1" x14ac:dyDescent="0.25">
      <c r="A20" s="66"/>
      <c r="B20" s="67"/>
      <c r="C20" s="66"/>
      <c r="D20" s="67"/>
      <c r="E20" s="66"/>
      <c r="F20" s="67"/>
      <c r="G20" s="15"/>
      <c r="H20" s="66"/>
      <c r="I20" s="67"/>
      <c r="J20" s="66"/>
      <c r="K20" s="67"/>
      <c r="L20" s="66"/>
      <c r="M20" s="67"/>
      <c r="N20" s="15"/>
      <c r="O20" s="66"/>
      <c r="P20" s="67"/>
      <c r="Q20" s="66"/>
      <c r="R20" s="67"/>
      <c r="S20" s="66"/>
      <c r="T20" s="67"/>
      <c r="U20" s="15"/>
      <c r="V20" s="66" t="str">
        <f t="shared" si="0"/>
        <v/>
      </c>
      <c r="W20" s="67" t="str">
        <f t="shared" si="1"/>
        <v/>
      </c>
      <c r="X20" s="66" t="str">
        <f t="shared" si="2"/>
        <v/>
      </c>
      <c r="Y20" s="67" t="str">
        <f t="shared" si="3"/>
        <v/>
      </c>
      <c r="Z20" s="66" t="str">
        <f t="shared" si="4"/>
        <v/>
      </c>
      <c r="AA20" s="67" t="str">
        <f t="shared" si="5"/>
        <v/>
      </c>
      <c r="AB20" s="15"/>
      <c r="AC20" s="66" t="str">
        <f t="shared" si="6"/>
        <v/>
      </c>
      <c r="AD20" s="67" t="str">
        <f t="shared" si="20"/>
        <v/>
      </c>
      <c r="AE20" s="66" t="str">
        <f t="shared" si="7"/>
        <v/>
      </c>
      <c r="AF20" s="67" t="str">
        <f t="shared" si="8"/>
        <v/>
      </c>
      <c r="AG20" s="66" t="str">
        <f t="shared" si="9"/>
        <v/>
      </c>
      <c r="AH20" s="67" t="str">
        <f t="shared" si="10"/>
        <v/>
      </c>
      <c r="AI20" s="15"/>
      <c r="AJ20" s="66" t="str">
        <f t="shared" si="21"/>
        <v/>
      </c>
      <c r="AK20" s="67" t="str">
        <f t="shared" si="22"/>
        <v/>
      </c>
      <c r="AL20" s="66" t="str">
        <f t="shared" si="11"/>
        <v/>
      </c>
      <c r="AM20" s="67" t="str">
        <f t="shared" si="12"/>
        <v/>
      </c>
      <c r="AN20" s="66" t="str">
        <f t="shared" si="13"/>
        <v/>
      </c>
      <c r="AO20" s="67" t="str">
        <f t="shared" si="14"/>
        <v/>
      </c>
      <c r="AP20" s="15"/>
      <c r="AQ20" s="66" t="str">
        <f t="shared" si="23"/>
        <v/>
      </c>
      <c r="AR20" s="67" t="str">
        <f t="shared" si="15"/>
        <v/>
      </c>
      <c r="AS20" s="66" t="str">
        <f t="shared" si="16"/>
        <v/>
      </c>
      <c r="AT20" s="67" t="str">
        <f t="shared" si="17"/>
        <v/>
      </c>
      <c r="AU20" s="66" t="str">
        <f t="shared" si="18"/>
        <v/>
      </c>
      <c r="AV20" s="67" t="str">
        <f t="shared" si="19"/>
        <v/>
      </c>
      <c r="AW20" s="15"/>
      <c r="AX20" s="15"/>
      <c r="AY20" s="78"/>
      <c r="AZ20" s="78"/>
      <c r="BA20" s="79"/>
      <c r="BB20" s="80"/>
      <c r="BE20" s="72" t="str">
        <f t="array" ref="BE20">IF(COUNTIF(Table911[Job],$I$3)&lt;ROWS($BE$2:BE20),"",INDEX(TimeSheets!$B$1:$B$359,SMALL(IF(Table911[Job]=$I$3,ROW(Table911[Job])),ROW(BA19))))</f>
        <v/>
      </c>
      <c r="BF20" s="72" t="str">
        <f t="array" ref="BF20">IF(COUNTIF(Table911[Job],$I$3)&lt;ROWS($BD$2:BD20),"",INDEX(TimeSheets!$H$1:$H$359,SMALL(IF(Table911[Job]=$I$3,ROW(Table911[Job])),ROW(BA19))))</f>
        <v/>
      </c>
      <c r="BG20" s="72" t="str">
        <f t="array" ref="BG20">IF(COUNTIF(Table912[Job],$I$3)&lt;ROWS($BG$2:BG20),"",INDEX(TimeSheets!$K$1:$K$359,SMALL(IF(Table912[Job]=$I$3,ROW(Table912[Job])),ROW(BA19))))</f>
        <v/>
      </c>
      <c r="BH20" s="72" t="str">
        <f t="array" ref="BH20">IF(COUNTIF(Table912[Job],$I$3)&lt;ROWS($BH$2:BH20),"",INDEX(TimeSheets!$Q$1:$Q$359,SMALL(IF(Table912[Job]=$I$3,ROW(Table912[Job])),ROW(BA19))))</f>
        <v/>
      </c>
      <c r="BI20" s="73" t="str">
        <f t="array" ref="BI20">IF(COUNTIF(Table914[Job],$I$3)&lt;ROWS($BI$2:BI20),"",INDEX(TimeSheets!$T$1:$T$359,SMALL(IF(Table914[Job]=$I$3,ROW(Table914[Job])),ROW(BA19))))</f>
        <v/>
      </c>
      <c r="BJ20" s="72" t="str">
        <f t="array" ref="BJ20">IF(COUNTIF(Table914[Job],$I$3)&lt;ROWS($BJ$2:BJ20),"",INDEX(TimeSheets!$Z$1:$Z$359,SMALL(IF(Table914[Job]=$I$3,ROW(Table914[Job])),ROW(BA19))))</f>
        <v/>
      </c>
      <c r="BK20" s="72" t="str">
        <f t="array" ref="BK20">IF(COUNTIF(Table91641[Job],$I$3)&lt;ROWS($BK$2:BK20),"",INDEX(TimeSheets!$AC$1:$AC$359,SMALL(IF(Table91641[Job]=$I$3,ROW(Table91641[Job])),ROW(BA19))))</f>
        <v/>
      </c>
      <c r="BL20" s="72" t="str">
        <f t="array" ref="BL20">IF(COUNTIF(Table91641[Job],$I$3)&lt;ROWS($BL$2:BL20),"",INDEX(TimeSheets!$AI$1:$AI$359,SMALL(IF(Table91641[Job]=$I$3,ROW(Table91641[Job])),ROW(BB19))))</f>
        <v/>
      </c>
    </row>
    <row r="21" spans="1:64" ht="21.95" customHeight="1" thickBot="1" x14ac:dyDescent="0.3">
      <c r="A21" s="66"/>
      <c r="B21" s="67"/>
      <c r="C21" s="66"/>
      <c r="D21" s="67"/>
      <c r="E21" s="66"/>
      <c r="F21" s="67"/>
      <c r="G21" s="15"/>
      <c r="H21" s="66"/>
      <c r="I21" s="67"/>
      <c r="J21" s="66"/>
      <c r="K21" s="67"/>
      <c r="L21" s="66"/>
      <c r="M21" s="67"/>
      <c r="N21" s="15"/>
      <c r="O21" s="66"/>
      <c r="P21" s="67"/>
      <c r="Q21" s="66"/>
      <c r="R21" s="67"/>
      <c r="S21" s="66"/>
      <c r="T21" s="67"/>
      <c r="U21" s="15"/>
      <c r="V21" s="66" t="str">
        <f t="shared" si="0"/>
        <v/>
      </c>
      <c r="W21" s="67" t="str">
        <f t="shared" si="1"/>
        <v/>
      </c>
      <c r="X21" s="66" t="str">
        <f t="shared" si="2"/>
        <v/>
      </c>
      <c r="Y21" s="67" t="str">
        <f t="shared" si="3"/>
        <v/>
      </c>
      <c r="Z21" s="66" t="str">
        <f t="shared" si="4"/>
        <v/>
      </c>
      <c r="AA21" s="67" t="str">
        <f t="shared" si="5"/>
        <v/>
      </c>
      <c r="AB21" s="15"/>
      <c r="AC21" s="66" t="str">
        <f t="shared" si="6"/>
        <v/>
      </c>
      <c r="AD21" s="67" t="str">
        <f t="shared" si="20"/>
        <v/>
      </c>
      <c r="AE21" s="66" t="str">
        <f t="shared" si="7"/>
        <v/>
      </c>
      <c r="AF21" s="67" t="str">
        <f t="shared" si="8"/>
        <v/>
      </c>
      <c r="AG21" s="66" t="str">
        <f t="shared" si="9"/>
        <v/>
      </c>
      <c r="AH21" s="67" t="str">
        <f t="shared" si="10"/>
        <v/>
      </c>
      <c r="AI21" s="15"/>
      <c r="AJ21" s="66" t="str">
        <f t="shared" si="21"/>
        <v/>
      </c>
      <c r="AK21" s="67" t="str">
        <f t="shared" si="22"/>
        <v/>
      </c>
      <c r="AL21" s="66" t="str">
        <f t="shared" si="11"/>
        <v/>
      </c>
      <c r="AM21" s="67" t="str">
        <f t="shared" si="12"/>
        <v/>
      </c>
      <c r="AN21" s="66" t="str">
        <f t="shared" si="13"/>
        <v/>
      </c>
      <c r="AO21" s="67" t="str">
        <f t="shared" si="14"/>
        <v/>
      </c>
      <c r="AP21" s="15"/>
      <c r="AQ21" s="66" t="str">
        <f t="shared" si="23"/>
        <v/>
      </c>
      <c r="AR21" s="67" t="str">
        <f t="shared" si="15"/>
        <v/>
      </c>
      <c r="AS21" s="66" t="str">
        <f t="shared" si="16"/>
        <v/>
      </c>
      <c r="AT21" s="67" t="str">
        <f t="shared" si="17"/>
        <v/>
      </c>
      <c r="AU21" s="66" t="str">
        <f t="shared" si="18"/>
        <v/>
      </c>
      <c r="AV21" s="67" t="str">
        <f t="shared" si="19"/>
        <v/>
      </c>
      <c r="AW21" s="15"/>
      <c r="AX21" s="15"/>
      <c r="AY21" s="78"/>
      <c r="AZ21" s="78"/>
      <c r="BA21" s="81"/>
      <c r="BB21" s="82"/>
      <c r="BE21" s="72" t="str">
        <f t="array" ref="BE21">IF(COUNTIF(Table911[Job],$I$3)&lt;ROWS($BE$2:BE21),"",INDEX(TimeSheets!$B$1:$B$359,SMALL(IF(Table911[Job]=$I$3,ROW(Table911[Job])),ROW(BA20))))</f>
        <v/>
      </c>
      <c r="BF21" s="72" t="str">
        <f t="array" ref="BF21">IF(COUNTIF(Table911[Job],$I$3)&lt;ROWS($BD$2:BD21),"",INDEX(TimeSheets!$H$1:$H$359,SMALL(IF(Table911[Job]=$I$3,ROW(Table911[Job])),ROW(BA20))))</f>
        <v/>
      </c>
      <c r="BG21" s="72" t="str">
        <f t="array" ref="BG21">IF(COUNTIF(Table912[Job],$I$3)&lt;ROWS($BG$2:BG21),"",INDEX(TimeSheets!$K$1:$K$359,SMALL(IF(Table912[Job]=$I$3,ROW(Table912[Job])),ROW(BA20))))</f>
        <v/>
      </c>
      <c r="BH21" s="72" t="str">
        <f t="array" ref="BH21">IF(COUNTIF(Table912[Job],$I$3)&lt;ROWS($BH$2:BH21),"",INDEX(TimeSheets!$Q$1:$Q$359,SMALL(IF(Table912[Job]=$I$3,ROW(Table912[Job])),ROW(BA20))))</f>
        <v/>
      </c>
      <c r="BI21" s="73" t="str">
        <f t="array" ref="BI21">IF(COUNTIF(Table914[Job],$I$3)&lt;ROWS($BI$2:BI21),"",INDEX(TimeSheets!$T$1:$T$359,SMALL(IF(Table914[Job]=$I$3,ROW(Table914[Job])),ROW(BA20))))</f>
        <v/>
      </c>
      <c r="BJ21" s="72" t="str">
        <f t="array" ref="BJ21">IF(COUNTIF(Table914[Job],$I$3)&lt;ROWS($BJ$2:BJ21),"",INDEX(TimeSheets!$Z$1:$Z$359,SMALL(IF(Table914[Job]=$I$3,ROW(Table914[Job])),ROW(BA20))))</f>
        <v/>
      </c>
      <c r="BK21" s="72" t="str">
        <f t="array" ref="BK21">IF(COUNTIF(Table91641[Job],$I$3)&lt;ROWS($BK$2:BK21),"",INDEX(TimeSheets!$AC$1:$AC$359,SMALL(IF(Table91641[Job]=$I$3,ROW(Table91641[Job])),ROW(BA20))))</f>
        <v/>
      </c>
      <c r="BL21" s="72" t="str">
        <f t="array" ref="BL21">IF(COUNTIF(Table91641[Job],$I$3)&lt;ROWS($BL$2:BL21),"",INDEX(TimeSheets!$AI$1:$AI$359,SMALL(IF(Table91641[Job]=$I$3,ROW(Table91641[Job])),ROW(BB20))))</f>
        <v/>
      </c>
    </row>
    <row r="22" spans="1:64" ht="21.95" customHeight="1" thickBot="1" x14ac:dyDescent="0.3">
      <c r="A22" s="66"/>
      <c r="B22" s="67"/>
      <c r="C22" s="66"/>
      <c r="D22" s="67"/>
      <c r="E22" s="66"/>
      <c r="F22" s="67"/>
      <c r="G22" s="15"/>
      <c r="H22" s="66"/>
      <c r="I22" s="67"/>
      <c r="J22" s="66"/>
      <c r="K22" s="67"/>
      <c r="L22" s="66"/>
      <c r="M22" s="67"/>
      <c r="N22" s="15"/>
      <c r="O22" s="66"/>
      <c r="P22" s="67"/>
      <c r="Q22" s="66"/>
      <c r="R22" s="67"/>
      <c r="S22" s="66"/>
      <c r="T22" s="67"/>
      <c r="U22" s="15"/>
      <c r="V22" s="66" t="str">
        <f t="shared" si="0"/>
        <v/>
      </c>
      <c r="W22" s="67" t="str">
        <f t="shared" si="1"/>
        <v/>
      </c>
      <c r="X22" s="66" t="str">
        <f t="shared" si="2"/>
        <v/>
      </c>
      <c r="Y22" s="67" t="str">
        <f t="shared" si="3"/>
        <v/>
      </c>
      <c r="Z22" s="66" t="str">
        <f t="shared" si="4"/>
        <v/>
      </c>
      <c r="AA22" s="67" t="str">
        <f t="shared" si="5"/>
        <v/>
      </c>
      <c r="AB22" s="15"/>
      <c r="AC22" s="66" t="str">
        <f t="shared" si="6"/>
        <v/>
      </c>
      <c r="AD22" s="67" t="str">
        <f t="shared" si="20"/>
        <v/>
      </c>
      <c r="AE22" s="66" t="str">
        <f t="shared" si="7"/>
        <v/>
      </c>
      <c r="AF22" s="67" t="str">
        <f t="shared" si="8"/>
        <v/>
      </c>
      <c r="AG22" s="66" t="str">
        <f t="shared" si="9"/>
        <v/>
      </c>
      <c r="AH22" s="67" t="str">
        <f t="shared" si="10"/>
        <v/>
      </c>
      <c r="AI22" s="15"/>
      <c r="AJ22" s="66" t="str">
        <f t="shared" si="21"/>
        <v/>
      </c>
      <c r="AK22" s="67" t="str">
        <f t="shared" si="22"/>
        <v/>
      </c>
      <c r="AL22" s="66" t="str">
        <f t="shared" si="11"/>
        <v/>
      </c>
      <c r="AM22" s="67" t="str">
        <f t="shared" si="12"/>
        <v/>
      </c>
      <c r="AN22" s="66" t="str">
        <f t="shared" si="13"/>
        <v/>
      </c>
      <c r="AO22" s="67" t="str">
        <f t="shared" si="14"/>
        <v/>
      </c>
      <c r="AP22" s="15"/>
      <c r="AQ22" s="66" t="str">
        <f t="shared" si="23"/>
        <v/>
      </c>
      <c r="AR22" s="67" t="str">
        <f t="shared" si="15"/>
        <v/>
      </c>
      <c r="AS22" s="66" t="str">
        <f t="shared" si="16"/>
        <v/>
      </c>
      <c r="AT22" s="67" t="str">
        <f t="shared" si="17"/>
        <v/>
      </c>
      <c r="AU22" s="66" t="str">
        <f t="shared" si="18"/>
        <v/>
      </c>
      <c r="AV22" s="67" t="str">
        <f t="shared" si="19"/>
        <v/>
      </c>
      <c r="AW22" s="15"/>
      <c r="AX22" s="15"/>
      <c r="AY22" s="83" t="s">
        <v>16</v>
      </c>
      <c r="AZ22" s="84"/>
      <c r="BA22" s="85">
        <f>SUM(BA10:BB21)</f>
        <v>3700</v>
      </c>
      <c r="BB22" s="86"/>
      <c r="BE22" s="72" t="str">
        <f t="array" ref="BE22">IF(COUNTIF(Table911[Job],$I$3)&lt;ROWS($BE$2:BE22),"",INDEX(TimeSheets!$B$1:$B$359,SMALL(IF(Table911[Job]=$I$3,ROW(Table911[Job])),ROW(BA21))))</f>
        <v/>
      </c>
      <c r="BF22" s="72" t="str">
        <f t="array" ref="BF22">IF(COUNTIF(Table911[Job],$I$3)&lt;ROWS($BD$2:BD22),"",INDEX(TimeSheets!$H$1:$H$359,SMALL(IF(Table911[Job]=$I$3,ROW(Table911[Job])),ROW(BA21))))</f>
        <v/>
      </c>
      <c r="BG22" s="72" t="str">
        <f t="array" ref="BG22">IF(COUNTIF(Table912[Job],$I$3)&lt;ROWS($BG$2:BG22),"",INDEX(TimeSheets!$K$1:$K$359,SMALL(IF(Table912[Job]=$I$3,ROW(Table912[Job])),ROW(BA21))))</f>
        <v/>
      </c>
      <c r="BH22" s="72" t="str">
        <f t="array" ref="BH22">IF(COUNTIF(Table912[Job],$I$3)&lt;ROWS($BH$2:BH22),"",INDEX(TimeSheets!$Q$1:$Q$359,SMALL(IF(Table912[Job]=$I$3,ROW(Table912[Job])),ROW(BA21))))</f>
        <v/>
      </c>
      <c r="BI22" s="73" t="str">
        <f t="array" ref="BI22">IF(COUNTIF(Table914[Job],$I$3)&lt;ROWS($BI$2:BI22),"",INDEX(TimeSheets!$T$1:$T$359,SMALL(IF(Table914[Job]=$I$3,ROW(Table914[Job])),ROW(BA21))))</f>
        <v/>
      </c>
      <c r="BJ22" s="72" t="str">
        <f t="array" ref="BJ22">IF(COUNTIF(Table914[Job],$I$3)&lt;ROWS($BJ$2:BJ22),"",INDEX(TimeSheets!$Z$1:$Z$359,SMALL(IF(Table914[Job]=$I$3,ROW(Table914[Job])),ROW(BA21))))</f>
        <v/>
      </c>
      <c r="BK22" s="72" t="str">
        <f t="array" ref="BK22">IF(COUNTIF(Table91641[Job],$I$3)&lt;ROWS($BK$2:BK22),"",INDEX(TimeSheets!$AC$1:$AC$359,SMALL(IF(Table91641[Job]=$I$3,ROW(Table91641[Job])),ROW(BA21))))</f>
        <v/>
      </c>
      <c r="BL22" s="72" t="str">
        <f t="array" ref="BL22">IF(COUNTIF(Table91641[Job],$I$3)&lt;ROWS($BL$2:BL22),"",INDEX(TimeSheets!$AI$1:$AI$359,SMALL(IF(Table91641[Job]=$I$3,ROW(Table91641[Job])),ROW(BB21))))</f>
        <v/>
      </c>
    </row>
    <row r="23" spans="1:64" ht="21.95" customHeight="1" thickBot="1" x14ac:dyDescent="0.3">
      <c r="A23" s="66"/>
      <c r="B23" s="67"/>
      <c r="C23" s="66"/>
      <c r="D23" s="67"/>
      <c r="E23" s="66"/>
      <c r="F23" s="67"/>
      <c r="G23" s="15"/>
      <c r="H23" s="66"/>
      <c r="I23" s="67"/>
      <c r="J23" s="66"/>
      <c r="K23" s="67"/>
      <c r="L23" s="66"/>
      <c r="M23" s="67"/>
      <c r="N23" s="15"/>
      <c r="O23" s="66"/>
      <c r="P23" s="67"/>
      <c r="Q23" s="66"/>
      <c r="R23" s="67"/>
      <c r="S23" s="66"/>
      <c r="T23" s="67"/>
      <c r="U23" s="15"/>
      <c r="V23" s="66" t="str">
        <f t="shared" si="0"/>
        <v/>
      </c>
      <c r="W23" s="67" t="str">
        <f t="shared" si="1"/>
        <v/>
      </c>
      <c r="X23" s="66" t="str">
        <f t="shared" si="2"/>
        <v/>
      </c>
      <c r="Y23" s="67" t="str">
        <f t="shared" si="3"/>
        <v/>
      </c>
      <c r="Z23" s="66" t="str">
        <f t="shared" si="4"/>
        <v/>
      </c>
      <c r="AA23" s="67" t="str">
        <f t="shared" si="5"/>
        <v/>
      </c>
      <c r="AB23" s="15"/>
      <c r="AC23" s="66" t="str">
        <f t="shared" si="6"/>
        <v/>
      </c>
      <c r="AD23" s="67" t="str">
        <f t="shared" si="20"/>
        <v/>
      </c>
      <c r="AE23" s="66" t="str">
        <f t="shared" si="7"/>
        <v/>
      </c>
      <c r="AF23" s="67" t="str">
        <f t="shared" si="8"/>
        <v/>
      </c>
      <c r="AG23" s="66" t="str">
        <f t="shared" si="9"/>
        <v/>
      </c>
      <c r="AH23" s="67" t="str">
        <f t="shared" si="10"/>
        <v/>
      </c>
      <c r="AI23" s="15"/>
      <c r="AJ23" s="66" t="str">
        <f t="shared" si="21"/>
        <v/>
      </c>
      <c r="AK23" s="67" t="str">
        <f t="shared" si="22"/>
        <v/>
      </c>
      <c r="AL23" s="66" t="str">
        <f t="shared" si="11"/>
        <v/>
      </c>
      <c r="AM23" s="67" t="str">
        <f t="shared" si="12"/>
        <v/>
      </c>
      <c r="AN23" s="66" t="str">
        <f t="shared" si="13"/>
        <v/>
      </c>
      <c r="AO23" s="67" t="str">
        <f t="shared" si="14"/>
        <v/>
      </c>
      <c r="AP23" s="15"/>
      <c r="AQ23" s="66" t="str">
        <f t="shared" si="23"/>
        <v/>
      </c>
      <c r="AR23" s="67" t="str">
        <f t="shared" si="15"/>
        <v/>
      </c>
      <c r="AS23" s="66" t="str">
        <f t="shared" si="16"/>
        <v/>
      </c>
      <c r="AT23" s="67" t="str">
        <f t="shared" si="17"/>
        <v/>
      </c>
      <c r="AU23" s="66" t="str">
        <f t="shared" si="18"/>
        <v/>
      </c>
      <c r="AV23" s="67" t="str">
        <f t="shared" si="19"/>
        <v/>
      </c>
      <c r="AW23" s="15"/>
      <c r="AX23" s="15"/>
      <c r="AY23" s="15"/>
      <c r="AZ23" s="15"/>
      <c r="BA23" s="49"/>
      <c r="BB23" s="49"/>
      <c r="BE23" s="72" t="str">
        <f t="array" ref="BE23">IF(COUNTIF(Table911[Job],$I$3)&lt;ROWS($BE$2:BE23),"",INDEX(TimeSheets!$B$1:$B$359,SMALL(IF(Table911[Job]=$I$3,ROW(Table911[Job])),ROW(BA22))))</f>
        <v/>
      </c>
      <c r="BF23" s="72" t="str">
        <f t="array" ref="BF23">IF(COUNTIF(Table911[Job],$I$3)&lt;ROWS($BD$2:BD23),"",INDEX(TimeSheets!$H$1:$H$359,SMALL(IF(Table911[Job]=$I$3,ROW(Table911[Job])),ROW(BA22))))</f>
        <v/>
      </c>
      <c r="BG23" s="72" t="str">
        <f t="array" ref="BG23">IF(COUNTIF(Table912[Job],$I$3)&lt;ROWS($BG$2:BG23),"",INDEX(TimeSheets!$K$1:$K$359,SMALL(IF(Table912[Job]=$I$3,ROW(Table912[Job])),ROW(BA22))))</f>
        <v/>
      </c>
      <c r="BH23" s="72" t="str">
        <f t="array" ref="BH23">IF(COUNTIF(Table912[Job],$I$3)&lt;ROWS($BH$2:BH23),"",INDEX(TimeSheets!$Q$1:$Q$359,SMALL(IF(Table912[Job]=$I$3,ROW(Table912[Job])),ROW(BA22))))</f>
        <v/>
      </c>
      <c r="BI23" s="73" t="str">
        <f t="array" ref="BI23">IF(COUNTIF(Table914[Job],$I$3)&lt;ROWS($BI$2:BI23),"",INDEX(TimeSheets!$T$1:$T$359,SMALL(IF(Table914[Job]=$I$3,ROW(Table914[Job])),ROW(BA22))))</f>
        <v/>
      </c>
      <c r="BJ23" s="72" t="str">
        <f t="array" ref="BJ23">IF(COUNTIF(Table914[Job],$I$3)&lt;ROWS($BJ$2:BJ23),"",INDEX(TimeSheets!$Z$1:$Z$359,SMALL(IF(Table914[Job]=$I$3,ROW(Table914[Job])),ROW(BA22))))</f>
        <v/>
      </c>
      <c r="BK23" s="72" t="str">
        <f t="array" ref="BK23">IF(COUNTIF(Table91641[Job],$I$3)&lt;ROWS($BK$2:BK23),"",INDEX(TimeSheets!$AC$1:$AC$359,SMALL(IF(Table91641[Job]=$I$3,ROW(Table91641[Job])),ROW(BA22))))</f>
        <v/>
      </c>
      <c r="BL23" s="72" t="str">
        <f t="array" ref="BL23">IF(COUNTIF(Table91641[Job],$I$3)&lt;ROWS($BL$2:BL23),"",INDEX(TimeSheets!$AI$1:$AI$359,SMALL(IF(Table91641[Job]=$I$3,ROW(Table91641[Job])),ROW(BB22))))</f>
        <v/>
      </c>
    </row>
    <row r="24" spans="1:64" ht="21.95" customHeight="1" thickBot="1" x14ac:dyDescent="0.4">
      <c r="A24" s="66"/>
      <c r="B24" s="67"/>
      <c r="C24" s="66"/>
      <c r="D24" s="67"/>
      <c r="E24" s="66"/>
      <c r="F24" s="67"/>
      <c r="G24" s="15"/>
      <c r="H24" s="66"/>
      <c r="I24" s="67"/>
      <c r="J24" s="66"/>
      <c r="K24" s="67"/>
      <c r="L24" s="66"/>
      <c r="M24" s="67"/>
      <c r="N24" s="15"/>
      <c r="O24" s="66"/>
      <c r="P24" s="67"/>
      <c r="Q24" s="66"/>
      <c r="R24" s="67"/>
      <c r="S24" s="66"/>
      <c r="T24" s="67"/>
      <c r="U24" s="15"/>
      <c r="V24" s="66" t="str">
        <f t="shared" si="0"/>
        <v/>
      </c>
      <c r="W24" s="67" t="str">
        <f t="shared" si="1"/>
        <v/>
      </c>
      <c r="X24" s="66" t="str">
        <f t="shared" si="2"/>
        <v/>
      </c>
      <c r="Y24" s="67" t="str">
        <f t="shared" si="3"/>
        <v/>
      </c>
      <c r="Z24" s="66" t="str">
        <f t="shared" si="4"/>
        <v/>
      </c>
      <c r="AA24" s="67" t="str">
        <f t="shared" si="5"/>
        <v/>
      </c>
      <c r="AB24" s="15"/>
      <c r="AC24" s="66" t="str">
        <f t="shared" si="6"/>
        <v/>
      </c>
      <c r="AD24" s="67" t="str">
        <f t="shared" si="20"/>
        <v/>
      </c>
      <c r="AE24" s="66" t="str">
        <f t="shared" si="7"/>
        <v/>
      </c>
      <c r="AF24" s="67" t="str">
        <f t="shared" si="8"/>
        <v/>
      </c>
      <c r="AG24" s="66" t="str">
        <f t="shared" si="9"/>
        <v/>
      </c>
      <c r="AH24" s="67" t="str">
        <f t="shared" si="10"/>
        <v/>
      </c>
      <c r="AI24" s="15"/>
      <c r="AJ24" s="66" t="str">
        <f t="shared" si="21"/>
        <v/>
      </c>
      <c r="AK24" s="67" t="str">
        <f t="shared" si="22"/>
        <v/>
      </c>
      <c r="AL24" s="66" t="str">
        <f t="shared" si="11"/>
        <v/>
      </c>
      <c r="AM24" s="67" t="str">
        <f t="shared" si="12"/>
        <v/>
      </c>
      <c r="AN24" s="66" t="str">
        <f t="shared" si="13"/>
        <v/>
      </c>
      <c r="AO24" s="67" t="str">
        <f t="shared" si="14"/>
        <v/>
      </c>
      <c r="AP24" s="15"/>
      <c r="AQ24" s="66" t="str">
        <f t="shared" si="23"/>
        <v/>
      </c>
      <c r="AR24" s="67" t="str">
        <f t="shared" si="15"/>
        <v/>
      </c>
      <c r="AS24" s="66" t="str">
        <f t="shared" si="16"/>
        <v/>
      </c>
      <c r="AT24" s="67" t="str">
        <f t="shared" si="17"/>
        <v/>
      </c>
      <c r="AU24" s="66" t="str">
        <f t="shared" si="18"/>
        <v/>
      </c>
      <c r="AV24" s="67" t="str">
        <f t="shared" si="19"/>
        <v/>
      </c>
      <c r="AW24" s="15"/>
      <c r="AX24" s="15"/>
      <c r="AY24" s="87" t="s">
        <v>48</v>
      </c>
      <c r="AZ24" s="88"/>
      <c r="BA24" s="88"/>
      <c r="BB24" s="89"/>
      <c r="BE24" s="72" t="str">
        <f t="array" ref="BE24">IF(COUNTIF(Table911[Job],$I$3)&lt;ROWS($BE$2:BE24),"",INDEX(TimeSheets!$B$1:$B$359,SMALL(IF(Table911[Job]=$I$3,ROW(Table911[Job])),ROW(BA23))))</f>
        <v/>
      </c>
      <c r="BF24" s="72" t="str">
        <f t="array" ref="BF24">IF(COUNTIF(Table911[Job],$I$3)&lt;ROWS($BD$2:BD24),"",INDEX(TimeSheets!$H$1:$H$359,SMALL(IF(Table911[Job]=$I$3,ROW(Table911[Job])),ROW(BA23))))</f>
        <v/>
      </c>
      <c r="BG24" s="72" t="str">
        <f t="array" ref="BG24">IF(COUNTIF(Table912[Job],$I$3)&lt;ROWS($BG$2:BG24),"",INDEX(TimeSheets!$K$1:$K$359,SMALL(IF(Table912[Job]=$I$3,ROW(Table912[Job])),ROW(BA23))))</f>
        <v/>
      </c>
      <c r="BH24" s="72" t="str">
        <f t="array" ref="BH24">IF(COUNTIF(Table912[Job],$I$3)&lt;ROWS($BH$2:BH24),"",INDEX(TimeSheets!$Q$1:$Q$359,SMALL(IF(Table912[Job]=$I$3,ROW(Table912[Job])),ROW(BA23))))</f>
        <v/>
      </c>
      <c r="BI24" s="73" t="str">
        <f t="array" ref="BI24">IF(COUNTIF(Table914[Job],$I$3)&lt;ROWS($BI$2:BI24),"",INDEX(TimeSheets!$T$1:$T$359,SMALL(IF(Table914[Job]=$I$3,ROW(Table914[Job])),ROW(BA23))))</f>
        <v/>
      </c>
      <c r="BJ24" s="72" t="str">
        <f t="array" ref="BJ24">IF(COUNTIF(Table914[Job],$I$3)&lt;ROWS($BJ$2:BJ24),"",INDEX(TimeSheets!$Z$1:$Z$359,SMALL(IF(Table914[Job]=$I$3,ROW(Table914[Job])),ROW(BA23))))</f>
        <v/>
      </c>
      <c r="BK24" s="72" t="str">
        <f t="array" ref="BK24">IF(COUNTIF(Table91641[Job],$I$3)&lt;ROWS($BK$2:BK24),"",INDEX(TimeSheets!$AC$1:$AC$359,SMALL(IF(Table91641[Job]=$I$3,ROW(Table91641[Job])),ROW(BA23))))</f>
        <v/>
      </c>
      <c r="BL24" s="72" t="str">
        <f t="array" ref="BL24">IF(COUNTIF(Table91641[Job],$I$3)&lt;ROWS($BL$2:BL24),"",INDEX(TimeSheets!$AI$1:$AI$359,SMALL(IF(Table91641[Job]=$I$3,ROW(Table91641[Job])),ROW(BB23))))</f>
        <v/>
      </c>
    </row>
    <row r="25" spans="1:64" ht="21.95" customHeight="1" thickBot="1" x14ac:dyDescent="0.45">
      <c r="A25" s="66"/>
      <c r="B25" s="67"/>
      <c r="C25" s="66"/>
      <c r="D25" s="67"/>
      <c r="E25" s="66"/>
      <c r="F25" s="67"/>
      <c r="G25" s="15"/>
      <c r="H25" s="66"/>
      <c r="I25" s="67"/>
      <c r="J25" s="66"/>
      <c r="K25" s="67"/>
      <c r="L25" s="66"/>
      <c r="M25" s="67"/>
      <c r="N25" s="15"/>
      <c r="O25" s="66"/>
      <c r="P25" s="67"/>
      <c r="Q25" s="66"/>
      <c r="R25" s="67"/>
      <c r="S25" s="66"/>
      <c r="T25" s="67"/>
      <c r="U25" s="15"/>
      <c r="V25" s="66" t="str">
        <f t="shared" si="0"/>
        <v/>
      </c>
      <c r="W25" s="67" t="str">
        <f t="shared" si="1"/>
        <v/>
      </c>
      <c r="X25" s="66" t="str">
        <f t="shared" si="2"/>
        <v/>
      </c>
      <c r="Y25" s="67" t="str">
        <f t="shared" si="3"/>
        <v/>
      </c>
      <c r="Z25" s="66" t="str">
        <f t="shared" si="4"/>
        <v/>
      </c>
      <c r="AA25" s="67" t="str">
        <f t="shared" si="5"/>
        <v/>
      </c>
      <c r="AB25" s="15"/>
      <c r="AC25" s="66" t="str">
        <f t="shared" si="6"/>
        <v/>
      </c>
      <c r="AD25" s="67" t="str">
        <f t="shared" si="20"/>
        <v/>
      </c>
      <c r="AE25" s="66" t="str">
        <f t="shared" si="7"/>
        <v/>
      </c>
      <c r="AF25" s="67" t="str">
        <f t="shared" si="8"/>
        <v/>
      </c>
      <c r="AG25" s="66" t="str">
        <f t="shared" si="9"/>
        <v/>
      </c>
      <c r="AH25" s="67" t="str">
        <f t="shared" si="10"/>
        <v/>
      </c>
      <c r="AI25" s="15"/>
      <c r="AJ25" s="66" t="str">
        <f t="shared" si="21"/>
        <v/>
      </c>
      <c r="AK25" s="67" t="str">
        <f t="shared" si="22"/>
        <v/>
      </c>
      <c r="AL25" s="66" t="str">
        <f t="shared" si="11"/>
        <v/>
      </c>
      <c r="AM25" s="67" t="str">
        <f t="shared" si="12"/>
        <v/>
      </c>
      <c r="AN25" s="66" t="str">
        <f t="shared" si="13"/>
        <v/>
      </c>
      <c r="AO25" s="67" t="str">
        <f t="shared" si="14"/>
        <v/>
      </c>
      <c r="AP25" s="15"/>
      <c r="AQ25" s="66" t="str">
        <f t="shared" si="23"/>
        <v/>
      </c>
      <c r="AR25" s="67" t="str">
        <f t="shared" si="15"/>
        <v/>
      </c>
      <c r="AS25" s="66" t="str">
        <f t="shared" si="16"/>
        <v/>
      </c>
      <c r="AT25" s="67" t="str">
        <f t="shared" si="17"/>
        <v/>
      </c>
      <c r="AU25" s="66" t="str">
        <f t="shared" si="18"/>
        <v/>
      </c>
      <c r="AV25" s="67" t="str">
        <f t="shared" si="19"/>
        <v/>
      </c>
      <c r="AW25" s="15"/>
      <c r="AX25" s="15"/>
      <c r="AY25" s="90" t="s">
        <v>49</v>
      </c>
      <c r="AZ25" s="91"/>
      <c r="BA25" s="92" t="s">
        <v>50</v>
      </c>
      <c r="BB25" s="93"/>
      <c r="BE25" s="72" t="str">
        <f t="array" ref="BE25">IF(COUNTIF(Table911[Job],$I$3)&lt;ROWS($BE$2:BE25),"",INDEX(TimeSheets!$B$1:$B$359,SMALL(IF(Table911[Job]=$I$3,ROW(Table911[Job])),ROW(BA24))))</f>
        <v/>
      </c>
      <c r="BF25" s="72" t="str">
        <f t="array" ref="BF25">IF(COUNTIF(Table911[Job],$I$3)&lt;ROWS($BD$2:BD25),"",INDEX(TimeSheets!$H$1:$H$359,SMALL(IF(Table911[Job]=$I$3,ROW(Table911[Job])),ROW(BA24))))</f>
        <v/>
      </c>
      <c r="BG25" s="72" t="str">
        <f t="array" ref="BG25">IF(COUNTIF(Table912[Job],$I$3)&lt;ROWS($BG$2:BG25),"",INDEX(TimeSheets!$K$1:$K$359,SMALL(IF(Table912[Job]=$I$3,ROW(Table912[Job])),ROW(BA24))))</f>
        <v/>
      </c>
      <c r="BH25" s="72" t="str">
        <f t="array" ref="BH25">IF(COUNTIF(Table912[Job],$I$3)&lt;ROWS($BH$2:BH25),"",INDEX(TimeSheets!$Q$1:$Q$359,SMALL(IF(Table912[Job]=$I$3,ROW(Table912[Job])),ROW(BA24))))</f>
        <v/>
      </c>
      <c r="BI25" s="73" t="str">
        <f t="array" ref="BI25">IF(COUNTIF(Table914[Job],$I$3)&lt;ROWS($BI$2:BI25),"",INDEX(TimeSheets!$T$1:$T$359,SMALL(IF(Table914[Job]=$I$3,ROW(Table914[Job])),ROW(BA24))))</f>
        <v/>
      </c>
      <c r="BJ25" s="72" t="str">
        <f t="array" ref="BJ25">IF(COUNTIF(Table914[Job],$I$3)&lt;ROWS($BJ$2:BJ25),"",INDEX(TimeSheets!$Z$1:$Z$359,SMALL(IF(Table914[Job]=$I$3,ROW(Table914[Job])),ROW(BA24))))</f>
        <v/>
      </c>
      <c r="BK25" s="72" t="str">
        <f t="array" ref="BK25">IF(COUNTIF(Table91641[Job],$I$3)&lt;ROWS($BK$2:BK25),"",INDEX(TimeSheets!$AC$1:$AC$359,SMALL(IF(Table91641[Job]=$I$3,ROW(Table91641[Job])),ROW(BA24))))</f>
        <v/>
      </c>
      <c r="BL25" s="72" t="str">
        <f t="array" ref="BL25">IF(COUNTIF(Table91641[Job],$I$3)&lt;ROWS($BL$2:BL25),"",INDEX(TimeSheets!$AI$1:$AI$359,SMALL(IF(Table91641[Job]=$I$3,ROW(Table91641[Job])),ROW(BB24))))</f>
        <v/>
      </c>
    </row>
    <row r="26" spans="1:64" ht="21.95" customHeight="1" x14ac:dyDescent="0.3">
      <c r="A26" s="66"/>
      <c r="B26" s="67"/>
      <c r="C26" s="66"/>
      <c r="D26" s="67"/>
      <c r="E26" s="66"/>
      <c r="F26" s="67"/>
      <c r="G26" s="15"/>
      <c r="H26" s="66"/>
      <c r="I26" s="67"/>
      <c r="J26" s="66"/>
      <c r="K26" s="67"/>
      <c r="L26" s="66"/>
      <c r="M26" s="67"/>
      <c r="N26" s="15"/>
      <c r="O26" s="66"/>
      <c r="P26" s="67"/>
      <c r="Q26" s="66"/>
      <c r="R26" s="67"/>
      <c r="S26" s="66"/>
      <c r="T26" s="67"/>
      <c r="U26" s="15"/>
      <c r="V26" s="66" t="str">
        <f t="shared" si="0"/>
        <v/>
      </c>
      <c r="W26" s="67" t="str">
        <f t="shared" si="1"/>
        <v/>
      </c>
      <c r="X26" s="66" t="str">
        <f t="shared" si="2"/>
        <v/>
      </c>
      <c r="Y26" s="67" t="str">
        <f t="shared" si="3"/>
        <v/>
      </c>
      <c r="Z26" s="66" t="str">
        <f t="shared" si="4"/>
        <v/>
      </c>
      <c r="AA26" s="67" t="str">
        <f t="shared" si="5"/>
        <v/>
      </c>
      <c r="AB26" s="15"/>
      <c r="AC26" s="66" t="str">
        <f t="shared" si="6"/>
        <v/>
      </c>
      <c r="AD26" s="67" t="str">
        <f t="shared" si="20"/>
        <v/>
      </c>
      <c r="AE26" s="66" t="str">
        <f t="shared" si="7"/>
        <v/>
      </c>
      <c r="AF26" s="67" t="str">
        <f t="shared" si="8"/>
        <v/>
      </c>
      <c r="AG26" s="66" t="str">
        <f t="shared" si="9"/>
        <v/>
      </c>
      <c r="AH26" s="67" t="str">
        <f t="shared" si="10"/>
        <v/>
      </c>
      <c r="AI26" s="15"/>
      <c r="AJ26" s="66" t="str">
        <f t="shared" si="21"/>
        <v/>
      </c>
      <c r="AK26" s="67" t="str">
        <f t="shared" si="22"/>
        <v/>
      </c>
      <c r="AL26" s="66" t="str">
        <f t="shared" si="11"/>
        <v/>
      </c>
      <c r="AM26" s="67" t="str">
        <f t="shared" si="12"/>
        <v/>
      </c>
      <c r="AN26" s="66" t="str">
        <f t="shared" si="13"/>
        <v/>
      </c>
      <c r="AO26" s="67" t="str">
        <f t="shared" si="14"/>
        <v/>
      </c>
      <c r="AP26" s="15"/>
      <c r="AQ26" s="66" t="str">
        <f t="shared" si="23"/>
        <v/>
      </c>
      <c r="AR26" s="67" t="str">
        <f t="shared" si="15"/>
        <v/>
      </c>
      <c r="AS26" s="66" t="str">
        <f t="shared" si="16"/>
        <v/>
      </c>
      <c r="AT26" s="67" t="str">
        <f t="shared" si="17"/>
        <v/>
      </c>
      <c r="AU26" s="66" t="str">
        <f t="shared" si="18"/>
        <v/>
      </c>
      <c r="AV26" s="67" t="str">
        <f t="shared" si="19"/>
        <v/>
      </c>
      <c r="AW26" s="15"/>
      <c r="AX26" s="15"/>
      <c r="AY26" s="68">
        <v>44237</v>
      </c>
      <c r="AZ26" s="69">
        <v>3700</v>
      </c>
      <c r="BA26" s="68">
        <v>44256</v>
      </c>
      <c r="BB26" s="69">
        <v>3700</v>
      </c>
      <c r="BE26" s="72" t="str">
        <f t="array" ref="BE26">IF(COUNTIF(Table911[Job],$I$3)&lt;ROWS($BE$2:BE26),"",INDEX(TimeSheets!$B$1:$B$359,SMALL(IF(Table911[Job]=$I$3,ROW(Table911[Job])),ROW(BA25))))</f>
        <v/>
      </c>
      <c r="BF26" s="72" t="str">
        <f t="array" ref="BF26">IF(COUNTIF(Table911[Job],$I$3)&lt;ROWS($BD$2:BD26),"",INDEX(TimeSheets!$H$1:$H$359,SMALL(IF(Table911[Job]=$I$3,ROW(Table911[Job])),ROW(BA25))))</f>
        <v/>
      </c>
      <c r="BG26" s="72" t="str">
        <f t="array" ref="BG26">IF(COUNTIF(Table912[Job],$I$3)&lt;ROWS($BG$2:BG26),"",INDEX(TimeSheets!$K$1:$K$359,SMALL(IF(Table912[Job]=$I$3,ROW(Table912[Job])),ROW(BA25))))</f>
        <v/>
      </c>
      <c r="BH26" s="72" t="str">
        <f t="array" ref="BH26">IF(COUNTIF(Table912[Job],$I$3)&lt;ROWS($BH$2:BH26),"",INDEX(TimeSheets!$Q$1:$Q$359,SMALL(IF(Table912[Job]=$I$3,ROW(Table912[Job])),ROW(BA25))))</f>
        <v/>
      </c>
      <c r="BI26" s="73" t="str">
        <f t="array" ref="BI26">IF(COUNTIF(Table914[Job],$I$3)&lt;ROWS($BI$2:BI26),"",INDEX(TimeSheets!$T$1:$T$359,SMALL(IF(Table914[Job]=$I$3,ROW(Table914[Job])),ROW(BA25))))</f>
        <v/>
      </c>
      <c r="BJ26" s="72" t="str">
        <f t="array" ref="BJ26">IF(COUNTIF(Table914[Job],$I$3)&lt;ROWS($BJ$2:BJ26),"",INDEX(TimeSheets!$Z$1:$Z$359,SMALL(IF(Table914[Job]=$I$3,ROW(Table914[Job])),ROW(BA25))))</f>
        <v/>
      </c>
      <c r="BK26" s="72" t="str">
        <f t="array" ref="BK26">IF(COUNTIF(Table91641[Job],$I$3)&lt;ROWS($BK$2:BK26),"",INDEX(TimeSheets!$AC$1:$AC$359,SMALL(IF(Table91641[Job]=$I$3,ROW(Table91641[Job])),ROW(BA25))))</f>
        <v/>
      </c>
      <c r="BL26" s="72" t="str">
        <f t="array" ref="BL26">IF(COUNTIF(Table91641[Job],$I$3)&lt;ROWS($BL$2:BL26),"",INDEX(TimeSheets!$AI$1:$AI$359,SMALL(IF(Table91641[Job]=$I$3,ROW(Table91641[Job])),ROW(BB25))))</f>
        <v/>
      </c>
    </row>
    <row r="27" spans="1:64" ht="21.95" customHeight="1" x14ac:dyDescent="0.3">
      <c r="A27" s="66"/>
      <c r="B27" s="67"/>
      <c r="C27" s="66"/>
      <c r="D27" s="67"/>
      <c r="E27" s="66"/>
      <c r="F27" s="67"/>
      <c r="G27" s="15"/>
      <c r="H27" s="66"/>
      <c r="I27" s="67"/>
      <c r="J27" s="66"/>
      <c r="K27" s="67"/>
      <c r="L27" s="66"/>
      <c r="M27" s="67"/>
      <c r="N27" s="15"/>
      <c r="O27" s="66"/>
      <c r="P27" s="67"/>
      <c r="Q27" s="66"/>
      <c r="R27" s="67"/>
      <c r="S27" s="66"/>
      <c r="T27" s="67"/>
      <c r="U27" s="15"/>
      <c r="V27" s="66" t="str">
        <f t="shared" si="0"/>
        <v/>
      </c>
      <c r="W27" s="67" t="str">
        <f t="shared" si="1"/>
        <v/>
      </c>
      <c r="X27" s="66" t="str">
        <f t="shared" si="2"/>
        <v/>
      </c>
      <c r="Y27" s="67" t="str">
        <f t="shared" si="3"/>
        <v/>
      </c>
      <c r="Z27" s="66" t="str">
        <f t="shared" si="4"/>
        <v/>
      </c>
      <c r="AA27" s="67" t="str">
        <f t="shared" si="5"/>
        <v/>
      </c>
      <c r="AB27" s="15"/>
      <c r="AC27" s="66" t="str">
        <f t="shared" si="6"/>
        <v/>
      </c>
      <c r="AD27" s="67" t="str">
        <f t="shared" si="20"/>
        <v/>
      </c>
      <c r="AE27" s="66" t="str">
        <f t="shared" si="7"/>
        <v/>
      </c>
      <c r="AF27" s="67" t="str">
        <f t="shared" si="8"/>
        <v/>
      </c>
      <c r="AG27" s="66" t="str">
        <f t="shared" si="9"/>
        <v/>
      </c>
      <c r="AH27" s="67" t="str">
        <f t="shared" si="10"/>
        <v/>
      </c>
      <c r="AI27" s="15"/>
      <c r="AJ27" s="66" t="str">
        <f t="shared" si="21"/>
        <v/>
      </c>
      <c r="AK27" s="67" t="str">
        <f t="shared" si="22"/>
        <v/>
      </c>
      <c r="AL27" s="66" t="str">
        <f t="shared" si="11"/>
        <v/>
      </c>
      <c r="AM27" s="67" t="str">
        <f t="shared" si="12"/>
        <v/>
      </c>
      <c r="AN27" s="66" t="str">
        <f t="shared" si="13"/>
        <v/>
      </c>
      <c r="AO27" s="67" t="str">
        <f t="shared" si="14"/>
        <v/>
      </c>
      <c r="AP27" s="15"/>
      <c r="AQ27" s="66" t="str">
        <f t="shared" si="23"/>
        <v/>
      </c>
      <c r="AR27" s="67" t="str">
        <f t="shared" si="15"/>
        <v/>
      </c>
      <c r="AS27" s="66" t="str">
        <f t="shared" si="16"/>
        <v/>
      </c>
      <c r="AT27" s="67" t="str">
        <f t="shared" si="17"/>
        <v/>
      </c>
      <c r="AU27" s="66" t="str">
        <f t="shared" si="18"/>
        <v/>
      </c>
      <c r="AV27" s="67" t="str">
        <f t="shared" si="19"/>
        <v/>
      </c>
      <c r="AW27" s="15"/>
      <c r="AX27" s="15"/>
      <c r="AY27" s="68"/>
      <c r="AZ27" s="69"/>
      <c r="BA27" s="68"/>
      <c r="BB27" s="69"/>
      <c r="BE27" s="72" t="str">
        <f t="array" ref="BE27">IF(COUNTIF(Table911[Job],$I$3)&lt;ROWS($BE$2:BE27),"",INDEX(TimeSheets!$B$1:$B$359,SMALL(IF(Table911[Job]=$I$3,ROW(Table911[Job])),ROW(BA26))))</f>
        <v/>
      </c>
      <c r="BF27" s="72" t="str">
        <f t="array" ref="BF27">IF(COUNTIF(Table911[Job],$I$3)&lt;ROWS($BD$2:BD27),"",INDEX(TimeSheets!$H$1:$H$359,SMALL(IF(Table911[Job]=$I$3,ROW(Table911[Job])),ROW(BA26))))</f>
        <v/>
      </c>
      <c r="BG27" s="72" t="str">
        <f t="array" ref="BG27">IF(COUNTIF(Table912[Job],$I$3)&lt;ROWS($BG$2:BG27),"",INDEX(TimeSheets!$K$1:$K$359,SMALL(IF(Table912[Job]=$I$3,ROW(Table912[Job])),ROW(BA26))))</f>
        <v/>
      </c>
      <c r="BH27" s="72" t="str">
        <f t="array" ref="BH27">IF(COUNTIF(Table912[Job],$I$3)&lt;ROWS($BH$2:BH27),"",INDEX(TimeSheets!$Q$1:$Q$359,SMALL(IF(Table912[Job]=$I$3,ROW(Table912[Job])),ROW(BA26))))</f>
        <v/>
      </c>
      <c r="BI27" s="73" t="str">
        <f t="array" ref="BI27">IF(COUNTIF(Table914[Job],$I$3)&lt;ROWS($BI$2:BI27),"",INDEX(TimeSheets!$T$1:$T$359,SMALL(IF(Table914[Job]=$I$3,ROW(Table914[Job])),ROW(BA26))))</f>
        <v/>
      </c>
      <c r="BJ27" s="72" t="str">
        <f t="array" ref="BJ27">IF(COUNTIF(Table914[Job],$I$3)&lt;ROWS($BJ$2:BJ27),"",INDEX(TimeSheets!$Z$1:$Z$359,SMALL(IF(Table914[Job]=$I$3,ROW(Table914[Job])),ROW(BA26))))</f>
        <v/>
      </c>
      <c r="BK27" s="72" t="str">
        <f t="array" ref="BK27">IF(COUNTIF(Table91641[Job],$I$3)&lt;ROWS($BK$2:BK27),"",INDEX(TimeSheets!$AC$1:$AC$359,SMALL(IF(Table91641[Job]=$I$3,ROW(Table91641[Job])),ROW(BA26))))</f>
        <v/>
      </c>
      <c r="BL27" s="72" t="str">
        <f t="array" ref="BL27">IF(COUNTIF(Table91641[Job],$I$3)&lt;ROWS($BL$2:BL27),"",INDEX(TimeSheets!$AI$1:$AI$359,SMALL(IF(Table91641[Job]=$I$3,ROW(Table91641[Job])),ROW(BB26))))</f>
        <v/>
      </c>
    </row>
    <row r="28" spans="1:64" ht="21.95" customHeight="1" x14ac:dyDescent="0.3">
      <c r="A28" s="66"/>
      <c r="B28" s="67"/>
      <c r="C28" s="66"/>
      <c r="D28" s="67"/>
      <c r="E28" s="66"/>
      <c r="F28" s="67"/>
      <c r="G28" s="15"/>
      <c r="H28" s="66"/>
      <c r="I28" s="67"/>
      <c r="J28" s="66"/>
      <c r="K28" s="67"/>
      <c r="L28" s="66"/>
      <c r="M28" s="67"/>
      <c r="N28" s="15"/>
      <c r="O28" s="66"/>
      <c r="P28" s="67"/>
      <c r="Q28" s="66"/>
      <c r="R28" s="67"/>
      <c r="S28" s="66"/>
      <c r="T28" s="67"/>
      <c r="U28" s="15"/>
      <c r="V28" s="66" t="str">
        <f t="shared" si="0"/>
        <v/>
      </c>
      <c r="W28" s="67" t="str">
        <f t="shared" si="1"/>
        <v/>
      </c>
      <c r="X28" s="66" t="str">
        <f t="shared" si="2"/>
        <v/>
      </c>
      <c r="Y28" s="67" t="str">
        <f t="shared" si="3"/>
        <v/>
      </c>
      <c r="Z28" s="66" t="str">
        <f t="shared" si="4"/>
        <v/>
      </c>
      <c r="AA28" s="67" t="str">
        <f t="shared" si="5"/>
        <v/>
      </c>
      <c r="AB28" s="15"/>
      <c r="AC28" s="66" t="str">
        <f t="shared" si="6"/>
        <v/>
      </c>
      <c r="AD28" s="67" t="str">
        <f t="shared" si="20"/>
        <v/>
      </c>
      <c r="AE28" s="66" t="str">
        <f t="shared" si="7"/>
        <v/>
      </c>
      <c r="AF28" s="67" t="str">
        <f t="shared" si="8"/>
        <v/>
      </c>
      <c r="AG28" s="66" t="str">
        <f t="shared" si="9"/>
        <v/>
      </c>
      <c r="AH28" s="67" t="str">
        <f t="shared" si="10"/>
        <v/>
      </c>
      <c r="AI28" s="15"/>
      <c r="AJ28" s="66" t="str">
        <f t="shared" si="21"/>
        <v/>
      </c>
      <c r="AK28" s="67" t="str">
        <f t="shared" si="22"/>
        <v/>
      </c>
      <c r="AL28" s="66" t="str">
        <f t="shared" si="11"/>
        <v/>
      </c>
      <c r="AM28" s="67" t="str">
        <f t="shared" si="12"/>
        <v/>
      </c>
      <c r="AN28" s="66" t="str">
        <f t="shared" si="13"/>
        <v/>
      </c>
      <c r="AO28" s="67" t="str">
        <f t="shared" si="14"/>
        <v/>
      </c>
      <c r="AP28" s="15"/>
      <c r="AQ28" s="66" t="str">
        <f t="shared" si="23"/>
        <v/>
      </c>
      <c r="AR28" s="67" t="str">
        <f t="shared" si="15"/>
        <v/>
      </c>
      <c r="AS28" s="66" t="str">
        <f t="shared" si="16"/>
        <v/>
      </c>
      <c r="AT28" s="67" t="str">
        <f t="shared" si="17"/>
        <v/>
      </c>
      <c r="AU28" s="66" t="str">
        <f t="shared" si="18"/>
        <v/>
      </c>
      <c r="AV28" s="67" t="str">
        <f t="shared" si="19"/>
        <v/>
      </c>
      <c r="AW28" s="15"/>
      <c r="AX28" s="15"/>
      <c r="AY28" s="68"/>
      <c r="AZ28" s="69"/>
      <c r="BA28" s="68"/>
      <c r="BB28" s="69"/>
      <c r="BE28" s="72" t="str">
        <f t="array" ref="BE28">IF(COUNTIF(Table911[Job],$I$3)&lt;ROWS($BE$2:BE28),"",INDEX(TimeSheets!$B$1:$B$359,SMALL(IF(Table911[Job]=$I$3,ROW(Table911[Job])),ROW(BA27))))</f>
        <v/>
      </c>
      <c r="BF28" s="72" t="str">
        <f t="array" ref="BF28">IF(COUNTIF(Table911[Job],$I$3)&lt;ROWS($BD$2:BD28),"",INDEX(TimeSheets!$H$1:$H$359,SMALL(IF(Table911[Job]=$I$3,ROW(Table911[Job])),ROW(BA27))))</f>
        <v/>
      </c>
      <c r="BG28" s="72" t="str">
        <f t="array" ref="BG28">IF(COUNTIF(Table912[Job],$I$3)&lt;ROWS($BG$2:BG28),"",INDEX(TimeSheets!$K$1:$K$359,SMALL(IF(Table912[Job]=$I$3,ROW(Table912[Job])),ROW(BA27))))</f>
        <v/>
      </c>
      <c r="BH28" s="72" t="str">
        <f t="array" ref="BH28">IF(COUNTIF(Table912[Job],$I$3)&lt;ROWS($BH$2:BH28),"",INDEX(TimeSheets!$Q$1:$Q$359,SMALL(IF(Table912[Job]=$I$3,ROW(Table912[Job])),ROW(BA27))))</f>
        <v/>
      </c>
      <c r="BI28" s="73" t="str">
        <f t="array" ref="BI28">IF(COUNTIF(Table914[Job],$I$3)&lt;ROWS($BI$2:BI28),"",INDEX(TimeSheets!$T$1:$T$359,SMALL(IF(Table914[Job]=$I$3,ROW(Table914[Job])),ROW(BA27))))</f>
        <v/>
      </c>
      <c r="BJ28" s="72" t="str">
        <f t="array" ref="BJ28">IF(COUNTIF(Table914[Job],$I$3)&lt;ROWS($BJ$2:BJ28),"",INDEX(TimeSheets!$Z$1:$Z$359,SMALL(IF(Table914[Job]=$I$3,ROW(Table914[Job])),ROW(BA27))))</f>
        <v/>
      </c>
      <c r="BK28" s="72" t="str">
        <f t="array" ref="BK28">IF(COUNTIF(Table91641[Job],$I$3)&lt;ROWS($BK$2:BK28),"",INDEX(TimeSheets!$AC$1:$AC$359,SMALL(IF(Table91641[Job]=$I$3,ROW(Table91641[Job])),ROW(BA27))))</f>
        <v/>
      </c>
      <c r="BL28" s="72" t="str">
        <f t="array" ref="BL28">IF(COUNTIF(Table91641[Job],$I$3)&lt;ROWS($BL$2:BL28),"",INDEX(TimeSheets!$AI$1:$AI$359,SMALL(IF(Table91641[Job]=$I$3,ROW(Table91641[Job])),ROW(BB27))))</f>
        <v/>
      </c>
    </row>
    <row r="29" spans="1:64" ht="21.95" customHeight="1" x14ac:dyDescent="0.3">
      <c r="A29" s="66"/>
      <c r="B29" s="67"/>
      <c r="C29" s="66"/>
      <c r="D29" s="67"/>
      <c r="E29" s="66"/>
      <c r="F29" s="67"/>
      <c r="G29" s="15"/>
      <c r="H29" s="66"/>
      <c r="I29" s="67"/>
      <c r="J29" s="66"/>
      <c r="K29" s="67"/>
      <c r="L29" s="66"/>
      <c r="M29" s="67"/>
      <c r="N29" s="15"/>
      <c r="O29" s="66"/>
      <c r="P29" s="67"/>
      <c r="Q29" s="66"/>
      <c r="R29" s="67"/>
      <c r="S29" s="66"/>
      <c r="T29" s="67"/>
      <c r="U29" s="15"/>
      <c r="V29" s="66" t="str">
        <f t="shared" si="0"/>
        <v/>
      </c>
      <c r="W29" s="67" t="str">
        <f t="shared" si="1"/>
        <v/>
      </c>
      <c r="X29" s="66" t="str">
        <f t="shared" si="2"/>
        <v/>
      </c>
      <c r="Y29" s="67" t="str">
        <f t="shared" si="3"/>
        <v/>
      </c>
      <c r="Z29" s="66" t="str">
        <f t="shared" si="4"/>
        <v/>
      </c>
      <c r="AA29" s="67" t="str">
        <f t="shared" si="5"/>
        <v/>
      </c>
      <c r="AB29" s="15"/>
      <c r="AC29" s="66" t="str">
        <f t="shared" si="6"/>
        <v/>
      </c>
      <c r="AD29" s="67" t="str">
        <f t="shared" si="20"/>
        <v/>
      </c>
      <c r="AE29" s="66" t="str">
        <f t="shared" si="7"/>
        <v/>
      </c>
      <c r="AF29" s="67" t="str">
        <f t="shared" si="8"/>
        <v/>
      </c>
      <c r="AG29" s="66" t="str">
        <f t="shared" si="9"/>
        <v/>
      </c>
      <c r="AH29" s="67" t="str">
        <f t="shared" si="10"/>
        <v/>
      </c>
      <c r="AI29" s="15"/>
      <c r="AJ29" s="66" t="str">
        <f t="shared" si="21"/>
        <v/>
      </c>
      <c r="AK29" s="67" t="str">
        <f t="shared" si="22"/>
        <v/>
      </c>
      <c r="AL29" s="66" t="str">
        <f t="shared" si="11"/>
        <v/>
      </c>
      <c r="AM29" s="67" t="str">
        <f t="shared" si="12"/>
        <v/>
      </c>
      <c r="AN29" s="66" t="str">
        <f t="shared" si="13"/>
        <v/>
      </c>
      <c r="AO29" s="67" t="str">
        <f t="shared" si="14"/>
        <v/>
      </c>
      <c r="AP29" s="15"/>
      <c r="AQ29" s="66" t="str">
        <f t="shared" si="23"/>
        <v/>
      </c>
      <c r="AR29" s="67" t="str">
        <f t="shared" si="15"/>
        <v/>
      </c>
      <c r="AS29" s="66" t="str">
        <f t="shared" si="16"/>
        <v/>
      </c>
      <c r="AT29" s="67" t="str">
        <f t="shared" si="17"/>
        <v/>
      </c>
      <c r="AU29" s="66" t="str">
        <f t="shared" si="18"/>
        <v/>
      </c>
      <c r="AV29" s="67" t="str">
        <f t="shared" si="19"/>
        <v/>
      </c>
      <c r="AW29" s="15"/>
      <c r="AX29" s="15"/>
      <c r="AY29" s="68"/>
      <c r="AZ29" s="69"/>
      <c r="BA29" s="68"/>
      <c r="BB29" s="69"/>
      <c r="BE29" s="72" t="str">
        <f t="array" ref="BE29">IF(COUNTIF(Table911[Job],$I$3)&lt;ROWS($BE$2:BE29),"",INDEX(TimeSheets!$B$1:$B$359,SMALL(IF(Table911[Job]=$I$3,ROW(Table911[Job])),ROW(BA28))))</f>
        <v/>
      </c>
      <c r="BF29" s="72" t="str">
        <f t="array" ref="BF29">IF(COUNTIF(Table911[Job],$I$3)&lt;ROWS($BD$2:BD29),"",INDEX(TimeSheets!$H$1:$H$359,SMALL(IF(Table911[Job]=$I$3,ROW(Table911[Job])),ROW(BA28))))</f>
        <v/>
      </c>
      <c r="BG29" s="72" t="str">
        <f t="array" ref="BG29">IF(COUNTIF(Table912[Job],$I$3)&lt;ROWS($BG$2:BG29),"",INDEX(TimeSheets!$K$1:$K$359,SMALL(IF(Table912[Job]=$I$3,ROW(Table912[Job])),ROW(BA28))))</f>
        <v/>
      </c>
      <c r="BH29" s="72" t="str">
        <f t="array" ref="BH29">IF(COUNTIF(Table912[Job],$I$3)&lt;ROWS($BH$2:BH29),"",INDEX(TimeSheets!$Q$1:$Q$359,SMALL(IF(Table912[Job]=$I$3,ROW(Table912[Job])),ROW(BA28))))</f>
        <v/>
      </c>
      <c r="BI29" s="73" t="str">
        <f t="array" ref="BI29">IF(COUNTIF(Table914[Job],$I$3)&lt;ROWS($BI$2:BI29),"",INDEX(TimeSheets!$T$1:$T$359,SMALL(IF(Table914[Job]=$I$3,ROW(Table914[Job])),ROW(BA28))))</f>
        <v/>
      </c>
      <c r="BJ29" s="72" t="str">
        <f t="array" ref="BJ29">IF(COUNTIF(Table914[Job],$I$3)&lt;ROWS($BJ$2:BJ29),"",INDEX(TimeSheets!$Z$1:$Z$359,SMALL(IF(Table914[Job]=$I$3,ROW(Table914[Job])),ROW(BA28))))</f>
        <v/>
      </c>
      <c r="BK29" s="72" t="str">
        <f t="array" ref="BK29">IF(COUNTIF(Table91641[Job],$I$3)&lt;ROWS($BK$2:BK29),"",INDEX(TimeSheets!$AC$1:$AC$359,SMALL(IF(Table91641[Job]=$I$3,ROW(Table91641[Job])),ROW(BA28))))</f>
        <v/>
      </c>
      <c r="BL29" s="72" t="str">
        <f t="array" ref="BL29">IF(COUNTIF(Table91641[Job],$I$3)&lt;ROWS($BL$2:BL29),"",INDEX(TimeSheets!$AI$1:$AI$359,SMALL(IF(Table91641[Job]=$I$3,ROW(Table91641[Job])),ROW(BB28))))</f>
        <v/>
      </c>
    </row>
    <row r="30" spans="1:64" ht="21.95" customHeight="1" x14ac:dyDescent="0.3">
      <c r="A30" s="66"/>
      <c r="B30" s="67"/>
      <c r="C30" s="66"/>
      <c r="D30" s="67"/>
      <c r="E30" s="66"/>
      <c r="F30" s="67"/>
      <c r="G30" s="15"/>
      <c r="H30" s="66"/>
      <c r="I30" s="67"/>
      <c r="J30" s="66"/>
      <c r="K30" s="67"/>
      <c r="L30" s="66"/>
      <c r="M30" s="67"/>
      <c r="N30" s="15"/>
      <c r="O30" s="66"/>
      <c r="P30" s="67"/>
      <c r="Q30" s="66"/>
      <c r="R30" s="67"/>
      <c r="S30" s="66"/>
      <c r="T30" s="67"/>
      <c r="U30" s="15"/>
      <c r="V30" s="66" t="str">
        <f t="shared" si="0"/>
        <v/>
      </c>
      <c r="W30" s="67" t="str">
        <f t="shared" si="1"/>
        <v/>
      </c>
      <c r="X30" s="66" t="str">
        <f t="shared" si="2"/>
        <v/>
      </c>
      <c r="Y30" s="67" t="str">
        <f t="shared" si="3"/>
        <v/>
      </c>
      <c r="Z30" s="66" t="str">
        <f t="shared" si="4"/>
        <v/>
      </c>
      <c r="AA30" s="67" t="str">
        <f t="shared" si="5"/>
        <v/>
      </c>
      <c r="AB30" s="15"/>
      <c r="AC30" s="66" t="str">
        <f t="shared" si="6"/>
        <v/>
      </c>
      <c r="AD30" s="67" t="str">
        <f t="shared" si="20"/>
        <v/>
      </c>
      <c r="AE30" s="66" t="str">
        <f t="shared" si="7"/>
        <v/>
      </c>
      <c r="AF30" s="67" t="str">
        <f t="shared" si="8"/>
        <v/>
      </c>
      <c r="AG30" s="66" t="str">
        <f t="shared" si="9"/>
        <v/>
      </c>
      <c r="AH30" s="67" t="str">
        <f t="shared" si="10"/>
        <v/>
      </c>
      <c r="AI30" s="15"/>
      <c r="AJ30" s="66" t="str">
        <f t="shared" si="21"/>
        <v/>
      </c>
      <c r="AK30" s="67" t="str">
        <f t="shared" si="22"/>
        <v/>
      </c>
      <c r="AL30" s="66" t="str">
        <f t="shared" si="11"/>
        <v/>
      </c>
      <c r="AM30" s="67" t="str">
        <f t="shared" si="12"/>
        <v/>
      </c>
      <c r="AN30" s="66" t="str">
        <f t="shared" si="13"/>
        <v/>
      </c>
      <c r="AO30" s="67" t="str">
        <f t="shared" si="14"/>
        <v/>
      </c>
      <c r="AP30" s="15"/>
      <c r="AQ30" s="66" t="str">
        <f t="shared" si="23"/>
        <v/>
      </c>
      <c r="AR30" s="67" t="str">
        <f t="shared" si="15"/>
        <v/>
      </c>
      <c r="AS30" s="66" t="str">
        <f t="shared" si="16"/>
        <v/>
      </c>
      <c r="AT30" s="67" t="str">
        <f t="shared" si="17"/>
        <v/>
      </c>
      <c r="AU30" s="66" t="str">
        <f t="shared" si="18"/>
        <v/>
      </c>
      <c r="AV30" s="67" t="str">
        <f t="shared" si="19"/>
        <v/>
      </c>
      <c r="AW30" s="15"/>
      <c r="AX30" s="15"/>
      <c r="AY30" s="68"/>
      <c r="AZ30" s="69"/>
      <c r="BA30" s="68"/>
      <c r="BB30" s="69"/>
      <c r="BE30" s="72" t="str">
        <f t="array" ref="BE30">IF(COUNTIF(Table911[Job],$I$3)&lt;ROWS($BE$2:BE30),"",INDEX(TimeSheets!$B$1:$B$359,SMALL(IF(Table911[Job]=$I$3,ROW(Table911[Job])),ROW(BA29))))</f>
        <v/>
      </c>
      <c r="BF30" s="72" t="str">
        <f t="array" ref="BF30">IF(COUNTIF(Table911[Job],$I$3)&lt;ROWS($BD$2:BD30),"",INDEX(TimeSheets!$H$1:$H$359,SMALL(IF(Table911[Job]=$I$3,ROW(Table911[Job])),ROW(BA29))))</f>
        <v/>
      </c>
      <c r="BG30" s="72" t="str">
        <f t="array" ref="BG30">IF(COUNTIF(Table912[Job],$I$3)&lt;ROWS($BG$2:BG30),"",INDEX(TimeSheets!$K$1:$K$359,SMALL(IF(Table912[Job]=$I$3,ROW(Table912[Job])),ROW(BA29))))</f>
        <v/>
      </c>
      <c r="BH30" s="72" t="str">
        <f t="array" ref="BH30">IF(COUNTIF(Table912[Job],$I$3)&lt;ROWS($BH$2:BH30),"",INDEX(TimeSheets!$Q$1:$Q$359,SMALL(IF(Table912[Job]=$I$3,ROW(Table912[Job])),ROW(BA29))))</f>
        <v/>
      </c>
      <c r="BI30" s="73" t="str">
        <f t="array" ref="BI30">IF(COUNTIF(Table914[Job],$I$3)&lt;ROWS($BI$2:BI30),"",INDEX(TimeSheets!$T$1:$T$359,SMALL(IF(Table914[Job]=$I$3,ROW(Table914[Job])),ROW(BA29))))</f>
        <v/>
      </c>
      <c r="BJ30" s="72" t="str">
        <f t="array" ref="BJ30">IF(COUNTIF(Table914[Job],$I$3)&lt;ROWS($BJ$2:BJ30),"",INDEX(TimeSheets!$Z$1:$Z$359,SMALL(IF(Table914[Job]=$I$3,ROW(Table914[Job])),ROW(BA29))))</f>
        <v/>
      </c>
      <c r="BK30" s="72" t="str">
        <f t="array" ref="BK30">IF(COUNTIF(Table91641[Job],$I$3)&lt;ROWS($BK$2:BK30),"",INDEX(TimeSheets!$AC$1:$AC$359,SMALL(IF(Table91641[Job]=$I$3,ROW(Table91641[Job])),ROW(BA29))))</f>
        <v/>
      </c>
      <c r="BL30" s="72" t="str">
        <f t="array" ref="BL30">IF(COUNTIF(Table91641[Job],$I$3)&lt;ROWS($BL$2:BL30),"",INDEX(TimeSheets!$AI$1:$AI$359,SMALL(IF(Table91641[Job]=$I$3,ROW(Table91641[Job])),ROW(BB29))))</f>
        <v/>
      </c>
    </row>
    <row r="31" spans="1:64" ht="21.95" customHeight="1" x14ac:dyDescent="0.3">
      <c r="A31" s="66"/>
      <c r="B31" s="67"/>
      <c r="C31" s="66"/>
      <c r="D31" s="67"/>
      <c r="E31" s="66"/>
      <c r="F31" s="67"/>
      <c r="G31" s="15"/>
      <c r="H31" s="66"/>
      <c r="I31" s="67"/>
      <c r="J31" s="66"/>
      <c r="K31" s="67"/>
      <c r="L31" s="66"/>
      <c r="M31" s="67"/>
      <c r="N31" s="15"/>
      <c r="O31" s="66"/>
      <c r="P31" s="67"/>
      <c r="Q31" s="66"/>
      <c r="R31" s="67"/>
      <c r="S31" s="66"/>
      <c r="T31" s="67"/>
      <c r="U31" s="15"/>
      <c r="V31" s="66" t="str">
        <f t="shared" si="0"/>
        <v/>
      </c>
      <c r="W31" s="67" t="str">
        <f t="shared" si="1"/>
        <v/>
      </c>
      <c r="X31" s="66" t="str">
        <f t="shared" si="2"/>
        <v/>
      </c>
      <c r="Y31" s="67" t="str">
        <f t="shared" si="3"/>
        <v/>
      </c>
      <c r="Z31" s="66" t="str">
        <f t="shared" si="4"/>
        <v/>
      </c>
      <c r="AA31" s="67" t="str">
        <f t="shared" si="5"/>
        <v/>
      </c>
      <c r="AB31" s="15"/>
      <c r="AC31" s="66" t="str">
        <f t="shared" si="6"/>
        <v/>
      </c>
      <c r="AD31" s="67" t="str">
        <f t="shared" si="20"/>
        <v/>
      </c>
      <c r="AE31" s="66" t="str">
        <f t="shared" si="7"/>
        <v/>
      </c>
      <c r="AF31" s="67" t="str">
        <f t="shared" si="8"/>
        <v/>
      </c>
      <c r="AG31" s="66" t="str">
        <f t="shared" si="9"/>
        <v/>
      </c>
      <c r="AH31" s="67" t="str">
        <f t="shared" si="10"/>
        <v/>
      </c>
      <c r="AI31" s="15"/>
      <c r="AJ31" s="66" t="str">
        <f t="shared" si="21"/>
        <v/>
      </c>
      <c r="AK31" s="67" t="str">
        <f t="shared" si="22"/>
        <v/>
      </c>
      <c r="AL31" s="66" t="str">
        <f t="shared" si="11"/>
        <v/>
      </c>
      <c r="AM31" s="67" t="str">
        <f t="shared" si="12"/>
        <v/>
      </c>
      <c r="AN31" s="66" t="str">
        <f t="shared" si="13"/>
        <v/>
      </c>
      <c r="AO31" s="67" t="str">
        <f t="shared" si="14"/>
        <v/>
      </c>
      <c r="AP31" s="15"/>
      <c r="AQ31" s="66" t="str">
        <f t="shared" si="23"/>
        <v/>
      </c>
      <c r="AR31" s="67" t="str">
        <f t="shared" si="15"/>
        <v/>
      </c>
      <c r="AS31" s="66" t="str">
        <f t="shared" si="16"/>
        <v/>
      </c>
      <c r="AT31" s="67" t="str">
        <f t="shared" si="17"/>
        <v/>
      </c>
      <c r="AU31" s="66" t="str">
        <f t="shared" si="18"/>
        <v/>
      </c>
      <c r="AV31" s="67" t="str">
        <f t="shared" si="19"/>
        <v/>
      </c>
      <c r="AW31" s="15"/>
      <c r="AX31" s="15"/>
      <c r="AY31" s="68"/>
      <c r="AZ31" s="69"/>
      <c r="BA31" s="68"/>
      <c r="BB31" s="69"/>
      <c r="BE31" s="72" t="str">
        <f t="array" ref="BE31">IF(COUNTIF(Table911[Job],$I$3)&lt;ROWS($BE$2:BE31),"",INDEX(TimeSheets!$B$1:$B$359,SMALL(IF(Table911[Job]=$I$3,ROW(Table911[Job])),ROW(BA30))))</f>
        <v/>
      </c>
      <c r="BF31" s="72" t="str">
        <f t="array" ref="BF31">IF(COUNTIF(Table911[Job],$I$3)&lt;ROWS($BD$2:BD31),"",INDEX(TimeSheets!$H$1:$H$359,SMALL(IF(Table911[Job]=$I$3,ROW(Table911[Job])),ROW(BA30))))</f>
        <v/>
      </c>
      <c r="BG31" s="72" t="str">
        <f t="array" ref="BG31">IF(COUNTIF(Table912[Job],$I$3)&lt;ROWS($BG$2:BG31),"",INDEX(TimeSheets!$K$1:$K$359,SMALL(IF(Table912[Job]=$I$3,ROW(Table912[Job])),ROW(BA30))))</f>
        <v/>
      </c>
      <c r="BH31" s="72" t="str">
        <f t="array" ref="BH31">IF(COUNTIF(Table912[Job],$I$3)&lt;ROWS($BH$2:BH31),"",INDEX(TimeSheets!$Q$1:$Q$359,SMALL(IF(Table912[Job]=$I$3,ROW(Table912[Job])),ROW(BA30))))</f>
        <v/>
      </c>
      <c r="BI31" s="73" t="str">
        <f t="array" ref="BI31">IF(COUNTIF(Table914[Job],$I$3)&lt;ROWS($BI$2:BI31),"",INDEX(TimeSheets!$T$1:$T$359,SMALL(IF(Table914[Job]=$I$3,ROW(Table914[Job])),ROW(BA30))))</f>
        <v/>
      </c>
      <c r="BJ31" s="72" t="str">
        <f t="array" ref="BJ31">IF(COUNTIF(Table914[Job],$I$3)&lt;ROWS($BJ$2:BJ31),"",INDEX(TimeSheets!$Z$1:$Z$359,SMALL(IF(Table914[Job]=$I$3,ROW(Table914[Job])),ROW(BA30))))</f>
        <v/>
      </c>
      <c r="BK31" s="72" t="str">
        <f t="array" ref="BK31">IF(COUNTIF(Table91641[Job],$I$3)&lt;ROWS($BK$2:BK31),"",INDEX(TimeSheets!$AC$1:$AC$359,SMALL(IF(Table91641[Job]=$I$3,ROW(Table91641[Job])),ROW(BA30))))</f>
        <v/>
      </c>
      <c r="BL31" s="72" t="str">
        <f t="array" ref="BL31">IF(COUNTIF(Table91641[Job],$I$3)&lt;ROWS($BL$2:BL31),"",INDEX(TimeSheets!$AI$1:$AI$359,SMALL(IF(Table91641[Job]=$I$3,ROW(Table91641[Job])),ROW(BB30))))</f>
        <v/>
      </c>
    </row>
    <row r="32" spans="1:64" ht="21.95" customHeight="1" x14ac:dyDescent="0.3">
      <c r="A32" s="66"/>
      <c r="B32" s="67"/>
      <c r="C32" s="66"/>
      <c r="D32" s="67"/>
      <c r="E32" s="66"/>
      <c r="F32" s="67"/>
      <c r="G32" s="15"/>
      <c r="H32" s="66"/>
      <c r="I32" s="67"/>
      <c r="J32" s="66"/>
      <c r="K32" s="67"/>
      <c r="L32" s="66"/>
      <c r="M32" s="67"/>
      <c r="N32" s="15"/>
      <c r="O32" s="66"/>
      <c r="P32" s="67"/>
      <c r="Q32" s="66"/>
      <c r="R32" s="67"/>
      <c r="S32" s="66"/>
      <c r="T32" s="67"/>
      <c r="U32" s="15"/>
      <c r="V32" s="66" t="str">
        <f t="shared" si="0"/>
        <v/>
      </c>
      <c r="W32" s="67" t="str">
        <f t="shared" si="1"/>
        <v/>
      </c>
      <c r="X32" s="66" t="str">
        <f t="shared" si="2"/>
        <v/>
      </c>
      <c r="Y32" s="67" t="str">
        <f t="shared" si="3"/>
        <v/>
      </c>
      <c r="Z32" s="66" t="str">
        <f t="shared" si="4"/>
        <v/>
      </c>
      <c r="AA32" s="67" t="str">
        <f t="shared" si="5"/>
        <v/>
      </c>
      <c r="AB32" s="15"/>
      <c r="AC32" s="66" t="str">
        <f t="shared" si="6"/>
        <v/>
      </c>
      <c r="AD32" s="67" t="str">
        <f t="shared" si="20"/>
        <v/>
      </c>
      <c r="AE32" s="66" t="str">
        <f t="shared" si="7"/>
        <v/>
      </c>
      <c r="AF32" s="67" t="str">
        <f t="shared" si="8"/>
        <v/>
      </c>
      <c r="AG32" s="66" t="str">
        <f t="shared" si="9"/>
        <v/>
      </c>
      <c r="AH32" s="67" t="str">
        <f t="shared" si="10"/>
        <v/>
      </c>
      <c r="AI32" s="15"/>
      <c r="AJ32" s="66" t="str">
        <f t="shared" si="21"/>
        <v/>
      </c>
      <c r="AK32" s="67" t="str">
        <f t="shared" si="22"/>
        <v/>
      </c>
      <c r="AL32" s="66" t="str">
        <f t="shared" si="11"/>
        <v/>
      </c>
      <c r="AM32" s="67" t="str">
        <f t="shared" si="12"/>
        <v/>
      </c>
      <c r="AN32" s="66" t="str">
        <f t="shared" si="13"/>
        <v/>
      </c>
      <c r="AO32" s="67" t="str">
        <f t="shared" si="14"/>
        <v/>
      </c>
      <c r="AP32" s="15"/>
      <c r="AQ32" s="66" t="str">
        <f t="shared" si="23"/>
        <v/>
      </c>
      <c r="AR32" s="67" t="str">
        <f t="shared" si="15"/>
        <v/>
      </c>
      <c r="AS32" s="66" t="str">
        <f t="shared" si="16"/>
        <v/>
      </c>
      <c r="AT32" s="67" t="str">
        <f t="shared" si="17"/>
        <v/>
      </c>
      <c r="AU32" s="66" t="str">
        <f t="shared" si="18"/>
        <v/>
      </c>
      <c r="AV32" s="67" t="str">
        <f t="shared" si="19"/>
        <v/>
      </c>
      <c r="AW32" s="15"/>
      <c r="AX32" s="15"/>
      <c r="AY32" s="68"/>
      <c r="AZ32" s="69"/>
      <c r="BA32" s="68"/>
      <c r="BB32" s="69"/>
      <c r="BE32" s="72" t="str">
        <f t="array" ref="BE32">IF(COUNTIF(Table911[Job],$I$3)&lt;ROWS($BE$2:BE32),"",INDEX(TimeSheets!$B$1:$B$359,SMALL(IF(Table911[Job]=$I$3,ROW(Table911[Job])),ROW(BA31))))</f>
        <v/>
      </c>
      <c r="BF32" s="72" t="str">
        <f t="array" ref="BF32">IF(COUNTIF(Table911[Job],$I$3)&lt;ROWS($BD$2:BD32),"",INDEX(TimeSheets!$H$1:$H$359,SMALL(IF(Table911[Job]=$I$3,ROW(Table911[Job])),ROW(BA31))))</f>
        <v/>
      </c>
      <c r="BG32" s="72" t="str">
        <f t="array" ref="BG32">IF(COUNTIF(Table912[Job],$I$3)&lt;ROWS($BG$2:BG32),"",INDEX(TimeSheets!$K$1:$K$359,SMALL(IF(Table912[Job]=$I$3,ROW(Table912[Job])),ROW(BA31))))</f>
        <v/>
      </c>
      <c r="BH32" s="72" t="str">
        <f t="array" ref="BH32">IF(COUNTIF(Table912[Job],$I$3)&lt;ROWS($BH$2:BH32),"",INDEX(TimeSheets!$Q$1:$Q$359,SMALL(IF(Table912[Job]=$I$3,ROW(Table912[Job])),ROW(BA31))))</f>
        <v/>
      </c>
      <c r="BI32" s="73" t="str">
        <f t="array" ref="BI32">IF(COUNTIF(Table914[Job],$I$3)&lt;ROWS($BI$2:BI32),"",INDEX(TimeSheets!$T$1:$T$359,SMALL(IF(Table914[Job]=$I$3,ROW(Table914[Job])),ROW(BA31))))</f>
        <v/>
      </c>
      <c r="BJ32" s="72" t="str">
        <f t="array" ref="BJ32">IF(COUNTIF(Table914[Job],$I$3)&lt;ROWS($BJ$2:BJ32),"",INDEX(TimeSheets!$Z$1:$Z$359,SMALL(IF(Table914[Job]=$I$3,ROW(Table914[Job])),ROW(BA31))))</f>
        <v/>
      </c>
      <c r="BK32" s="72" t="str">
        <f t="array" ref="BK32">IF(COUNTIF(Table91641[Job],$I$3)&lt;ROWS($BK$2:BK32),"",INDEX(TimeSheets!$AC$1:$AC$359,SMALL(IF(Table91641[Job]=$I$3,ROW(Table91641[Job])),ROW(BA31))))</f>
        <v/>
      </c>
      <c r="BL32" s="72" t="str">
        <f t="array" ref="BL32">IF(COUNTIF(Table91641[Job],$I$3)&lt;ROWS($BL$2:BL32),"",INDEX(TimeSheets!$AI$1:$AI$359,SMALL(IF(Table91641[Job]=$I$3,ROW(Table91641[Job])),ROW(BB31))))</f>
        <v/>
      </c>
    </row>
    <row r="33" spans="1:64" ht="21.95" customHeight="1" x14ac:dyDescent="0.3">
      <c r="A33" s="66"/>
      <c r="B33" s="67"/>
      <c r="C33" s="66"/>
      <c r="D33" s="67"/>
      <c r="E33" s="66"/>
      <c r="F33" s="67"/>
      <c r="G33" s="15"/>
      <c r="H33" s="66"/>
      <c r="I33" s="67"/>
      <c r="J33" s="66"/>
      <c r="K33" s="67"/>
      <c r="L33" s="66"/>
      <c r="M33" s="67"/>
      <c r="N33" s="15"/>
      <c r="O33" s="66"/>
      <c r="P33" s="67"/>
      <c r="Q33" s="66"/>
      <c r="R33" s="67"/>
      <c r="S33" s="66"/>
      <c r="T33" s="67"/>
      <c r="U33" s="15"/>
      <c r="V33" s="66" t="str">
        <f t="shared" si="0"/>
        <v/>
      </c>
      <c r="W33" s="67" t="str">
        <f t="shared" si="1"/>
        <v/>
      </c>
      <c r="X33" s="66" t="str">
        <f t="shared" si="2"/>
        <v/>
      </c>
      <c r="Y33" s="67" t="str">
        <f t="shared" si="3"/>
        <v/>
      </c>
      <c r="Z33" s="66" t="str">
        <f t="shared" si="4"/>
        <v/>
      </c>
      <c r="AA33" s="67" t="str">
        <f t="shared" si="5"/>
        <v/>
      </c>
      <c r="AB33" s="15"/>
      <c r="AC33" s="66" t="str">
        <f t="shared" si="6"/>
        <v/>
      </c>
      <c r="AD33" s="67" t="str">
        <f t="shared" si="20"/>
        <v/>
      </c>
      <c r="AE33" s="66" t="str">
        <f t="shared" si="7"/>
        <v/>
      </c>
      <c r="AF33" s="67" t="str">
        <f t="shared" si="8"/>
        <v/>
      </c>
      <c r="AG33" s="66" t="str">
        <f t="shared" si="9"/>
        <v/>
      </c>
      <c r="AH33" s="67" t="str">
        <f t="shared" si="10"/>
        <v/>
      </c>
      <c r="AI33" s="15"/>
      <c r="AJ33" s="66" t="str">
        <f t="shared" si="21"/>
        <v/>
      </c>
      <c r="AK33" s="67" t="str">
        <f t="shared" si="22"/>
        <v/>
      </c>
      <c r="AL33" s="66" t="str">
        <f t="shared" si="11"/>
        <v/>
      </c>
      <c r="AM33" s="67" t="str">
        <f t="shared" si="12"/>
        <v/>
      </c>
      <c r="AN33" s="66" t="str">
        <f t="shared" si="13"/>
        <v/>
      </c>
      <c r="AO33" s="67" t="str">
        <f t="shared" si="14"/>
        <v/>
      </c>
      <c r="AP33" s="15"/>
      <c r="AQ33" s="66" t="str">
        <f t="shared" si="23"/>
        <v/>
      </c>
      <c r="AR33" s="67" t="str">
        <f t="shared" si="15"/>
        <v/>
      </c>
      <c r="AS33" s="66" t="str">
        <f t="shared" si="16"/>
        <v/>
      </c>
      <c r="AT33" s="67" t="str">
        <f t="shared" si="17"/>
        <v/>
      </c>
      <c r="AU33" s="66" t="str">
        <f t="shared" si="18"/>
        <v/>
      </c>
      <c r="AV33" s="67" t="str">
        <f t="shared" si="19"/>
        <v/>
      </c>
      <c r="AW33" s="15"/>
      <c r="AX33" s="15"/>
      <c r="AY33" s="68"/>
      <c r="AZ33" s="69"/>
      <c r="BA33" s="68"/>
      <c r="BB33" s="69"/>
      <c r="BE33" s="72" t="str">
        <f t="array" ref="BE33">IF(COUNTIF(Table911[Job],$I$3)&lt;ROWS($BE$2:BE33),"",INDEX(TimeSheets!$B$1:$B$359,SMALL(IF(Table911[Job]=$I$3,ROW(Table911[Job])),ROW(BA32))))</f>
        <v/>
      </c>
      <c r="BF33" s="72" t="str">
        <f t="array" ref="BF33">IF(COUNTIF(Table911[Job],$I$3)&lt;ROWS($BD$2:BD33),"",INDEX(TimeSheets!$H$1:$H$359,SMALL(IF(Table911[Job]=$I$3,ROW(Table911[Job])),ROW(BA32))))</f>
        <v/>
      </c>
      <c r="BG33" s="72" t="str">
        <f t="array" ref="BG33">IF(COUNTIF(Table912[Job],$I$3)&lt;ROWS($BG$2:BG33),"",INDEX(TimeSheets!$K$1:$K$359,SMALL(IF(Table912[Job]=$I$3,ROW(Table912[Job])),ROW(BA32))))</f>
        <v/>
      </c>
      <c r="BH33" s="72" t="str">
        <f t="array" ref="BH33">IF(COUNTIF(Table912[Job],$I$3)&lt;ROWS($BH$2:BH33),"",INDEX(TimeSheets!$Q$1:$Q$359,SMALL(IF(Table912[Job]=$I$3,ROW(Table912[Job])),ROW(BA32))))</f>
        <v/>
      </c>
      <c r="BI33" s="73" t="str">
        <f t="array" ref="BI33">IF(COUNTIF(Table914[Job],$I$3)&lt;ROWS($BI$2:BI33),"",INDEX(TimeSheets!$T$1:$T$359,SMALL(IF(Table914[Job]=$I$3,ROW(Table914[Job])),ROW(BA32))))</f>
        <v/>
      </c>
      <c r="BJ33" s="72" t="str">
        <f t="array" ref="BJ33">IF(COUNTIF(Table914[Job],$I$3)&lt;ROWS($BJ$2:BJ33),"",INDEX(TimeSheets!$Z$1:$Z$359,SMALL(IF(Table914[Job]=$I$3,ROW(Table914[Job])),ROW(BA32))))</f>
        <v/>
      </c>
      <c r="BK33" s="72" t="str">
        <f t="array" ref="BK33">IF(COUNTIF(Table91641[Job],$I$3)&lt;ROWS($BK$2:BK33),"",INDEX(TimeSheets!$AC$1:$AC$359,SMALL(IF(Table91641[Job]=$I$3,ROW(Table91641[Job])),ROW(BA32))))</f>
        <v/>
      </c>
      <c r="BL33" s="72" t="str">
        <f t="array" ref="BL33">IF(COUNTIF(Table91641[Job],$I$3)&lt;ROWS($BL$2:BL33),"",INDEX(TimeSheets!$AI$1:$AI$359,SMALL(IF(Table91641[Job]=$I$3,ROW(Table91641[Job])),ROW(BB32))))</f>
        <v/>
      </c>
    </row>
    <row r="34" spans="1:64" ht="21.95" customHeight="1" x14ac:dyDescent="0.3">
      <c r="A34" s="66"/>
      <c r="B34" s="67"/>
      <c r="C34" s="66"/>
      <c r="D34" s="67"/>
      <c r="E34" s="66"/>
      <c r="F34" s="67"/>
      <c r="G34" s="15"/>
      <c r="H34" s="66"/>
      <c r="I34" s="67"/>
      <c r="J34" s="66"/>
      <c r="K34" s="67"/>
      <c r="L34" s="66"/>
      <c r="M34" s="67"/>
      <c r="N34" s="15"/>
      <c r="O34" s="66"/>
      <c r="P34" s="67"/>
      <c r="Q34" s="66"/>
      <c r="R34" s="67"/>
      <c r="S34" s="66"/>
      <c r="T34" s="67"/>
      <c r="U34" s="15"/>
      <c r="V34" s="66" t="str">
        <f t="shared" si="0"/>
        <v/>
      </c>
      <c r="W34" s="67" t="str">
        <f t="shared" si="1"/>
        <v/>
      </c>
      <c r="X34" s="66" t="str">
        <f t="shared" si="2"/>
        <v/>
      </c>
      <c r="Y34" s="67" t="str">
        <f t="shared" si="3"/>
        <v/>
      </c>
      <c r="Z34" s="66" t="str">
        <f t="shared" si="4"/>
        <v/>
      </c>
      <c r="AA34" s="67" t="str">
        <f t="shared" si="5"/>
        <v/>
      </c>
      <c r="AB34" s="15"/>
      <c r="AC34" s="66" t="str">
        <f t="shared" si="6"/>
        <v/>
      </c>
      <c r="AD34" s="67" t="str">
        <f t="shared" si="20"/>
        <v/>
      </c>
      <c r="AE34" s="66" t="str">
        <f t="shared" si="7"/>
        <v/>
      </c>
      <c r="AF34" s="67" t="str">
        <f t="shared" si="8"/>
        <v/>
      </c>
      <c r="AG34" s="66" t="str">
        <f t="shared" si="9"/>
        <v/>
      </c>
      <c r="AH34" s="67" t="str">
        <f t="shared" si="10"/>
        <v/>
      </c>
      <c r="AI34" s="15"/>
      <c r="AJ34" s="66" t="str">
        <f t="shared" si="21"/>
        <v/>
      </c>
      <c r="AK34" s="67" t="str">
        <f t="shared" si="22"/>
        <v/>
      </c>
      <c r="AL34" s="66" t="str">
        <f t="shared" si="11"/>
        <v/>
      </c>
      <c r="AM34" s="67" t="str">
        <f t="shared" si="12"/>
        <v/>
      </c>
      <c r="AN34" s="66" t="str">
        <f t="shared" si="13"/>
        <v/>
      </c>
      <c r="AO34" s="67" t="str">
        <f t="shared" si="14"/>
        <v/>
      </c>
      <c r="AP34" s="15"/>
      <c r="AQ34" s="66" t="str">
        <f t="shared" si="23"/>
        <v/>
      </c>
      <c r="AR34" s="67" t="str">
        <f t="shared" si="15"/>
        <v/>
      </c>
      <c r="AS34" s="66" t="str">
        <f t="shared" si="16"/>
        <v/>
      </c>
      <c r="AT34" s="67" t="str">
        <f t="shared" si="17"/>
        <v/>
      </c>
      <c r="AU34" s="66" t="str">
        <f t="shared" si="18"/>
        <v/>
      </c>
      <c r="AV34" s="67" t="str">
        <f t="shared" si="19"/>
        <v/>
      </c>
      <c r="AW34" s="15"/>
      <c r="AX34" s="15"/>
      <c r="AY34" s="68"/>
      <c r="AZ34" s="69"/>
      <c r="BA34" s="68"/>
      <c r="BB34" s="69"/>
      <c r="BE34" s="72" t="str">
        <f t="array" ref="BE34">IF(COUNTIF(Table911[Job],$I$3)&lt;ROWS($BE$2:BE34),"",INDEX(TimeSheets!$B$1:$B$359,SMALL(IF(Table911[Job]=$I$3,ROW(Table911[Job])),ROW(BA33))))</f>
        <v/>
      </c>
      <c r="BF34" s="72" t="str">
        <f t="array" ref="BF34">IF(COUNTIF(Table911[Job],$I$3)&lt;ROWS($BD$2:BD34),"",INDEX(TimeSheets!$H$1:$H$359,SMALL(IF(Table911[Job]=$I$3,ROW(Table911[Job])),ROW(BA33))))</f>
        <v/>
      </c>
      <c r="BG34" s="72" t="str">
        <f t="array" ref="BG34">IF(COUNTIF(Table912[Job],$I$3)&lt;ROWS($BG$2:BG34),"",INDEX(TimeSheets!$K$1:$K$359,SMALL(IF(Table912[Job]=$I$3,ROW(Table912[Job])),ROW(BA33))))</f>
        <v/>
      </c>
      <c r="BH34" s="72" t="str">
        <f t="array" ref="BH34">IF(COUNTIF(Table912[Job],$I$3)&lt;ROWS($BH$2:BH34),"",INDEX(TimeSheets!$Q$1:$Q$359,SMALL(IF(Table912[Job]=$I$3,ROW(Table912[Job])),ROW(BA33))))</f>
        <v/>
      </c>
      <c r="BI34" s="73" t="str">
        <f t="array" ref="BI34">IF(COUNTIF(Table914[Job],$I$3)&lt;ROWS($BI$2:BI34),"",INDEX(TimeSheets!$T$1:$T$359,SMALL(IF(Table914[Job]=$I$3,ROW(Table914[Job])),ROW(BA33))))</f>
        <v/>
      </c>
      <c r="BJ34" s="72" t="str">
        <f t="array" ref="BJ34">IF(COUNTIF(Table914[Job],$I$3)&lt;ROWS($BJ$2:BJ34),"",INDEX(TimeSheets!$Z$1:$Z$359,SMALL(IF(Table914[Job]=$I$3,ROW(Table914[Job])),ROW(BA33))))</f>
        <v/>
      </c>
      <c r="BK34" s="72" t="str">
        <f t="array" ref="BK34">IF(COUNTIF(Table91641[Job],$I$3)&lt;ROWS($BK$2:BK34),"",INDEX(TimeSheets!$AC$1:$AC$359,SMALL(IF(Table91641[Job]=$I$3,ROW(Table91641[Job])),ROW(BA33))))</f>
        <v/>
      </c>
      <c r="BL34" s="72" t="str">
        <f t="array" ref="BL34">IF(COUNTIF(Table91641[Job],$I$3)&lt;ROWS($BL$2:BL34),"",INDEX(TimeSheets!$AI$1:$AI$359,SMALL(IF(Table91641[Job]=$I$3,ROW(Table91641[Job])),ROW(BB33))))</f>
        <v/>
      </c>
    </row>
    <row r="35" spans="1:64" ht="21.95" customHeight="1" x14ac:dyDescent="0.3">
      <c r="A35" s="66"/>
      <c r="B35" s="67"/>
      <c r="C35" s="66"/>
      <c r="D35" s="67"/>
      <c r="E35" s="66"/>
      <c r="F35" s="67"/>
      <c r="G35" s="15"/>
      <c r="H35" s="66"/>
      <c r="I35" s="67"/>
      <c r="J35" s="66"/>
      <c r="K35" s="67"/>
      <c r="L35" s="66"/>
      <c r="M35" s="67"/>
      <c r="N35" s="15"/>
      <c r="O35" s="66"/>
      <c r="P35" s="67"/>
      <c r="Q35" s="66"/>
      <c r="R35" s="67"/>
      <c r="S35" s="66"/>
      <c r="T35" s="67"/>
      <c r="U35" s="15"/>
      <c r="V35" s="66" t="str">
        <f t="shared" si="0"/>
        <v/>
      </c>
      <c r="W35" s="67" t="str">
        <f t="shared" si="1"/>
        <v/>
      </c>
      <c r="X35" s="66" t="str">
        <f t="shared" si="2"/>
        <v/>
      </c>
      <c r="Y35" s="67" t="str">
        <f t="shared" si="3"/>
        <v/>
      </c>
      <c r="Z35" s="66" t="str">
        <f t="shared" si="4"/>
        <v/>
      </c>
      <c r="AA35" s="67" t="str">
        <f t="shared" si="5"/>
        <v/>
      </c>
      <c r="AB35" s="15"/>
      <c r="AC35" s="66" t="str">
        <f t="shared" si="6"/>
        <v/>
      </c>
      <c r="AD35" s="67" t="str">
        <f t="shared" si="20"/>
        <v/>
      </c>
      <c r="AE35" s="66" t="str">
        <f t="shared" si="7"/>
        <v/>
      </c>
      <c r="AF35" s="67" t="str">
        <f t="shared" si="8"/>
        <v/>
      </c>
      <c r="AG35" s="66" t="str">
        <f t="shared" si="9"/>
        <v/>
      </c>
      <c r="AH35" s="67" t="str">
        <f t="shared" si="10"/>
        <v/>
      </c>
      <c r="AI35" s="15"/>
      <c r="AJ35" s="66" t="str">
        <f t="shared" si="21"/>
        <v/>
      </c>
      <c r="AK35" s="67" t="str">
        <f t="shared" si="22"/>
        <v/>
      </c>
      <c r="AL35" s="66" t="str">
        <f t="shared" si="11"/>
        <v/>
      </c>
      <c r="AM35" s="67" t="str">
        <f t="shared" si="12"/>
        <v/>
      </c>
      <c r="AN35" s="66" t="str">
        <f t="shared" si="13"/>
        <v/>
      </c>
      <c r="AO35" s="67" t="str">
        <f t="shared" si="14"/>
        <v/>
      </c>
      <c r="AP35" s="15"/>
      <c r="AQ35" s="66" t="str">
        <f t="shared" si="23"/>
        <v/>
      </c>
      <c r="AR35" s="67" t="str">
        <f t="shared" si="15"/>
        <v/>
      </c>
      <c r="AS35" s="66" t="str">
        <f t="shared" si="16"/>
        <v/>
      </c>
      <c r="AT35" s="67" t="str">
        <f t="shared" si="17"/>
        <v/>
      </c>
      <c r="AU35" s="66" t="str">
        <f t="shared" si="18"/>
        <v/>
      </c>
      <c r="AV35" s="67" t="str">
        <f t="shared" si="19"/>
        <v/>
      </c>
      <c r="AW35" s="15"/>
      <c r="AX35" s="15"/>
      <c r="AY35" s="68"/>
      <c r="AZ35" s="69"/>
      <c r="BA35" s="68"/>
      <c r="BB35" s="69"/>
      <c r="BE35" s="72" t="str">
        <f t="array" ref="BE35">IF(COUNTIF(Table911[Job],$I$3)&lt;ROWS($BE$2:BE35),"",INDEX(TimeSheets!$B$1:$B$359,SMALL(IF(Table911[Job]=$I$3,ROW(Table911[Job])),ROW(BA34))))</f>
        <v/>
      </c>
      <c r="BF35" s="72" t="str">
        <f t="array" ref="BF35">IF(COUNTIF(Table911[Job],$I$3)&lt;ROWS($BD$2:BD35),"",INDEX(TimeSheets!$H$1:$H$359,SMALL(IF(Table911[Job]=$I$3,ROW(Table911[Job])),ROW(BA34))))</f>
        <v/>
      </c>
      <c r="BG35" s="72" t="str">
        <f t="array" ref="BG35">IF(COUNTIF(Table912[Job],$I$3)&lt;ROWS($BG$2:BG35),"",INDEX(TimeSheets!$K$1:$K$359,SMALL(IF(Table912[Job]=$I$3,ROW(Table912[Job])),ROW(BA34))))</f>
        <v/>
      </c>
      <c r="BH35" s="72" t="str">
        <f t="array" ref="BH35">IF(COUNTIF(Table912[Job],$I$3)&lt;ROWS($BH$2:BH35),"",INDEX(TimeSheets!$Q$1:$Q$359,SMALL(IF(Table912[Job]=$I$3,ROW(Table912[Job])),ROW(BA34))))</f>
        <v/>
      </c>
      <c r="BI35" s="73" t="str">
        <f t="array" ref="BI35">IF(COUNTIF(Table914[Job],$I$3)&lt;ROWS($BI$2:BI35),"",INDEX(TimeSheets!$T$1:$T$359,SMALL(IF(Table914[Job]=$I$3,ROW(Table914[Job])),ROW(BA34))))</f>
        <v/>
      </c>
      <c r="BJ35" s="72" t="str">
        <f t="array" ref="BJ35">IF(COUNTIF(Table914[Job],$I$3)&lt;ROWS($BJ$2:BJ35),"",INDEX(TimeSheets!$Z$1:$Z$359,SMALL(IF(Table914[Job]=$I$3,ROW(Table914[Job])),ROW(BA34))))</f>
        <v/>
      </c>
      <c r="BK35" s="72" t="str">
        <f t="array" ref="BK35">IF(COUNTIF(Table91641[Job],$I$3)&lt;ROWS($BK$2:BK35),"",INDEX(TimeSheets!$AC$1:$AC$359,SMALL(IF(Table91641[Job]=$I$3,ROW(Table91641[Job])),ROW(BA34))))</f>
        <v/>
      </c>
      <c r="BL35" s="72" t="str">
        <f t="array" ref="BL35">IF(COUNTIF(Table91641[Job],$I$3)&lt;ROWS($BL$2:BL35),"",INDEX(TimeSheets!$AI$1:$AI$359,SMALL(IF(Table91641[Job]=$I$3,ROW(Table91641[Job])),ROW(BB34))))</f>
        <v/>
      </c>
    </row>
    <row r="36" spans="1:64" ht="21.95" customHeight="1" x14ac:dyDescent="0.3">
      <c r="A36" s="66"/>
      <c r="B36" s="67"/>
      <c r="C36" s="66"/>
      <c r="D36" s="67"/>
      <c r="E36" s="66"/>
      <c r="F36" s="67"/>
      <c r="G36" s="15"/>
      <c r="H36" s="66"/>
      <c r="I36" s="67"/>
      <c r="J36" s="66"/>
      <c r="K36" s="67"/>
      <c r="L36" s="66"/>
      <c r="M36" s="67"/>
      <c r="N36" s="15"/>
      <c r="O36" s="66"/>
      <c r="P36" s="67"/>
      <c r="Q36" s="66"/>
      <c r="R36" s="67"/>
      <c r="S36" s="66"/>
      <c r="T36" s="67"/>
      <c r="U36" s="15"/>
      <c r="V36" s="66" t="str">
        <f t="shared" si="0"/>
        <v/>
      </c>
      <c r="W36" s="67" t="str">
        <f t="shared" si="1"/>
        <v/>
      </c>
      <c r="X36" s="66" t="str">
        <f t="shared" si="2"/>
        <v/>
      </c>
      <c r="Y36" s="67" t="str">
        <f t="shared" si="3"/>
        <v/>
      </c>
      <c r="Z36" s="66" t="str">
        <f t="shared" si="4"/>
        <v/>
      </c>
      <c r="AA36" s="67" t="str">
        <f t="shared" si="5"/>
        <v/>
      </c>
      <c r="AB36" s="15"/>
      <c r="AC36" s="66" t="str">
        <f t="shared" si="6"/>
        <v/>
      </c>
      <c r="AD36" s="67" t="str">
        <f t="shared" si="20"/>
        <v/>
      </c>
      <c r="AE36" s="66" t="str">
        <f t="shared" si="7"/>
        <v/>
      </c>
      <c r="AF36" s="67" t="str">
        <f t="shared" si="8"/>
        <v/>
      </c>
      <c r="AG36" s="66" t="str">
        <f t="shared" si="9"/>
        <v/>
      </c>
      <c r="AH36" s="67" t="str">
        <f t="shared" si="10"/>
        <v/>
      </c>
      <c r="AI36" s="15"/>
      <c r="AJ36" s="66" t="str">
        <f t="shared" si="21"/>
        <v/>
      </c>
      <c r="AK36" s="67" t="str">
        <f t="shared" si="22"/>
        <v/>
      </c>
      <c r="AL36" s="66" t="str">
        <f t="shared" si="11"/>
        <v/>
      </c>
      <c r="AM36" s="67" t="str">
        <f t="shared" si="12"/>
        <v/>
      </c>
      <c r="AN36" s="66" t="str">
        <f t="shared" si="13"/>
        <v/>
      </c>
      <c r="AO36" s="67" t="str">
        <f t="shared" si="14"/>
        <v/>
      </c>
      <c r="AP36" s="15"/>
      <c r="AQ36" s="66" t="str">
        <f t="shared" si="23"/>
        <v/>
      </c>
      <c r="AR36" s="67" t="str">
        <f t="shared" si="15"/>
        <v/>
      </c>
      <c r="AS36" s="66" t="str">
        <f t="shared" si="16"/>
        <v/>
      </c>
      <c r="AT36" s="67" t="str">
        <f t="shared" si="17"/>
        <v/>
      </c>
      <c r="AU36" s="66" t="str">
        <f t="shared" si="18"/>
        <v/>
      </c>
      <c r="AV36" s="67" t="str">
        <f t="shared" si="19"/>
        <v/>
      </c>
      <c r="AW36" s="15"/>
      <c r="AX36" s="15"/>
      <c r="AY36" s="68"/>
      <c r="AZ36" s="69"/>
      <c r="BA36" s="68"/>
      <c r="BB36" s="69"/>
      <c r="BE36" s="72" t="str">
        <f t="array" ref="BE36">IF(COUNTIF(Table911[Job],$I$3)&lt;ROWS($BE$2:BE36),"",INDEX(TimeSheets!$B$1:$B$359,SMALL(IF(Table911[Job]=$I$3,ROW(Table911[Job])),ROW(BA35))))</f>
        <v/>
      </c>
      <c r="BF36" s="72" t="str">
        <f t="array" ref="BF36">IF(COUNTIF(Table911[Job],$I$3)&lt;ROWS($BD$2:BD36),"",INDEX(TimeSheets!$H$1:$H$359,SMALL(IF(Table911[Job]=$I$3,ROW(Table911[Job])),ROW(BA35))))</f>
        <v/>
      </c>
      <c r="BG36" s="72" t="str">
        <f t="array" ref="BG36">IF(COUNTIF(Table912[Job],$I$3)&lt;ROWS($BG$2:BG36),"",INDEX(TimeSheets!$K$1:$K$359,SMALL(IF(Table912[Job]=$I$3,ROW(Table912[Job])),ROW(BA35))))</f>
        <v/>
      </c>
      <c r="BH36" s="72" t="str">
        <f t="array" ref="BH36">IF(COUNTIF(Table912[Job],$I$3)&lt;ROWS($BH$2:BH36),"",INDEX(TimeSheets!$Q$1:$Q$359,SMALL(IF(Table912[Job]=$I$3,ROW(Table912[Job])),ROW(BA35))))</f>
        <v/>
      </c>
      <c r="BI36" s="73" t="str">
        <f t="array" ref="BI36">IF(COUNTIF(Table914[Job],$I$3)&lt;ROWS($BI$2:BI36),"",INDEX(TimeSheets!$T$1:$T$359,SMALL(IF(Table914[Job]=$I$3,ROW(Table914[Job])),ROW(BA35))))</f>
        <v/>
      </c>
      <c r="BJ36" s="72" t="str">
        <f t="array" ref="BJ36">IF(COUNTIF(Table914[Job],$I$3)&lt;ROWS($BJ$2:BJ36),"",INDEX(TimeSheets!$Z$1:$Z$359,SMALL(IF(Table914[Job]=$I$3,ROW(Table914[Job])),ROW(BA35))))</f>
        <v/>
      </c>
      <c r="BK36" s="72" t="str">
        <f t="array" ref="BK36">IF(COUNTIF(Table91641[Job],$I$3)&lt;ROWS($BK$2:BK36),"",INDEX(TimeSheets!$AC$1:$AC$359,SMALL(IF(Table91641[Job]=$I$3,ROW(Table91641[Job])),ROW(BA35))))</f>
        <v/>
      </c>
      <c r="BL36" s="72" t="str">
        <f t="array" ref="BL36">IF(COUNTIF(Table91641[Job],$I$3)&lt;ROWS($BL$2:BL36),"",INDEX(TimeSheets!$AI$1:$AI$359,SMALL(IF(Table91641[Job]=$I$3,ROW(Table91641[Job])),ROW(BB35))))</f>
        <v/>
      </c>
    </row>
    <row r="37" spans="1:64" ht="21.95" customHeight="1" x14ac:dyDescent="0.3">
      <c r="A37" s="66"/>
      <c r="B37" s="67"/>
      <c r="C37" s="66"/>
      <c r="D37" s="67"/>
      <c r="E37" s="66"/>
      <c r="F37" s="67"/>
      <c r="G37" s="15"/>
      <c r="H37" s="66"/>
      <c r="I37" s="67"/>
      <c r="J37" s="66"/>
      <c r="K37" s="67"/>
      <c r="L37" s="66"/>
      <c r="M37" s="67"/>
      <c r="N37" s="15"/>
      <c r="O37" s="66"/>
      <c r="P37" s="67"/>
      <c r="Q37" s="66"/>
      <c r="R37" s="67"/>
      <c r="S37" s="66"/>
      <c r="T37" s="67"/>
      <c r="U37" s="15"/>
      <c r="V37" s="66" t="str">
        <f t="shared" si="0"/>
        <v/>
      </c>
      <c r="W37" s="67" t="str">
        <f t="shared" si="1"/>
        <v/>
      </c>
      <c r="X37" s="66" t="str">
        <f t="shared" si="2"/>
        <v/>
      </c>
      <c r="Y37" s="67" t="str">
        <f t="shared" si="3"/>
        <v/>
      </c>
      <c r="Z37" s="66" t="str">
        <f t="shared" si="4"/>
        <v/>
      </c>
      <c r="AA37" s="67" t="str">
        <f t="shared" si="5"/>
        <v/>
      </c>
      <c r="AB37" s="15"/>
      <c r="AC37" s="66" t="str">
        <f t="shared" si="6"/>
        <v/>
      </c>
      <c r="AD37" s="67" t="str">
        <f t="shared" si="20"/>
        <v/>
      </c>
      <c r="AE37" s="66" t="str">
        <f t="shared" si="7"/>
        <v/>
      </c>
      <c r="AF37" s="67" t="str">
        <f t="shared" si="8"/>
        <v/>
      </c>
      <c r="AG37" s="66" t="str">
        <f t="shared" si="9"/>
        <v/>
      </c>
      <c r="AH37" s="67" t="str">
        <f t="shared" si="10"/>
        <v/>
      </c>
      <c r="AI37" s="15"/>
      <c r="AJ37" s="66" t="str">
        <f t="shared" si="21"/>
        <v/>
      </c>
      <c r="AK37" s="67" t="str">
        <f t="shared" si="22"/>
        <v/>
      </c>
      <c r="AL37" s="66" t="str">
        <f t="shared" si="11"/>
        <v/>
      </c>
      <c r="AM37" s="67" t="str">
        <f t="shared" si="12"/>
        <v/>
      </c>
      <c r="AN37" s="66" t="str">
        <f t="shared" si="13"/>
        <v/>
      </c>
      <c r="AO37" s="67" t="str">
        <f t="shared" si="14"/>
        <v/>
      </c>
      <c r="AP37" s="15"/>
      <c r="AQ37" s="66" t="str">
        <f t="shared" si="23"/>
        <v/>
      </c>
      <c r="AR37" s="67" t="str">
        <f t="shared" si="15"/>
        <v/>
      </c>
      <c r="AS37" s="66" t="str">
        <f t="shared" si="16"/>
        <v/>
      </c>
      <c r="AT37" s="67" t="str">
        <f t="shared" si="17"/>
        <v/>
      </c>
      <c r="AU37" s="66" t="str">
        <f t="shared" si="18"/>
        <v/>
      </c>
      <c r="AV37" s="67" t="str">
        <f t="shared" si="19"/>
        <v/>
      </c>
      <c r="AW37" s="15"/>
      <c r="AX37" s="15"/>
      <c r="AY37" s="68"/>
      <c r="AZ37" s="69"/>
      <c r="BA37" s="68"/>
      <c r="BB37" s="69"/>
      <c r="BE37" s="72" t="str">
        <f t="array" ref="BE37">IF(COUNTIF(Table911[Job],$I$3)&lt;ROWS($BE$2:BE37),"",INDEX(TimeSheets!$B$1:$B$359,SMALL(IF(Table911[Job]=$I$3,ROW(Table911[Job])),ROW(BA36))))</f>
        <v/>
      </c>
      <c r="BF37" s="72" t="str">
        <f t="array" ref="BF37">IF(COUNTIF(Table911[Job],$I$3)&lt;ROWS($BD$2:BD37),"",INDEX(TimeSheets!$H$1:$H$359,SMALL(IF(Table911[Job]=$I$3,ROW(Table911[Job])),ROW(BA36))))</f>
        <v/>
      </c>
      <c r="BG37" s="72" t="str">
        <f t="array" ref="BG37">IF(COUNTIF(Table912[Job],$I$3)&lt;ROWS($BG$2:BG37),"",INDEX(TimeSheets!$K$1:$K$359,SMALL(IF(Table912[Job]=$I$3,ROW(Table912[Job])),ROW(BA36))))</f>
        <v/>
      </c>
      <c r="BH37" s="72" t="str">
        <f t="array" ref="BH37">IF(COUNTIF(Table912[Job],$I$3)&lt;ROWS($BH$2:BH37),"",INDEX(TimeSheets!$Q$1:$Q$359,SMALL(IF(Table912[Job]=$I$3,ROW(Table912[Job])),ROW(BA36))))</f>
        <v/>
      </c>
      <c r="BI37" s="73" t="str">
        <f t="array" ref="BI37">IF(COUNTIF(Table914[Job],$I$3)&lt;ROWS($BI$2:BI37),"",INDEX(TimeSheets!$T$1:$T$359,SMALL(IF(Table914[Job]=$I$3,ROW(Table914[Job])),ROW(BA36))))</f>
        <v/>
      </c>
      <c r="BJ37" s="72" t="str">
        <f t="array" ref="BJ37">IF(COUNTIF(Table914[Job],$I$3)&lt;ROWS($BJ$2:BJ37),"",INDEX(TimeSheets!$Z$1:$Z$359,SMALL(IF(Table914[Job]=$I$3,ROW(Table914[Job])),ROW(BA36))))</f>
        <v/>
      </c>
      <c r="BK37" s="72" t="str">
        <f t="array" ref="BK37">IF(COUNTIF(Table91641[Job],$I$3)&lt;ROWS($BK$2:BK37),"",INDEX(TimeSheets!$AC$1:$AC$359,SMALL(IF(Table91641[Job]=$I$3,ROW(Table91641[Job])),ROW(BA36))))</f>
        <v/>
      </c>
      <c r="BL37" s="72" t="str">
        <f t="array" ref="BL37">IF(COUNTIF(Table91641[Job],$I$3)&lt;ROWS($BL$2:BL37),"",INDEX(TimeSheets!$AI$1:$AI$359,SMALL(IF(Table91641[Job]=$I$3,ROW(Table91641[Job])),ROW(BB36))))</f>
        <v/>
      </c>
    </row>
    <row r="38" spans="1:64" ht="21.95" customHeight="1" x14ac:dyDescent="0.3">
      <c r="A38" s="66"/>
      <c r="B38" s="67"/>
      <c r="C38" s="66"/>
      <c r="D38" s="67"/>
      <c r="E38" s="66"/>
      <c r="F38" s="67"/>
      <c r="G38" s="15"/>
      <c r="H38" s="66"/>
      <c r="I38" s="67"/>
      <c r="J38" s="66"/>
      <c r="K38" s="67"/>
      <c r="L38" s="66"/>
      <c r="M38" s="67"/>
      <c r="N38" s="15"/>
      <c r="O38" s="66"/>
      <c r="P38" s="67"/>
      <c r="Q38" s="66"/>
      <c r="R38" s="67"/>
      <c r="S38" s="66"/>
      <c r="T38" s="67"/>
      <c r="U38" s="15"/>
      <c r="V38" s="66" t="str">
        <f t="shared" si="0"/>
        <v/>
      </c>
      <c r="W38" s="67" t="str">
        <f t="shared" si="1"/>
        <v/>
      </c>
      <c r="X38" s="66" t="str">
        <f t="shared" si="2"/>
        <v/>
      </c>
      <c r="Y38" s="67" t="str">
        <f t="shared" si="3"/>
        <v/>
      </c>
      <c r="Z38" s="66" t="str">
        <f t="shared" si="4"/>
        <v/>
      </c>
      <c r="AA38" s="67" t="str">
        <f t="shared" si="5"/>
        <v/>
      </c>
      <c r="AB38" s="15"/>
      <c r="AC38" s="66" t="str">
        <f t="shared" si="6"/>
        <v/>
      </c>
      <c r="AD38" s="67" t="str">
        <f t="shared" si="20"/>
        <v/>
      </c>
      <c r="AE38" s="66" t="str">
        <f t="shared" si="7"/>
        <v/>
      </c>
      <c r="AF38" s="67" t="str">
        <f t="shared" si="8"/>
        <v/>
      </c>
      <c r="AG38" s="66" t="str">
        <f t="shared" si="9"/>
        <v/>
      </c>
      <c r="AH38" s="67" t="str">
        <f t="shared" si="10"/>
        <v/>
      </c>
      <c r="AI38" s="15"/>
      <c r="AJ38" s="66" t="str">
        <f t="shared" si="21"/>
        <v/>
      </c>
      <c r="AK38" s="67" t="str">
        <f t="shared" si="22"/>
        <v/>
      </c>
      <c r="AL38" s="66" t="str">
        <f t="shared" si="11"/>
        <v/>
      </c>
      <c r="AM38" s="67" t="str">
        <f t="shared" si="12"/>
        <v/>
      </c>
      <c r="AN38" s="66" t="str">
        <f t="shared" si="13"/>
        <v/>
      </c>
      <c r="AO38" s="67" t="str">
        <f t="shared" si="14"/>
        <v/>
      </c>
      <c r="AP38" s="15"/>
      <c r="AQ38" s="66" t="str">
        <f t="shared" si="23"/>
        <v/>
      </c>
      <c r="AR38" s="67" t="str">
        <f t="shared" si="15"/>
        <v/>
      </c>
      <c r="AS38" s="66" t="str">
        <f t="shared" si="16"/>
        <v/>
      </c>
      <c r="AT38" s="67" t="str">
        <f t="shared" si="17"/>
        <v/>
      </c>
      <c r="AU38" s="66" t="str">
        <f t="shared" si="18"/>
        <v/>
      </c>
      <c r="AV38" s="67" t="str">
        <f t="shared" si="19"/>
        <v/>
      </c>
      <c r="AW38" s="15"/>
      <c r="AX38" s="15"/>
      <c r="AY38" s="68"/>
      <c r="AZ38" s="69"/>
      <c r="BA38" s="68"/>
      <c r="BB38" s="69"/>
      <c r="BE38" s="72" t="str">
        <f t="array" ref="BE38">IF(COUNTIF(Table911[Job],$I$3)&lt;ROWS($BE$2:BE38),"",INDEX(TimeSheets!$B$1:$B$359,SMALL(IF(Table911[Job]=$I$3,ROW(Table911[Job])),ROW(BA37))))</f>
        <v/>
      </c>
      <c r="BF38" s="72" t="str">
        <f t="array" ref="BF38">IF(COUNTIF(Table911[Job],$I$3)&lt;ROWS($BD$2:BD38),"",INDEX(TimeSheets!$H$1:$H$359,SMALL(IF(Table911[Job]=$I$3,ROW(Table911[Job])),ROW(BA37))))</f>
        <v/>
      </c>
      <c r="BG38" s="72" t="str">
        <f t="array" ref="BG38">IF(COUNTIF(Table912[Job],$I$3)&lt;ROWS($BG$2:BG38),"",INDEX(TimeSheets!$K$1:$K$359,SMALL(IF(Table912[Job]=$I$3,ROW(Table912[Job])),ROW(BA37))))</f>
        <v/>
      </c>
      <c r="BH38" s="72" t="str">
        <f t="array" ref="BH38">IF(COUNTIF(Table912[Job],$I$3)&lt;ROWS($BH$2:BH38),"",INDEX(TimeSheets!$Q$1:$Q$359,SMALL(IF(Table912[Job]=$I$3,ROW(Table912[Job])),ROW(BA37))))</f>
        <v/>
      </c>
      <c r="BI38" s="73" t="str">
        <f t="array" ref="BI38">IF(COUNTIF(Table914[Job],$I$3)&lt;ROWS($BI$2:BI38),"",INDEX(TimeSheets!$T$1:$T$359,SMALL(IF(Table914[Job]=$I$3,ROW(Table914[Job])),ROW(BA37))))</f>
        <v/>
      </c>
      <c r="BJ38" s="72" t="str">
        <f t="array" ref="BJ38">IF(COUNTIF(Table914[Job],$I$3)&lt;ROWS($BJ$2:BJ38),"",INDEX(TimeSheets!$Z$1:$Z$359,SMALL(IF(Table914[Job]=$I$3,ROW(Table914[Job])),ROW(BA37))))</f>
        <v/>
      </c>
      <c r="BK38" s="72" t="str">
        <f t="array" ref="BK38">IF(COUNTIF(Table91641[Job],$I$3)&lt;ROWS($BK$2:BK38),"",INDEX(TimeSheets!$AC$1:$AC$359,SMALL(IF(Table91641[Job]=$I$3,ROW(Table91641[Job])),ROW(BA37))))</f>
        <v/>
      </c>
      <c r="BL38" s="72" t="str">
        <f t="array" ref="BL38">IF(COUNTIF(Table91641[Job],$I$3)&lt;ROWS($BL$2:BL38),"",INDEX(TimeSheets!$AI$1:$AI$359,SMALL(IF(Table91641[Job]=$I$3,ROW(Table91641[Job])),ROW(BB37))))</f>
        <v/>
      </c>
    </row>
    <row r="39" spans="1:64" ht="21.95" customHeight="1" thickBot="1" x14ac:dyDescent="0.35">
      <c r="A39" s="66"/>
      <c r="B39" s="67"/>
      <c r="C39" s="66"/>
      <c r="D39" s="67"/>
      <c r="E39" s="66"/>
      <c r="F39" s="67"/>
      <c r="G39" s="15"/>
      <c r="H39" s="66"/>
      <c r="I39" s="67"/>
      <c r="J39" s="66"/>
      <c r="K39" s="67"/>
      <c r="L39" s="66"/>
      <c r="M39" s="67"/>
      <c r="N39" s="15"/>
      <c r="O39" s="66"/>
      <c r="P39" s="67"/>
      <c r="Q39" s="66"/>
      <c r="R39" s="67"/>
      <c r="S39" s="66"/>
      <c r="T39" s="67"/>
      <c r="U39" s="15"/>
      <c r="V39" s="66" t="str">
        <f t="shared" si="0"/>
        <v/>
      </c>
      <c r="W39" s="67" t="str">
        <f t="shared" si="1"/>
        <v/>
      </c>
      <c r="X39" s="66" t="str">
        <f t="shared" si="2"/>
        <v/>
      </c>
      <c r="Y39" s="67" t="str">
        <f t="shared" si="3"/>
        <v/>
      </c>
      <c r="Z39" s="66" t="str">
        <f t="shared" si="4"/>
        <v/>
      </c>
      <c r="AA39" s="67" t="str">
        <f t="shared" si="5"/>
        <v/>
      </c>
      <c r="AB39" s="15"/>
      <c r="AC39" s="66" t="str">
        <f t="shared" si="6"/>
        <v/>
      </c>
      <c r="AD39" s="67" t="str">
        <f t="shared" si="20"/>
        <v/>
      </c>
      <c r="AE39" s="66" t="str">
        <f t="shared" si="7"/>
        <v/>
      </c>
      <c r="AF39" s="67" t="str">
        <f t="shared" si="8"/>
        <v/>
      </c>
      <c r="AG39" s="66" t="str">
        <f t="shared" si="9"/>
        <v/>
      </c>
      <c r="AH39" s="67" t="str">
        <f t="shared" si="10"/>
        <v/>
      </c>
      <c r="AI39" s="15"/>
      <c r="AJ39" s="66" t="str">
        <f t="shared" si="21"/>
        <v/>
      </c>
      <c r="AK39" s="67" t="str">
        <f t="shared" si="22"/>
        <v/>
      </c>
      <c r="AL39" s="66" t="str">
        <f t="shared" si="11"/>
        <v/>
      </c>
      <c r="AM39" s="67" t="str">
        <f t="shared" si="12"/>
        <v/>
      </c>
      <c r="AN39" s="66" t="str">
        <f t="shared" si="13"/>
        <v/>
      </c>
      <c r="AO39" s="67" t="str">
        <f t="shared" si="14"/>
        <v/>
      </c>
      <c r="AP39" s="15"/>
      <c r="AQ39" s="66" t="str">
        <f t="shared" si="23"/>
        <v/>
      </c>
      <c r="AR39" s="67" t="str">
        <f t="shared" si="15"/>
        <v/>
      </c>
      <c r="AS39" s="66" t="str">
        <f t="shared" si="16"/>
        <v/>
      </c>
      <c r="AT39" s="67" t="str">
        <f t="shared" si="17"/>
        <v/>
      </c>
      <c r="AU39" s="66" t="str">
        <f t="shared" si="18"/>
        <v/>
      </c>
      <c r="AV39" s="67" t="str">
        <f t="shared" si="19"/>
        <v/>
      </c>
      <c r="AW39" s="15"/>
      <c r="AX39" s="15"/>
      <c r="AY39" s="70"/>
      <c r="AZ39" s="71"/>
      <c r="BA39" s="70"/>
      <c r="BB39" s="71"/>
      <c r="BE39" s="72" t="str">
        <f t="array" ref="BE39">IF(COUNTIF(Table911[Job],$I$3)&lt;ROWS($BE$2:BE39),"",INDEX(TimeSheets!$B$1:$B$359,SMALL(IF(Table911[Job]=$I$3,ROW(Table911[Job])),ROW(BA38))))</f>
        <v/>
      </c>
      <c r="BF39" s="72" t="str">
        <f t="array" ref="BF39">IF(COUNTIF(Table911[Job],$I$3)&lt;ROWS($BD$2:BD39),"",INDEX(TimeSheets!$H$1:$H$359,SMALL(IF(Table911[Job]=$I$3,ROW(Table911[Job])),ROW(BA38))))</f>
        <v/>
      </c>
      <c r="BG39" s="72" t="str">
        <f t="array" ref="BG39">IF(COUNTIF(Table912[Job],$I$3)&lt;ROWS($BG$2:BG39),"",INDEX(TimeSheets!$K$1:$K$359,SMALL(IF(Table912[Job]=$I$3,ROW(Table912[Job])),ROW(BA38))))</f>
        <v/>
      </c>
      <c r="BH39" s="72" t="str">
        <f t="array" ref="BH39">IF(COUNTIF(Table912[Job],$I$3)&lt;ROWS($BH$2:BH39),"",INDEX(TimeSheets!$Q$1:$Q$359,SMALL(IF(Table912[Job]=$I$3,ROW(Table912[Job])),ROW(BA38))))</f>
        <v/>
      </c>
      <c r="BI39" s="73" t="str">
        <f t="array" ref="BI39">IF(COUNTIF(Table914[Job],$I$3)&lt;ROWS($BI$2:BI39),"",INDEX(TimeSheets!$T$1:$T$359,SMALL(IF(Table914[Job]=$I$3,ROW(Table914[Job])),ROW(BA38))))</f>
        <v/>
      </c>
      <c r="BJ39" s="72" t="str">
        <f t="array" ref="BJ39">IF(COUNTIF(Table914[Job],$I$3)&lt;ROWS($BJ$2:BJ39),"",INDEX(TimeSheets!$Z$1:$Z$359,SMALL(IF(Table914[Job]=$I$3,ROW(Table914[Job])),ROW(BA38))))</f>
        <v/>
      </c>
      <c r="BK39" s="72" t="str">
        <f t="array" ref="BK39">IF(COUNTIF(Table91641[Job],$I$3)&lt;ROWS($BK$2:BK39),"",INDEX(TimeSheets!$AC$1:$AC$359,SMALL(IF(Table91641[Job]=$I$3,ROW(Table91641[Job])),ROW(BA38))))</f>
        <v/>
      </c>
      <c r="BL39" s="72" t="str">
        <f t="array" ref="BL39">IF(COUNTIF(Table91641[Job],$I$3)&lt;ROWS($BL$2:BL39),"",INDEX(TimeSheets!$AI$1:$AI$359,SMALL(IF(Table91641[Job]=$I$3,ROW(Table91641[Job])),ROW(BB38))))</f>
        <v/>
      </c>
    </row>
    <row r="40" spans="1:64" ht="21.95" customHeight="1" thickBot="1" x14ac:dyDescent="0.3">
      <c r="A40" s="66"/>
      <c r="B40" s="67"/>
      <c r="C40" s="66"/>
      <c r="D40" s="67"/>
      <c r="E40" s="66"/>
      <c r="F40" s="67"/>
      <c r="G40" s="15"/>
      <c r="H40" s="66"/>
      <c r="I40" s="67"/>
      <c r="J40" s="66"/>
      <c r="K40" s="67"/>
      <c r="L40" s="66"/>
      <c r="M40" s="67"/>
      <c r="N40" s="15"/>
      <c r="O40" s="66"/>
      <c r="P40" s="67"/>
      <c r="Q40" s="66"/>
      <c r="R40" s="67"/>
      <c r="S40" s="66"/>
      <c r="T40" s="67"/>
      <c r="U40" s="15"/>
      <c r="V40" s="66" t="str">
        <f t="shared" si="0"/>
        <v/>
      </c>
      <c r="W40" s="67" t="str">
        <f t="shared" si="1"/>
        <v/>
      </c>
      <c r="X40" s="66" t="str">
        <f t="shared" si="2"/>
        <v/>
      </c>
      <c r="Y40" s="67" t="str">
        <f t="shared" si="3"/>
        <v/>
      </c>
      <c r="Z40" s="66" t="str">
        <f t="shared" si="4"/>
        <v/>
      </c>
      <c r="AA40" s="67" t="str">
        <f t="shared" si="5"/>
        <v/>
      </c>
      <c r="AB40" s="15"/>
      <c r="AC40" s="66" t="str">
        <f t="shared" si="6"/>
        <v/>
      </c>
      <c r="AD40" s="67" t="str">
        <f t="shared" si="20"/>
        <v/>
      </c>
      <c r="AE40" s="66" t="str">
        <f t="shared" si="7"/>
        <v/>
      </c>
      <c r="AF40" s="67" t="str">
        <f t="shared" si="8"/>
        <v/>
      </c>
      <c r="AG40" s="66" t="str">
        <f t="shared" si="9"/>
        <v/>
      </c>
      <c r="AH40" s="67" t="str">
        <f t="shared" si="10"/>
        <v/>
      </c>
      <c r="AI40" s="15"/>
      <c r="AJ40" s="66" t="str">
        <f t="shared" si="21"/>
        <v/>
      </c>
      <c r="AK40" s="67" t="str">
        <f t="shared" si="22"/>
        <v/>
      </c>
      <c r="AL40" s="66" t="str">
        <f t="shared" si="11"/>
        <v/>
      </c>
      <c r="AM40" s="67" t="str">
        <f t="shared" si="12"/>
        <v/>
      </c>
      <c r="AN40" s="66" t="str">
        <f t="shared" si="13"/>
        <v/>
      </c>
      <c r="AO40" s="67" t="str">
        <f t="shared" si="14"/>
        <v/>
      </c>
      <c r="AP40" s="15"/>
      <c r="AQ40" s="66" t="str">
        <f t="shared" si="23"/>
        <v/>
      </c>
      <c r="AR40" s="67" t="str">
        <f t="shared" si="15"/>
        <v/>
      </c>
      <c r="AS40" s="66" t="str">
        <f t="shared" si="16"/>
        <v/>
      </c>
      <c r="AT40" s="67" t="str">
        <f t="shared" si="17"/>
        <v/>
      </c>
      <c r="AU40" s="66" t="str">
        <f t="shared" si="18"/>
        <v/>
      </c>
      <c r="AV40" s="67" t="str">
        <f t="shared" si="19"/>
        <v/>
      </c>
      <c r="AW40" s="15"/>
      <c r="AX40" s="15"/>
      <c r="AY40" s="74">
        <f>SUM(AZ26:AZ39)</f>
        <v>3700</v>
      </c>
      <c r="AZ40" s="75"/>
      <c r="BA40" s="76">
        <f>SUM(BB26:BB39)</f>
        <v>3700</v>
      </c>
      <c r="BB40" s="77"/>
      <c r="BE40" s="72" t="str">
        <f t="array" ref="BE40">IF(COUNTIF(Table911[Job],$I$3)&lt;ROWS($BE$2:BE40),"",INDEX(TimeSheets!$B$1:$B$359,SMALL(IF(Table911[Job]=$I$3,ROW(Table911[Job])),ROW(BA39))))</f>
        <v/>
      </c>
      <c r="BF40" s="72" t="str">
        <f t="array" ref="BF40">IF(COUNTIF(Table911[Job],$I$3)&lt;ROWS($BD$2:BD40),"",INDEX(TimeSheets!$H$1:$H$359,SMALL(IF(Table911[Job]=$I$3,ROW(Table911[Job])),ROW(BA39))))</f>
        <v/>
      </c>
      <c r="BG40" s="72" t="str">
        <f t="array" ref="BG40">IF(COUNTIF(Table912[Job],$I$3)&lt;ROWS($BG$2:BG40),"",INDEX(TimeSheets!$K$1:$K$359,SMALL(IF(Table912[Job]=$I$3,ROW(Table912[Job])),ROW(BA39))))</f>
        <v/>
      </c>
      <c r="BH40" s="72" t="str">
        <f t="array" ref="BH40">IF(COUNTIF(Table912[Job],$I$3)&lt;ROWS($BH$2:BH40),"",INDEX(TimeSheets!$Q$1:$Q$359,SMALL(IF(Table912[Job]=$I$3,ROW(Table912[Job])),ROW(BA39))))</f>
        <v/>
      </c>
      <c r="BI40" s="73" t="str">
        <f t="array" ref="BI40">IF(COUNTIF(Table914[Job],$I$3)&lt;ROWS($BI$2:BI40),"",INDEX(TimeSheets!$T$1:$T$359,SMALL(IF(Table914[Job]=$I$3,ROW(Table914[Job])),ROW(BA39))))</f>
        <v/>
      </c>
      <c r="BJ40" s="72" t="str">
        <f t="array" ref="BJ40">IF(COUNTIF(Table914[Job],$I$3)&lt;ROWS($BJ$2:BJ40),"",INDEX(TimeSheets!$Z$1:$Z$359,SMALL(IF(Table914[Job]=$I$3,ROW(Table914[Job])),ROW(BA39))))</f>
        <v/>
      </c>
      <c r="BK40" s="72" t="str">
        <f t="array" ref="BK40">IF(COUNTIF(Table91641[Job],$I$3)&lt;ROWS($BK$2:BK40),"",INDEX(TimeSheets!$AC$1:$AC$359,SMALL(IF(Table91641[Job]=$I$3,ROW(Table91641[Job])),ROW(BA39))))</f>
        <v/>
      </c>
      <c r="BL40" s="72" t="str">
        <f t="array" ref="BL40">IF(COUNTIF(Table91641[Job],$I$3)&lt;ROWS($BL$2:BL40),"",INDEX(TimeSheets!$AI$1:$AI$359,SMALL(IF(Table91641[Job]=$I$3,ROW(Table91641[Job])),ROW(BB39))))</f>
        <v/>
      </c>
    </row>
    <row r="41" spans="1:64" ht="21.95" customHeight="1" x14ac:dyDescent="0.25">
      <c r="A41" s="66"/>
      <c r="B41" s="67"/>
      <c r="C41" s="66"/>
      <c r="D41" s="67"/>
      <c r="E41" s="66"/>
      <c r="F41" s="67"/>
      <c r="G41" s="15"/>
      <c r="H41" s="66"/>
      <c r="I41" s="67"/>
      <c r="J41" s="66"/>
      <c r="K41" s="67"/>
      <c r="L41" s="66"/>
      <c r="M41" s="67"/>
      <c r="N41" s="15"/>
      <c r="O41" s="66"/>
      <c r="P41" s="67"/>
      <c r="Q41" s="66"/>
      <c r="R41" s="67"/>
      <c r="S41" s="66"/>
      <c r="T41" s="67"/>
      <c r="U41" s="15"/>
      <c r="V41" s="66" t="str">
        <f t="shared" si="0"/>
        <v/>
      </c>
      <c r="W41" s="67" t="str">
        <f t="shared" si="1"/>
        <v/>
      </c>
      <c r="X41" s="66" t="str">
        <f t="shared" si="2"/>
        <v/>
      </c>
      <c r="Y41" s="67" t="str">
        <f t="shared" si="3"/>
        <v/>
      </c>
      <c r="Z41" s="66" t="str">
        <f t="shared" si="4"/>
        <v/>
      </c>
      <c r="AA41" s="67" t="str">
        <f t="shared" si="5"/>
        <v/>
      </c>
      <c r="AB41" s="15"/>
      <c r="AC41" s="66" t="str">
        <f t="shared" si="6"/>
        <v/>
      </c>
      <c r="AD41" s="67" t="str">
        <f t="shared" si="20"/>
        <v/>
      </c>
      <c r="AE41" s="66" t="str">
        <f t="shared" si="7"/>
        <v/>
      </c>
      <c r="AF41" s="67" t="str">
        <f t="shared" si="8"/>
        <v/>
      </c>
      <c r="AG41" s="66" t="str">
        <f t="shared" si="9"/>
        <v/>
      </c>
      <c r="AH41" s="67" t="str">
        <f t="shared" si="10"/>
        <v/>
      </c>
      <c r="AI41" s="15"/>
      <c r="AJ41" s="66" t="str">
        <f t="shared" si="21"/>
        <v/>
      </c>
      <c r="AK41" s="67" t="str">
        <f t="shared" si="22"/>
        <v/>
      </c>
      <c r="AL41" s="66" t="str">
        <f t="shared" si="11"/>
        <v/>
      </c>
      <c r="AM41" s="67" t="str">
        <f t="shared" si="12"/>
        <v/>
      </c>
      <c r="AN41" s="66" t="str">
        <f t="shared" si="13"/>
        <v/>
      </c>
      <c r="AO41" s="67" t="str">
        <f t="shared" si="14"/>
        <v/>
      </c>
      <c r="AP41" s="15"/>
      <c r="AQ41" s="66" t="str">
        <f t="shared" si="23"/>
        <v/>
      </c>
      <c r="AR41" s="67" t="str">
        <f t="shared" si="15"/>
        <v/>
      </c>
      <c r="AS41" s="66" t="str">
        <f t="shared" si="16"/>
        <v/>
      </c>
      <c r="AT41" s="67" t="str">
        <f t="shared" si="17"/>
        <v/>
      </c>
      <c r="AU41" s="66" t="str">
        <f t="shared" si="18"/>
        <v/>
      </c>
      <c r="AV41" s="67" t="str">
        <f t="shared" si="19"/>
        <v/>
      </c>
      <c r="AW41" s="15"/>
      <c r="AX41" s="15"/>
      <c r="AY41" s="15"/>
      <c r="AZ41" s="15"/>
      <c r="BA41" s="47"/>
      <c r="BB41" s="47"/>
      <c r="BE41" s="72" t="str">
        <f t="array" ref="BE41">IF(COUNTIF(Table911[Job],$I$3)&lt;ROWS($BE$2:BE41),"",INDEX(TimeSheets!$B$1:$B$359,SMALL(IF(Table911[Job]=$I$3,ROW(Table911[Job])),ROW(BA40))))</f>
        <v/>
      </c>
      <c r="BF41" s="72" t="str">
        <f t="array" ref="BF41">IF(COUNTIF(Table911[Job],$I$3)&lt;ROWS($BD$2:BD41),"",INDEX(TimeSheets!$H$1:$H$359,SMALL(IF(Table911[Job]=$I$3,ROW(Table911[Job])),ROW(BA40))))</f>
        <v/>
      </c>
      <c r="BG41" s="72" t="str">
        <f t="array" ref="BG41">IF(COUNTIF(Table912[Job],$I$3)&lt;ROWS($BG$2:BG41),"",INDEX(TimeSheets!$K$1:$K$359,SMALL(IF(Table912[Job]=$I$3,ROW(Table912[Job])),ROW(BA40))))</f>
        <v/>
      </c>
      <c r="BH41" s="72" t="str">
        <f t="array" ref="BH41">IF(COUNTIF(Table912[Job],$I$3)&lt;ROWS($BH$2:BH41),"",INDEX(TimeSheets!$Q$1:$Q$359,SMALL(IF(Table912[Job]=$I$3,ROW(Table912[Job])),ROW(BA40))))</f>
        <v/>
      </c>
      <c r="BI41" s="73" t="str">
        <f t="array" ref="BI41">IF(COUNTIF(Table914[Job],$I$3)&lt;ROWS($BI$2:BI41),"",INDEX(TimeSheets!$T$1:$T$359,SMALL(IF(Table914[Job]=$I$3,ROW(Table914[Job])),ROW(BA40))))</f>
        <v/>
      </c>
      <c r="BJ41" s="72" t="str">
        <f t="array" ref="BJ41">IF(COUNTIF(Table914[Job],$I$3)&lt;ROWS($BJ$2:BJ41),"",INDEX(TimeSheets!$Z$1:$Z$359,SMALL(IF(Table914[Job]=$I$3,ROW(Table914[Job])),ROW(BA40))))</f>
        <v/>
      </c>
      <c r="BK41" s="72" t="str">
        <f t="array" ref="BK41">IF(COUNTIF(Table91641[Job],$I$3)&lt;ROWS($BK$2:BK41),"",INDEX(TimeSheets!$AC$1:$AC$359,SMALL(IF(Table91641[Job]=$I$3,ROW(Table91641[Job])),ROW(BA40))))</f>
        <v/>
      </c>
      <c r="BL41" s="72" t="str">
        <f t="array" ref="BL41">IF(COUNTIF(Table91641[Job],$I$3)&lt;ROWS($BL$2:BL41),"",INDEX(TimeSheets!$AI$1:$AI$359,SMALL(IF(Table91641[Job]=$I$3,ROW(Table91641[Job])),ROW(BB40))))</f>
        <v/>
      </c>
    </row>
    <row r="42" spans="1:64" ht="21.95" customHeight="1" x14ac:dyDescent="0.25">
      <c r="A42" s="66"/>
      <c r="B42" s="67"/>
      <c r="C42" s="66"/>
      <c r="D42" s="67"/>
      <c r="E42" s="66"/>
      <c r="F42" s="67"/>
      <c r="G42" s="15"/>
      <c r="H42" s="66"/>
      <c r="I42" s="67"/>
      <c r="J42" s="66"/>
      <c r="K42" s="67"/>
      <c r="L42" s="66"/>
      <c r="M42" s="67"/>
      <c r="N42" s="15"/>
      <c r="O42" s="66"/>
      <c r="P42" s="67"/>
      <c r="Q42" s="66"/>
      <c r="R42" s="67"/>
      <c r="S42" s="66"/>
      <c r="T42" s="67"/>
      <c r="U42" s="15"/>
      <c r="V42" s="66" t="str">
        <f t="shared" si="0"/>
        <v/>
      </c>
      <c r="W42" s="67" t="str">
        <f t="shared" si="1"/>
        <v/>
      </c>
      <c r="X42" s="66" t="str">
        <f t="shared" si="2"/>
        <v/>
      </c>
      <c r="Y42" s="67" t="str">
        <f t="shared" si="3"/>
        <v/>
      </c>
      <c r="Z42" s="66" t="str">
        <f t="shared" si="4"/>
        <v/>
      </c>
      <c r="AA42" s="67" t="str">
        <f t="shared" si="5"/>
        <v/>
      </c>
      <c r="AB42" s="15"/>
      <c r="AC42" s="66" t="str">
        <f t="shared" si="6"/>
        <v/>
      </c>
      <c r="AD42" s="67" t="str">
        <f t="shared" si="20"/>
        <v/>
      </c>
      <c r="AE42" s="66" t="str">
        <f t="shared" si="7"/>
        <v/>
      </c>
      <c r="AF42" s="67" t="str">
        <f t="shared" si="8"/>
        <v/>
      </c>
      <c r="AG42" s="66" t="str">
        <f t="shared" si="9"/>
        <v/>
      </c>
      <c r="AH42" s="67" t="str">
        <f t="shared" si="10"/>
        <v/>
      </c>
      <c r="AI42" s="15"/>
      <c r="AJ42" s="66" t="str">
        <f t="shared" si="21"/>
        <v/>
      </c>
      <c r="AK42" s="67" t="str">
        <f t="shared" si="22"/>
        <v/>
      </c>
      <c r="AL42" s="66" t="str">
        <f t="shared" si="11"/>
        <v/>
      </c>
      <c r="AM42" s="67" t="str">
        <f t="shared" si="12"/>
        <v/>
      </c>
      <c r="AN42" s="66" t="str">
        <f t="shared" si="13"/>
        <v/>
      </c>
      <c r="AO42" s="67" t="str">
        <f t="shared" si="14"/>
        <v/>
      </c>
      <c r="AP42" s="15"/>
      <c r="AQ42" s="66" t="str">
        <f t="shared" si="23"/>
        <v/>
      </c>
      <c r="AR42" s="67" t="str">
        <f t="shared" si="15"/>
        <v/>
      </c>
      <c r="AS42" s="66" t="str">
        <f t="shared" si="16"/>
        <v/>
      </c>
      <c r="AT42" s="67" t="str">
        <f t="shared" si="17"/>
        <v/>
      </c>
      <c r="AU42" s="66" t="str">
        <f t="shared" si="18"/>
        <v/>
      </c>
      <c r="AV42" s="67" t="str">
        <f t="shared" si="19"/>
        <v/>
      </c>
      <c r="AW42" s="15"/>
      <c r="AX42" s="15"/>
      <c r="AY42" s="15"/>
      <c r="AZ42" s="15"/>
      <c r="BA42" s="47"/>
      <c r="BB42" s="47"/>
      <c r="BE42" s="72" t="str">
        <f t="array" ref="BE42">IF(COUNTIF(Table911[Job],$I$3)&lt;ROWS($BE$2:BE42),"",INDEX(TimeSheets!$B$1:$B$359,SMALL(IF(Table911[Job]=$I$3,ROW(Table911[Job])),ROW(BA41))))</f>
        <v/>
      </c>
      <c r="BF42" s="72" t="str">
        <f t="array" ref="BF42">IF(COUNTIF(Table911[Job],$I$3)&lt;ROWS($BD$2:BD42),"",INDEX(TimeSheets!$H$1:$H$359,SMALL(IF(Table911[Job]=$I$3,ROW(Table911[Job])),ROW(BA41))))</f>
        <v/>
      </c>
      <c r="BG42" s="72" t="str">
        <f t="array" ref="BG42">IF(COUNTIF(Table912[Job],$I$3)&lt;ROWS($BG$2:BG42),"",INDEX(TimeSheets!$K$1:$K$359,SMALL(IF(Table912[Job]=$I$3,ROW(Table912[Job])),ROW(BA41))))</f>
        <v/>
      </c>
      <c r="BH42" s="72" t="str">
        <f t="array" ref="BH42">IF(COUNTIF(Table912[Job],$I$3)&lt;ROWS($BH$2:BH42),"",INDEX(TimeSheets!$Q$1:$Q$359,SMALL(IF(Table912[Job]=$I$3,ROW(Table912[Job])),ROW(BA41))))</f>
        <v/>
      </c>
      <c r="BI42" s="73" t="str">
        <f t="array" ref="BI42">IF(COUNTIF(Table914[Job],$I$3)&lt;ROWS($BI$2:BI42),"",INDEX(TimeSheets!$T$1:$T$359,SMALL(IF(Table914[Job]=$I$3,ROW(Table914[Job])),ROW(BA41))))</f>
        <v/>
      </c>
      <c r="BJ42" s="72" t="str">
        <f t="array" ref="BJ42">IF(COUNTIF(Table914[Job],$I$3)&lt;ROWS($BJ$2:BJ42),"",INDEX(TimeSheets!$Z$1:$Z$359,SMALL(IF(Table914[Job]=$I$3,ROW(Table914[Job])),ROW(BA41))))</f>
        <v/>
      </c>
      <c r="BK42" s="72" t="str">
        <f t="array" ref="BK42">IF(COUNTIF(Table91641[Job],$I$3)&lt;ROWS($BK$2:BK42),"",INDEX(TimeSheets!$AC$1:$AC$359,SMALL(IF(Table91641[Job]=$I$3,ROW(Table91641[Job])),ROW(BA41))))</f>
        <v/>
      </c>
      <c r="BL42" s="72" t="str">
        <f t="array" ref="BL42">IF(COUNTIF(Table91641[Job],$I$3)&lt;ROWS($BL$2:BL42),"",INDEX(TimeSheets!$AI$1:$AI$359,SMALL(IF(Table91641[Job]=$I$3,ROW(Table91641[Job])),ROW(BB41))))</f>
        <v/>
      </c>
    </row>
    <row r="43" spans="1:64" ht="21.95" customHeight="1" x14ac:dyDescent="0.25">
      <c r="A43" s="66"/>
      <c r="B43" s="67"/>
      <c r="C43" s="66"/>
      <c r="D43" s="67"/>
      <c r="E43" s="66"/>
      <c r="F43" s="67"/>
      <c r="G43" s="15"/>
      <c r="H43" s="66"/>
      <c r="I43" s="67"/>
      <c r="J43" s="66"/>
      <c r="K43" s="67"/>
      <c r="L43" s="66"/>
      <c r="M43" s="67"/>
      <c r="N43" s="15"/>
      <c r="O43" s="66"/>
      <c r="P43" s="67"/>
      <c r="Q43" s="66"/>
      <c r="R43" s="67"/>
      <c r="S43" s="66"/>
      <c r="T43" s="67"/>
      <c r="U43" s="15"/>
      <c r="V43" s="66" t="str">
        <f t="shared" si="0"/>
        <v/>
      </c>
      <c r="W43" s="67" t="str">
        <f t="shared" si="1"/>
        <v/>
      </c>
      <c r="X43" s="66" t="str">
        <f t="shared" si="2"/>
        <v/>
      </c>
      <c r="Y43" s="67" t="str">
        <f t="shared" si="3"/>
        <v/>
      </c>
      <c r="Z43" s="66" t="str">
        <f t="shared" si="4"/>
        <v/>
      </c>
      <c r="AA43" s="67" t="str">
        <f t="shared" si="5"/>
        <v/>
      </c>
      <c r="AB43" s="15"/>
      <c r="AC43" s="66" t="str">
        <f t="shared" si="6"/>
        <v/>
      </c>
      <c r="AD43" s="67" t="str">
        <f t="shared" si="20"/>
        <v/>
      </c>
      <c r="AE43" s="66" t="str">
        <f t="shared" si="7"/>
        <v/>
      </c>
      <c r="AF43" s="67" t="str">
        <f t="shared" si="8"/>
        <v/>
      </c>
      <c r="AG43" s="66" t="str">
        <f t="shared" si="9"/>
        <v/>
      </c>
      <c r="AH43" s="67" t="str">
        <f t="shared" si="10"/>
        <v/>
      </c>
      <c r="AI43" s="15"/>
      <c r="AJ43" s="66" t="str">
        <f t="shared" si="21"/>
        <v/>
      </c>
      <c r="AK43" s="67" t="str">
        <f t="shared" si="22"/>
        <v/>
      </c>
      <c r="AL43" s="66" t="str">
        <f t="shared" si="11"/>
        <v/>
      </c>
      <c r="AM43" s="67" t="str">
        <f t="shared" si="12"/>
        <v/>
      </c>
      <c r="AN43" s="66" t="str">
        <f t="shared" si="13"/>
        <v/>
      </c>
      <c r="AO43" s="67" t="str">
        <f t="shared" si="14"/>
        <v/>
      </c>
      <c r="AP43" s="15"/>
      <c r="AQ43" s="66" t="str">
        <f t="shared" si="23"/>
        <v/>
      </c>
      <c r="AR43" s="67" t="str">
        <f t="shared" si="15"/>
        <v/>
      </c>
      <c r="AS43" s="66" t="str">
        <f t="shared" si="16"/>
        <v/>
      </c>
      <c r="AT43" s="67" t="str">
        <f t="shared" si="17"/>
        <v/>
      </c>
      <c r="AU43" s="66" t="str">
        <f t="shared" si="18"/>
        <v/>
      </c>
      <c r="AV43" s="67" t="str">
        <f t="shared" si="19"/>
        <v/>
      </c>
      <c r="AW43" s="15"/>
      <c r="AX43" s="15"/>
      <c r="AY43" s="15"/>
      <c r="AZ43" s="15"/>
      <c r="BA43" s="47"/>
      <c r="BB43" s="47"/>
      <c r="BE43" s="72" t="str">
        <f t="array" ref="BE43">IF(COUNTIF(Table911[Job],$I$3)&lt;ROWS($BE$2:BE43),"",INDEX(TimeSheets!$B$1:$B$359,SMALL(IF(Table911[Job]=$I$3,ROW(Table911[Job])),ROW(BA42))))</f>
        <v/>
      </c>
      <c r="BF43" s="72" t="str">
        <f t="array" ref="BF43">IF(COUNTIF(Table911[Job],$I$3)&lt;ROWS($BD$2:BD43),"",INDEX(TimeSheets!$H$1:$H$359,SMALL(IF(Table911[Job]=$I$3,ROW(Table911[Job])),ROW(BA42))))</f>
        <v/>
      </c>
      <c r="BG43" s="72" t="str">
        <f t="array" ref="BG43">IF(COUNTIF(Table912[Job],$I$3)&lt;ROWS($BG$2:BG43),"",INDEX(TimeSheets!$K$1:$K$359,SMALL(IF(Table912[Job]=$I$3,ROW(Table912[Job])),ROW(BA42))))</f>
        <v/>
      </c>
      <c r="BH43" s="72" t="str">
        <f t="array" ref="BH43">IF(COUNTIF(Table912[Job],$I$3)&lt;ROWS($BH$2:BH43),"",INDEX(TimeSheets!$Q$1:$Q$359,SMALL(IF(Table912[Job]=$I$3,ROW(Table912[Job])),ROW(BA42))))</f>
        <v/>
      </c>
      <c r="BI43" s="73" t="str">
        <f t="array" ref="BI43">IF(COUNTIF(Table914[Job],$I$3)&lt;ROWS($BI$2:BI43),"",INDEX(TimeSheets!$T$1:$T$359,SMALL(IF(Table914[Job]=$I$3,ROW(Table914[Job])),ROW(BA42))))</f>
        <v/>
      </c>
      <c r="BJ43" s="72" t="str">
        <f t="array" ref="BJ43">IF(COUNTIF(Table914[Job],$I$3)&lt;ROWS($BJ$2:BJ43),"",INDEX(TimeSheets!$Z$1:$Z$359,SMALL(IF(Table914[Job]=$I$3,ROW(Table914[Job])),ROW(BA42))))</f>
        <v/>
      </c>
      <c r="BK43" s="72" t="str">
        <f t="array" ref="BK43">IF(COUNTIF(Table91641[Job],$I$3)&lt;ROWS($BK$2:BK43),"",INDEX(TimeSheets!$AC$1:$AC$359,SMALL(IF(Table91641[Job]=$I$3,ROW(Table91641[Job])),ROW(BA42))))</f>
        <v/>
      </c>
      <c r="BL43" s="72" t="str">
        <f t="array" ref="BL43">IF(COUNTIF(Table91641[Job],$I$3)&lt;ROWS($BL$2:BL43),"",INDEX(TimeSheets!$AI$1:$AI$359,SMALL(IF(Table91641[Job]=$I$3,ROW(Table91641[Job])),ROW(BB42))))</f>
        <v/>
      </c>
    </row>
    <row r="44" spans="1:64" ht="21.95" customHeight="1" x14ac:dyDescent="0.25">
      <c r="A44" s="66"/>
      <c r="B44" s="67"/>
      <c r="C44" s="66"/>
      <c r="D44" s="67"/>
      <c r="E44" s="66"/>
      <c r="F44" s="67"/>
      <c r="G44" s="15"/>
      <c r="H44" s="66"/>
      <c r="I44" s="67"/>
      <c r="J44" s="66"/>
      <c r="K44" s="67"/>
      <c r="L44" s="66"/>
      <c r="M44" s="67"/>
      <c r="N44" s="15"/>
      <c r="O44" s="66"/>
      <c r="P44" s="67"/>
      <c r="Q44" s="66"/>
      <c r="R44" s="67"/>
      <c r="S44" s="66"/>
      <c r="T44" s="67"/>
      <c r="U44" s="15"/>
      <c r="V44" s="66" t="str">
        <f t="shared" si="0"/>
        <v/>
      </c>
      <c r="W44" s="67" t="str">
        <f t="shared" si="1"/>
        <v/>
      </c>
      <c r="X44" s="66" t="str">
        <f t="shared" si="2"/>
        <v/>
      </c>
      <c r="Y44" s="67" t="str">
        <f t="shared" si="3"/>
        <v/>
      </c>
      <c r="Z44" s="66" t="str">
        <f t="shared" si="4"/>
        <v/>
      </c>
      <c r="AA44" s="67" t="str">
        <f t="shared" si="5"/>
        <v/>
      </c>
      <c r="AB44" s="15"/>
      <c r="AC44" s="66" t="str">
        <f t="shared" si="6"/>
        <v/>
      </c>
      <c r="AD44" s="67" t="str">
        <f t="shared" si="20"/>
        <v/>
      </c>
      <c r="AE44" s="66" t="str">
        <f t="shared" si="7"/>
        <v/>
      </c>
      <c r="AF44" s="67" t="str">
        <f t="shared" si="8"/>
        <v/>
      </c>
      <c r="AG44" s="66" t="str">
        <f t="shared" si="9"/>
        <v/>
      </c>
      <c r="AH44" s="67" t="str">
        <f t="shared" si="10"/>
        <v/>
      </c>
      <c r="AI44" s="15"/>
      <c r="AJ44" s="66" t="str">
        <f t="shared" si="21"/>
        <v/>
      </c>
      <c r="AK44" s="67" t="str">
        <f t="shared" si="22"/>
        <v/>
      </c>
      <c r="AL44" s="66" t="str">
        <f t="shared" si="11"/>
        <v/>
      </c>
      <c r="AM44" s="67" t="str">
        <f t="shared" si="12"/>
        <v/>
      </c>
      <c r="AN44" s="66" t="str">
        <f t="shared" si="13"/>
        <v/>
      </c>
      <c r="AO44" s="67" t="str">
        <f t="shared" si="14"/>
        <v/>
      </c>
      <c r="AP44" s="15"/>
      <c r="AQ44" s="66" t="str">
        <f t="shared" si="23"/>
        <v/>
      </c>
      <c r="AR44" s="67" t="str">
        <f t="shared" si="15"/>
        <v/>
      </c>
      <c r="AS44" s="66" t="str">
        <f t="shared" si="16"/>
        <v/>
      </c>
      <c r="AT44" s="67" t="str">
        <f t="shared" si="17"/>
        <v/>
      </c>
      <c r="AU44" s="66" t="str">
        <f t="shared" si="18"/>
        <v/>
      </c>
      <c r="AV44" s="67" t="str">
        <f t="shared" si="19"/>
        <v/>
      </c>
      <c r="AW44" s="15"/>
      <c r="AX44" s="15"/>
      <c r="AY44" s="15"/>
      <c r="AZ44" s="15"/>
      <c r="BA44" s="47"/>
      <c r="BB44" s="47"/>
      <c r="BE44" s="72" t="str">
        <f t="array" ref="BE44">IF(COUNTIF(Table911[Job],$I$3)&lt;ROWS($BE$2:BE44),"",INDEX(TimeSheets!$B$1:$B$359,SMALL(IF(Table911[Job]=$I$3,ROW(Table911[Job])),ROW(BA43))))</f>
        <v/>
      </c>
      <c r="BF44" s="72" t="str">
        <f t="array" ref="BF44">IF(COUNTIF(Table911[Job],$I$3)&lt;ROWS($BD$2:BD44),"",INDEX(TimeSheets!$H$1:$H$359,SMALL(IF(Table911[Job]=$I$3,ROW(Table911[Job])),ROW(BA43))))</f>
        <v/>
      </c>
      <c r="BG44" s="72" t="str">
        <f t="array" ref="BG44">IF(COUNTIF(Table912[Job],$I$3)&lt;ROWS($BG$2:BG44),"",INDEX(TimeSheets!$K$1:$K$359,SMALL(IF(Table912[Job]=$I$3,ROW(Table912[Job])),ROW(BA43))))</f>
        <v/>
      </c>
      <c r="BH44" s="72" t="str">
        <f t="array" ref="BH44">IF(COUNTIF(Table912[Job],$I$3)&lt;ROWS($BH$2:BH44),"",INDEX(TimeSheets!$Q$1:$Q$359,SMALL(IF(Table912[Job]=$I$3,ROW(Table912[Job])),ROW(BA43))))</f>
        <v/>
      </c>
      <c r="BI44" s="73" t="str">
        <f t="array" ref="BI44">IF(COUNTIF(Table914[Job],$I$3)&lt;ROWS($BI$2:BI44),"",INDEX(TimeSheets!$T$1:$T$359,SMALL(IF(Table914[Job]=$I$3,ROW(Table914[Job])),ROW(BA43))))</f>
        <v/>
      </c>
      <c r="BJ44" s="72" t="str">
        <f t="array" ref="BJ44">IF(COUNTIF(Table914[Job],$I$3)&lt;ROWS($BJ$2:BJ44),"",INDEX(TimeSheets!$Z$1:$Z$359,SMALL(IF(Table914[Job]=$I$3,ROW(Table914[Job])),ROW(BA43))))</f>
        <v/>
      </c>
      <c r="BK44" s="72" t="str">
        <f t="array" ref="BK44">IF(COUNTIF(Table91641[Job],$I$3)&lt;ROWS($BK$2:BK44),"",INDEX(TimeSheets!$AC$1:$AC$359,SMALL(IF(Table91641[Job]=$I$3,ROW(Table91641[Job])),ROW(BA43))))</f>
        <v/>
      </c>
      <c r="BL44" s="72" t="str">
        <f t="array" ref="BL44">IF(COUNTIF(Table91641[Job],$I$3)&lt;ROWS($BL$2:BL44),"",INDEX(TimeSheets!$AI$1:$AI$359,SMALL(IF(Table91641[Job]=$I$3,ROW(Table91641[Job])),ROW(BB43))))</f>
        <v/>
      </c>
    </row>
    <row r="45" spans="1:64" ht="21.95" customHeight="1" x14ac:dyDescent="0.25">
      <c r="A45" s="66"/>
      <c r="B45" s="67"/>
      <c r="C45" s="66"/>
      <c r="D45" s="67"/>
      <c r="E45" s="66"/>
      <c r="F45" s="67"/>
      <c r="G45" s="15"/>
      <c r="H45" s="66"/>
      <c r="I45" s="67"/>
      <c r="J45" s="66"/>
      <c r="K45" s="67"/>
      <c r="L45" s="66"/>
      <c r="M45" s="67"/>
      <c r="N45" s="15"/>
      <c r="O45" s="66"/>
      <c r="P45" s="67"/>
      <c r="Q45" s="66"/>
      <c r="R45" s="67"/>
      <c r="S45" s="66"/>
      <c r="T45" s="67"/>
      <c r="U45" s="15"/>
      <c r="V45" s="66" t="str">
        <f t="shared" si="0"/>
        <v/>
      </c>
      <c r="W45" s="67" t="str">
        <f t="shared" si="1"/>
        <v/>
      </c>
      <c r="X45" s="66" t="str">
        <f t="shared" si="2"/>
        <v/>
      </c>
      <c r="Y45" s="67" t="str">
        <f t="shared" si="3"/>
        <v/>
      </c>
      <c r="Z45" s="66" t="str">
        <f t="shared" si="4"/>
        <v/>
      </c>
      <c r="AA45" s="67" t="str">
        <f t="shared" si="5"/>
        <v/>
      </c>
      <c r="AB45" s="15"/>
      <c r="AC45" s="66" t="str">
        <f t="shared" si="6"/>
        <v/>
      </c>
      <c r="AD45" s="67" t="str">
        <f t="shared" si="20"/>
        <v/>
      </c>
      <c r="AE45" s="66" t="str">
        <f t="shared" si="7"/>
        <v/>
      </c>
      <c r="AF45" s="67" t="str">
        <f t="shared" si="8"/>
        <v/>
      </c>
      <c r="AG45" s="66" t="str">
        <f t="shared" si="9"/>
        <v/>
      </c>
      <c r="AH45" s="67" t="str">
        <f t="shared" si="10"/>
        <v/>
      </c>
      <c r="AI45" s="15"/>
      <c r="AJ45" s="66" t="str">
        <f t="shared" si="21"/>
        <v/>
      </c>
      <c r="AK45" s="67" t="str">
        <f t="shared" si="22"/>
        <v/>
      </c>
      <c r="AL45" s="66" t="str">
        <f t="shared" si="11"/>
        <v/>
      </c>
      <c r="AM45" s="67" t="str">
        <f t="shared" si="12"/>
        <v/>
      </c>
      <c r="AN45" s="66" t="str">
        <f t="shared" si="13"/>
        <v/>
      </c>
      <c r="AO45" s="67" t="str">
        <f t="shared" si="14"/>
        <v/>
      </c>
      <c r="AP45" s="15"/>
      <c r="AQ45" s="66" t="str">
        <f t="shared" si="23"/>
        <v/>
      </c>
      <c r="AR45" s="67" t="str">
        <f t="shared" si="15"/>
        <v/>
      </c>
      <c r="AS45" s="66" t="str">
        <f t="shared" si="16"/>
        <v/>
      </c>
      <c r="AT45" s="67" t="str">
        <f t="shared" si="17"/>
        <v/>
      </c>
      <c r="AU45" s="66" t="str">
        <f t="shared" si="18"/>
        <v/>
      </c>
      <c r="AV45" s="67" t="str">
        <f t="shared" si="19"/>
        <v/>
      </c>
      <c r="AW45" s="15"/>
      <c r="AX45" s="15"/>
      <c r="AY45" s="15"/>
      <c r="AZ45" s="15"/>
      <c r="BA45" s="47"/>
      <c r="BB45" s="47"/>
      <c r="BE45" s="72" t="str">
        <f t="array" ref="BE45">IF(COUNTIF(Table911[Job],$I$3)&lt;ROWS($BE$2:BE45),"",INDEX(TimeSheets!$B$1:$B$359,SMALL(IF(Table911[Job]=$I$3,ROW(Table911[Job])),ROW(BA44))))</f>
        <v/>
      </c>
      <c r="BF45" s="72" t="str">
        <f t="array" ref="BF45">IF(COUNTIF(Table911[Job],$I$3)&lt;ROWS($BD$2:BD45),"",INDEX(TimeSheets!$H$1:$H$359,SMALL(IF(Table911[Job]=$I$3,ROW(Table911[Job])),ROW(BA44))))</f>
        <v/>
      </c>
      <c r="BG45" s="72" t="str">
        <f t="array" ref="BG45">IF(COUNTIF(Table912[Job],$I$3)&lt;ROWS($BG$2:BG45),"",INDEX(TimeSheets!$K$1:$K$359,SMALL(IF(Table912[Job]=$I$3,ROW(Table912[Job])),ROW(BA44))))</f>
        <v/>
      </c>
      <c r="BH45" s="72" t="str">
        <f t="array" ref="BH45">IF(COUNTIF(Table912[Job],$I$3)&lt;ROWS($BH$2:BH45),"",INDEX(TimeSheets!$Q$1:$Q$359,SMALL(IF(Table912[Job]=$I$3,ROW(Table912[Job])),ROW(BA44))))</f>
        <v/>
      </c>
      <c r="BI45" s="73" t="str">
        <f t="array" ref="BI45">IF(COUNTIF(Table914[Job],$I$3)&lt;ROWS($BI$2:BI45),"",INDEX(TimeSheets!$T$1:$T$359,SMALL(IF(Table914[Job]=$I$3,ROW(Table914[Job])),ROW(BA44))))</f>
        <v/>
      </c>
      <c r="BJ45" s="72" t="str">
        <f t="array" ref="BJ45">IF(COUNTIF(Table914[Job],$I$3)&lt;ROWS($BJ$2:BJ45),"",INDEX(TimeSheets!$Z$1:$Z$359,SMALL(IF(Table914[Job]=$I$3,ROW(Table914[Job])),ROW(BA44))))</f>
        <v/>
      </c>
      <c r="BK45" s="72" t="str">
        <f t="array" ref="BK45">IF(COUNTIF(Table91641[Job],$I$3)&lt;ROWS($BK$2:BK45),"",INDEX(TimeSheets!$AC$1:$AC$359,SMALL(IF(Table91641[Job]=$I$3,ROW(Table91641[Job])),ROW(BA44))))</f>
        <v/>
      </c>
      <c r="BL45" s="72" t="str">
        <f t="array" ref="BL45">IF(COUNTIF(Table91641[Job],$I$3)&lt;ROWS($BL$2:BL45),"",INDEX(TimeSheets!$AI$1:$AI$359,SMALL(IF(Table91641[Job]=$I$3,ROW(Table91641[Job])),ROW(BB44))))</f>
        <v/>
      </c>
    </row>
    <row r="46" spans="1:64" ht="21.95" customHeight="1" x14ac:dyDescent="0.25">
      <c r="A46" s="66"/>
      <c r="B46" s="67"/>
      <c r="C46" s="66"/>
      <c r="D46" s="67"/>
      <c r="E46" s="66"/>
      <c r="F46" s="67"/>
      <c r="G46" s="15"/>
      <c r="H46" s="66"/>
      <c r="I46" s="67"/>
      <c r="J46" s="66"/>
      <c r="K46" s="67"/>
      <c r="L46" s="66"/>
      <c r="M46" s="67"/>
      <c r="N46" s="15"/>
      <c r="O46" s="66"/>
      <c r="P46" s="67"/>
      <c r="Q46" s="66"/>
      <c r="R46" s="67"/>
      <c r="S46" s="66"/>
      <c r="T46" s="67"/>
      <c r="U46" s="15"/>
      <c r="V46" s="66" t="str">
        <f t="shared" si="0"/>
        <v/>
      </c>
      <c r="W46" s="67" t="str">
        <f t="shared" si="1"/>
        <v/>
      </c>
      <c r="X46" s="66" t="str">
        <f t="shared" si="2"/>
        <v/>
      </c>
      <c r="Y46" s="67" t="str">
        <f t="shared" si="3"/>
        <v/>
      </c>
      <c r="Z46" s="66" t="str">
        <f t="shared" si="4"/>
        <v/>
      </c>
      <c r="AA46" s="67" t="str">
        <f t="shared" si="5"/>
        <v/>
      </c>
      <c r="AB46" s="15"/>
      <c r="AC46" s="66" t="str">
        <f t="shared" si="6"/>
        <v/>
      </c>
      <c r="AD46" s="67" t="str">
        <f t="shared" si="20"/>
        <v/>
      </c>
      <c r="AE46" s="66" t="str">
        <f t="shared" si="7"/>
        <v/>
      </c>
      <c r="AF46" s="67" t="str">
        <f t="shared" si="8"/>
        <v/>
      </c>
      <c r="AG46" s="66" t="str">
        <f t="shared" si="9"/>
        <v/>
      </c>
      <c r="AH46" s="67" t="str">
        <f t="shared" si="10"/>
        <v/>
      </c>
      <c r="AI46" s="15"/>
      <c r="AJ46" s="66" t="str">
        <f t="shared" si="21"/>
        <v/>
      </c>
      <c r="AK46" s="67" t="str">
        <f t="shared" si="22"/>
        <v/>
      </c>
      <c r="AL46" s="66" t="str">
        <f t="shared" si="11"/>
        <v/>
      </c>
      <c r="AM46" s="67" t="str">
        <f t="shared" si="12"/>
        <v/>
      </c>
      <c r="AN46" s="66" t="str">
        <f t="shared" si="13"/>
        <v/>
      </c>
      <c r="AO46" s="67" t="str">
        <f t="shared" si="14"/>
        <v/>
      </c>
      <c r="AP46" s="15"/>
      <c r="AQ46" s="66" t="str">
        <f t="shared" si="23"/>
        <v/>
      </c>
      <c r="AR46" s="67" t="str">
        <f t="shared" si="15"/>
        <v/>
      </c>
      <c r="AS46" s="66" t="str">
        <f t="shared" si="16"/>
        <v/>
      </c>
      <c r="AT46" s="67" t="str">
        <f t="shared" si="17"/>
        <v/>
      </c>
      <c r="AU46" s="66" t="str">
        <f t="shared" si="18"/>
        <v/>
      </c>
      <c r="AV46" s="67" t="str">
        <f t="shared" si="19"/>
        <v/>
      </c>
      <c r="AW46" s="15"/>
      <c r="AX46" s="15"/>
      <c r="AY46" s="15"/>
      <c r="AZ46" s="15"/>
      <c r="BA46" s="47"/>
      <c r="BB46" s="47"/>
      <c r="BE46" s="72" t="str">
        <f t="array" ref="BE46">IF(COUNTIF(Table911[Job],$I$3)&lt;ROWS($BE$2:BE46),"",INDEX(TimeSheets!$B$1:$B$359,SMALL(IF(Table911[Job]=$I$3,ROW(Table911[Job])),ROW(BA45))))</f>
        <v/>
      </c>
      <c r="BF46" s="72" t="str">
        <f t="array" ref="BF46">IF(COUNTIF(Table911[Job],$I$3)&lt;ROWS($BD$2:BD46),"",INDEX(TimeSheets!$H$1:$H$359,SMALL(IF(Table911[Job]=$I$3,ROW(Table911[Job])),ROW(BA45))))</f>
        <v/>
      </c>
      <c r="BG46" s="72" t="str">
        <f t="array" ref="BG46">IF(COUNTIF(Table912[Job],$I$3)&lt;ROWS($BG$2:BG46),"",INDEX(TimeSheets!$K$1:$K$359,SMALL(IF(Table912[Job]=$I$3,ROW(Table912[Job])),ROW(BA45))))</f>
        <v/>
      </c>
      <c r="BH46" s="72" t="str">
        <f t="array" ref="BH46">IF(COUNTIF(Table912[Job],$I$3)&lt;ROWS($BH$2:BH46),"",INDEX(TimeSheets!$Q$1:$Q$359,SMALL(IF(Table912[Job]=$I$3,ROW(Table912[Job])),ROW(BA45))))</f>
        <v/>
      </c>
      <c r="BI46" s="73" t="str">
        <f t="array" ref="BI46">IF(COUNTIF(Table914[Job],$I$3)&lt;ROWS($BI$2:BI46),"",INDEX(TimeSheets!$T$1:$T$359,SMALL(IF(Table914[Job]=$I$3,ROW(Table914[Job])),ROW(BA45))))</f>
        <v/>
      </c>
      <c r="BJ46" s="72" t="str">
        <f t="array" ref="BJ46">IF(COUNTIF(Table914[Job],$I$3)&lt;ROWS($BJ$2:BJ46),"",INDEX(TimeSheets!$Z$1:$Z$359,SMALL(IF(Table914[Job]=$I$3,ROW(Table914[Job])),ROW(BA45))))</f>
        <v/>
      </c>
      <c r="BK46" s="72" t="str">
        <f t="array" ref="BK46">IF(COUNTIF(Table91641[Job],$I$3)&lt;ROWS($BK$2:BK46),"",INDEX(TimeSheets!$AC$1:$AC$359,SMALL(IF(Table91641[Job]=$I$3,ROW(Table91641[Job])),ROW(BA45))))</f>
        <v/>
      </c>
      <c r="BL46" s="72" t="str">
        <f t="array" ref="BL46">IF(COUNTIF(Table91641[Job],$I$3)&lt;ROWS($BL$2:BL46),"",INDEX(TimeSheets!$AI$1:$AI$359,SMALL(IF(Table91641[Job]=$I$3,ROW(Table91641[Job])),ROW(BB45))))</f>
        <v/>
      </c>
    </row>
    <row r="47" spans="1:64" ht="21.95" customHeight="1" x14ac:dyDescent="0.25">
      <c r="A47" s="66"/>
      <c r="B47" s="67"/>
      <c r="C47" s="66"/>
      <c r="D47" s="67"/>
      <c r="E47" s="66"/>
      <c r="F47" s="67"/>
      <c r="G47" s="15"/>
      <c r="H47" s="66"/>
      <c r="I47" s="67"/>
      <c r="J47" s="66"/>
      <c r="K47" s="67"/>
      <c r="L47" s="66"/>
      <c r="M47" s="67"/>
      <c r="N47" s="15"/>
      <c r="O47" s="66"/>
      <c r="P47" s="67"/>
      <c r="Q47" s="66"/>
      <c r="R47" s="67"/>
      <c r="S47" s="66"/>
      <c r="T47" s="67"/>
      <c r="U47" s="15"/>
      <c r="V47" s="66" t="str">
        <f t="shared" si="0"/>
        <v/>
      </c>
      <c r="W47" s="67" t="str">
        <f t="shared" si="1"/>
        <v/>
      </c>
      <c r="X47" s="66" t="str">
        <f t="shared" si="2"/>
        <v/>
      </c>
      <c r="Y47" s="67" t="str">
        <f t="shared" si="3"/>
        <v/>
      </c>
      <c r="Z47" s="66" t="str">
        <f t="shared" si="4"/>
        <v/>
      </c>
      <c r="AA47" s="67" t="str">
        <f t="shared" si="5"/>
        <v/>
      </c>
      <c r="AB47" s="15"/>
      <c r="AC47" s="66" t="str">
        <f t="shared" si="6"/>
        <v/>
      </c>
      <c r="AD47" s="67" t="str">
        <f t="shared" si="20"/>
        <v/>
      </c>
      <c r="AE47" s="66" t="str">
        <f t="shared" si="7"/>
        <v/>
      </c>
      <c r="AF47" s="67" t="str">
        <f t="shared" si="8"/>
        <v/>
      </c>
      <c r="AG47" s="66" t="str">
        <f t="shared" si="9"/>
        <v/>
      </c>
      <c r="AH47" s="67" t="str">
        <f t="shared" si="10"/>
        <v/>
      </c>
      <c r="AI47" s="15"/>
      <c r="AJ47" s="66" t="str">
        <f t="shared" si="21"/>
        <v/>
      </c>
      <c r="AK47" s="67" t="str">
        <f t="shared" si="22"/>
        <v/>
      </c>
      <c r="AL47" s="66" t="str">
        <f t="shared" si="11"/>
        <v/>
      </c>
      <c r="AM47" s="67" t="str">
        <f t="shared" si="12"/>
        <v/>
      </c>
      <c r="AN47" s="66" t="str">
        <f t="shared" si="13"/>
        <v/>
      </c>
      <c r="AO47" s="67" t="str">
        <f t="shared" si="14"/>
        <v/>
      </c>
      <c r="AP47" s="15"/>
      <c r="AQ47" s="66" t="str">
        <f t="shared" si="23"/>
        <v/>
      </c>
      <c r="AR47" s="67" t="str">
        <f t="shared" si="15"/>
        <v/>
      </c>
      <c r="AS47" s="66" t="str">
        <f t="shared" si="16"/>
        <v/>
      </c>
      <c r="AT47" s="67" t="str">
        <f t="shared" si="17"/>
        <v/>
      </c>
      <c r="AU47" s="66" t="str">
        <f t="shared" si="18"/>
        <v/>
      </c>
      <c r="AV47" s="67" t="str">
        <f t="shared" si="19"/>
        <v/>
      </c>
      <c r="AW47" s="15"/>
      <c r="AX47" s="15"/>
      <c r="AY47" s="15"/>
      <c r="AZ47" s="15"/>
      <c r="BA47" s="47"/>
      <c r="BB47" s="47"/>
      <c r="BE47" s="72" t="str">
        <f t="array" ref="BE47">IF(COUNTIF(Table911[Job],$I$3)&lt;ROWS($BE$2:BE47),"",INDEX(TimeSheets!$B$1:$B$359,SMALL(IF(Table911[Job]=$I$3,ROW(Table911[Job])),ROW(BA46))))</f>
        <v/>
      </c>
      <c r="BF47" s="72" t="str">
        <f t="array" ref="BF47">IF(COUNTIF(Table911[Job],$I$3)&lt;ROWS($BD$2:BD47),"",INDEX(TimeSheets!$H$1:$H$359,SMALL(IF(Table911[Job]=$I$3,ROW(Table911[Job])),ROW(BA46))))</f>
        <v/>
      </c>
      <c r="BG47" s="72" t="str">
        <f t="array" ref="BG47">IF(COUNTIF(Table912[Job],$I$3)&lt;ROWS($BG$2:BG47),"",INDEX(TimeSheets!$K$1:$K$359,SMALL(IF(Table912[Job]=$I$3,ROW(Table912[Job])),ROW(BA46))))</f>
        <v/>
      </c>
      <c r="BH47" s="72" t="str">
        <f t="array" ref="BH47">IF(COUNTIF(Table912[Job],$I$3)&lt;ROWS($BH$2:BH47),"",INDEX(TimeSheets!$Q$1:$Q$359,SMALL(IF(Table912[Job]=$I$3,ROW(Table912[Job])),ROW(BA46))))</f>
        <v/>
      </c>
      <c r="BI47" s="73" t="str">
        <f t="array" ref="BI47">IF(COUNTIF(Table914[Job],$I$3)&lt;ROWS($BI$2:BI47),"",INDEX(TimeSheets!$T$1:$T$359,SMALL(IF(Table914[Job]=$I$3,ROW(Table914[Job])),ROW(BA46))))</f>
        <v/>
      </c>
      <c r="BJ47" s="72" t="str">
        <f t="array" ref="BJ47">IF(COUNTIF(Table914[Job],$I$3)&lt;ROWS($BJ$2:BJ47),"",INDEX(TimeSheets!$Z$1:$Z$359,SMALL(IF(Table914[Job]=$I$3,ROW(Table914[Job])),ROW(BA46))))</f>
        <v/>
      </c>
      <c r="BK47" s="72" t="str">
        <f t="array" ref="BK47">IF(COUNTIF(Table91641[Job],$I$3)&lt;ROWS($BK$2:BK47),"",INDEX(TimeSheets!$AC$1:$AC$359,SMALL(IF(Table91641[Job]=$I$3,ROW(Table91641[Job])),ROW(BA46))))</f>
        <v/>
      </c>
      <c r="BL47" s="72" t="str">
        <f t="array" ref="BL47">IF(COUNTIF(Table91641[Job],$I$3)&lt;ROWS($BL$2:BL47),"",INDEX(TimeSheets!$AI$1:$AI$359,SMALL(IF(Table91641[Job]=$I$3,ROW(Table91641[Job])),ROW(BB46))))</f>
        <v/>
      </c>
    </row>
    <row r="48" spans="1:64" ht="21.95" customHeight="1" x14ac:dyDescent="0.25">
      <c r="A48" s="66"/>
      <c r="B48" s="67"/>
      <c r="C48" s="66"/>
      <c r="D48" s="67"/>
      <c r="E48" s="66"/>
      <c r="F48" s="67"/>
      <c r="G48" s="15"/>
      <c r="H48" s="66"/>
      <c r="I48" s="67"/>
      <c r="J48" s="66"/>
      <c r="K48" s="67"/>
      <c r="L48" s="66"/>
      <c r="M48" s="67"/>
      <c r="N48" s="15"/>
      <c r="O48" s="66"/>
      <c r="P48" s="67"/>
      <c r="Q48" s="66"/>
      <c r="R48" s="67"/>
      <c r="S48" s="66"/>
      <c r="T48" s="67"/>
      <c r="U48" s="15"/>
      <c r="V48" s="66" t="str">
        <f t="shared" si="0"/>
        <v/>
      </c>
      <c r="W48" s="67" t="str">
        <f t="shared" si="1"/>
        <v/>
      </c>
      <c r="X48" s="66" t="str">
        <f t="shared" si="2"/>
        <v/>
      </c>
      <c r="Y48" s="67" t="str">
        <f t="shared" si="3"/>
        <v/>
      </c>
      <c r="Z48" s="66" t="str">
        <f t="shared" si="4"/>
        <v/>
      </c>
      <c r="AA48" s="67" t="str">
        <f t="shared" si="5"/>
        <v/>
      </c>
      <c r="AB48" s="15"/>
      <c r="AC48" s="66" t="str">
        <f t="shared" si="6"/>
        <v/>
      </c>
      <c r="AD48" s="67" t="str">
        <f t="shared" si="20"/>
        <v/>
      </c>
      <c r="AE48" s="66" t="str">
        <f t="shared" si="7"/>
        <v/>
      </c>
      <c r="AF48" s="67" t="str">
        <f t="shared" si="8"/>
        <v/>
      </c>
      <c r="AG48" s="66" t="str">
        <f t="shared" si="9"/>
        <v/>
      </c>
      <c r="AH48" s="67" t="str">
        <f t="shared" si="10"/>
        <v/>
      </c>
      <c r="AI48" s="15"/>
      <c r="AJ48" s="66" t="str">
        <f t="shared" si="21"/>
        <v/>
      </c>
      <c r="AK48" s="67" t="str">
        <f t="shared" si="22"/>
        <v/>
      </c>
      <c r="AL48" s="66" t="str">
        <f t="shared" si="11"/>
        <v/>
      </c>
      <c r="AM48" s="67" t="str">
        <f t="shared" si="12"/>
        <v/>
      </c>
      <c r="AN48" s="66" t="str">
        <f t="shared" si="13"/>
        <v/>
      </c>
      <c r="AO48" s="67" t="str">
        <f t="shared" si="14"/>
        <v/>
      </c>
      <c r="AP48" s="15"/>
      <c r="AQ48" s="66" t="str">
        <f t="shared" si="23"/>
        <v/>
      </c>
      <c r="AR48" s="67" t="str">
        <f t="shared" si="15"/>
        <v/>
      </c>
      <c r="AS48" s="66" t="str">
        <f t="shared" si="16"/>
        <v/>
      </c>
      <c r="AT48" s="67" t="str">
        <f t="shared" si="17"/>
        <v/>
      </c>
      <c r="AU48" s="66" t="str">
        <f t="shared" si="18"/>
        <v/>
      </c>
      <c r="AV48" s="67" t="str">
        <f t="shared" si="19"/>
        <v/>
      </c>
      <c r="AW48" s="15"/>
      <c r="AX48" s="15"/>
      <c r="AY48" s="15"/>
      <c r="AZ48" s="15"/>
      <c r="BA48" s="47"/>
      <c r="BB48" s="47"/>
      <c r="BE48" s="72" t="str">
        <f t="array" ref="BE48">IF(COUNTIF(Table911[Job],$I$3)&lt;ROWS($BE$2:BE48),"",INDEX(TimeSheets!$B$1:$B$359,SMALL(IF(Table911[Job]=$I$3,ROW(Table911[Job])),ROW(BA47))))</f>
        <v/>
      </c>
      <c r="BF48" s="72" t="str">
        <f t="array" ref="BF48">IF(COUNTIF(Table911[Job],$I$3)&lt;ROWS($BD$2:BD48),"",INDEX(TimeSheets!$H$1:$H$359,SMALL(IF(Table911[Job]=$I$3,ROW(Table911[Job])),ROW(BA47))))</f>
        <v/>
      </c>
      <c r="BG48" s="72" t="str">
        <f t="array" ref="BG48">IF(COUNTIF(Table912[Job],$I$3)&lt;ROWS($BG$2:BG48),"",INDEX(TimeSheets!$K$1:$K$359,SMALL(IF(Table912[Job]=$I$3,ROW(Table912[Job])),ROW(BA47))))</f>
        <v/>
      </c>
      <c r="BH48" s="72" t="str">
        <f t="array" ref="BH48">IF(COUNTIF(Table912[Job],$I$3)&lt;ROWS($BH$2:BH48),"",INDEX(TimeSheets!$Q$1:$Q$359,SMALL(IF(Table912[Job]=$I$3,ROW(Table912[Job])),ROW(BA47))))</f>
        <v/>
      </c>
      <c r="BI48" s="73" t="str">
        <f t="array" ref="BI48">IF(COUNTIF(Table914[Job],$I$3)&lt;ROWS($BI$2:BI48),"",INDEX(TimeSheets!$T$1:$T$359,SMALL(IF(Table914[Job]=$I$3,ROW(Table914[Job])),ROW(BA47))))</f>
        <v/>
      </c>
      <c r="BJ48" s="72" t="str">
        <f t="array" ref="BJ48">IF(COUNTIF(Table914[Job],$I$3)&lt;ROWS($BJ$2:BJ48),"",INDEX(TimeSheets!$Z$1:$Z$359,SMALL(IF(Table914[Job]=$I$3,ROW(Table914[Job])),ROW(BA47))))</f>
        <v/>
      </c>
      <c r="BK48" s="72" t="str">
        <f t="array" ref="BK48">IF(COUNTIF(Table91641[Job],$I$3)&lt;ROWS($BK$2:BK48),"",INDEX(TimeSheets!$AC$1:$AC$359,SMALL(IF(Table91641[Job]=$I$3,ROW(Table91641[Job])),ROW(BA47))))</f>
        <v/>
      </c>
      <c r="BL48" s="72" t="str">
        <f t="array" ref="BL48">IF(COUNTIF(Table91641[Job],$I$3)&lt;ROWS($BL$2:BL48),"",INDEX(TimeSheets!$AI$1:$AI$359,SMALL(IF(Table91641[Job]=$I$3,ROW(Table91641[Job])),ROW(BB47))))</f>
        <v/>
      </c>
    </row>
    <row r="49" spans="1:64" ht="21.95" customHeight="1" x14ac:dyDescent="0.25">
      <c r="A49" s="66"/>
      <c r="B49" s="67"/>
      <c r="C49" s="66"/>
      <c r="D49" s="67"/>
      <c r="E49" s="66"/>
      <c r="F49" s="67"/>
      <c r="G49" s="15"/>
      <c r="H49" s="66"/>
      <c r="I49" s="67"/>
      <c r="J49" s="66"/>
      <c r="K49" s="67"/>
      <c r="L49" s="66"/>
      <c r="M49" s="67"/>
      <c r="N49" s="15"/>
      <c r="O49" s="66"/>
      <c r="P49" s="67"/>
      <c r="Q49" s="66"/>
      <c r="R49" s="67"/>
      <c r="S49" s="66"/>
      <c r="T49" s="67"/>
      <c r="U49" s="15"/>
      <c r="V49" s="66" t="str">
        <f t="shared" si="0"/>
        <v/>
      </c>
      <c r="W49" s="67" t="str">
        <f t="shared" si="1"/>
        <v/>
      </c>
      <c r="X49" s="66" t="str">
        <f t="shared" si="2"/>
        <v/>
      </c>
      <c r="Y49" s="67" t="str">
        <f t="shared" si="3"/>
        <v/>
      </c>
      <c r="Z49" s="66" t="str">
        <f t="shared" si="4"/>
        <v/>
      </c>
      <c r="AA49" s="67" t="str">
        <f t="shared" si="5"/>
        <v/>
      </c>
      <c r="AB49" s="15"/>
      <c r="AC49" s="66" t="str">
        <f t="shared" si="6"/>
        <v/>
      </c>
      <c r="AD49" s="67" t="str">
        <f t="shared" si="20"/>
        <v/>
      </c>
      <c r="AE49" s="66" t="str">
        <f t="shared" si="7"/>
        <v/>
      </c>
      <c r="AF49" s="67" t="str">
        <f t="shared" si="8"/>
        <v/>
      </c>
      <c r="AG49" s="66" t="str">
        <f t="shared" si="9"/>
        <v/>
      </c>
      <c r="AH49" s="67" t="str">
        <f t="shared" si="10"/>
        <v/>
      </c>
      <c r="AI49" s="15"/>
      <c r="AJ49" s="66" t="str">
        <f t="shared" si="21"/>
        <v/>
      </c>
      <c r="AK49" s="67" t="str">
        <f t="shared" si="22"/>
        <v/>
      </c>
      <c r="AL49" s="66" t="str">
        <f t="shared" si="11"/>
        <v/>
      </c>
      <c r="AM49" s="67" t="str">
        <f t="shared" si="12"/>
        <v/>
      </c>
      <c r="AN49" s="66" t="str">
        <f t="shared" si="13"/>
        <v/>
      </c>
      <c r="AO49" s="67" t="str">
        <f t="shared" si="14"/>
        <v/>
      </c>
      <c r="AP49" s="15"/>
      <c r="AQ49" s="66" t="str">
        <f t="shared" si="23"/>
        <v/>
      </c>
      <c r="AR49" s="67" t="str">
        <f t="shared" si="15"/>
        <v/>
      </c>
      <c r="AS49" s="66" t="str">
        <f t="shared" si="16"/>
        <v/>
      </c>
      <c r="AT49" s="67" t="str">
        <f t="shared" si="17"/>
        <v/>
      </c>
      <c r="AU49" s="66" t="str">
        <f t="shared" si="18"/>
        <v/>
      </c>
      <c r="AV49" s="67" t="str">
        <f t="shared" si="19"/>
        <v/>
      </c>
      <c r="AW49" s="15"/>
      <c r="AX49" s="15"/>
      <c r="AY49" s="47"/>
      <c r="AZ49" s="47"/>
      <c r="BA49" s="47"/>
      <c r="BB49" s="47"/>
      <c r="BE49" s="72" t="str">
        <f t="array" ref="BE49">IF(COUNTIF(Table911[Job],$I$3)&lt;ROWS($BE$2:BE49),"",INDEX(TimeSheets!$B$1:$B$359,SMALL(IF(Table911[Job]=$I$3,ROW(Table911[Job])),ROW(BA48))))</f>
        <v/>
      </c>
      <c r="BF49" s="72" t="str">
        <f t="array" ref="BF49">IF(COUNTIF(Table911[Job],$I$3)&lt;ROWS($BD$2:BD49),"",INDEX(TimeSheets!$H$1:$H$359,SMALL(IF(Table911[Job]=$I$3,ROW(Table911[Job])),ROW(BA48))))</f>
        <v/>
      </c>
      <c r="BG49" s="72" t="str">
        <f t="array" ref="BG49">IF(COUNTIF(Table912[Job],$I$3)&lt;ROWS($BG$2:BG49),"",INDEX(TimeSheets!$K$1:$K$359,SMALL(IF(Table912[Job]=$I$3,ROW(Table912[Job])),ROW(BA48))))</f>
        <v/>
      </c>
      <c r="BH49" s="72" t="str">
        <f t="array" ref="BH49">IF(COUNTIF(Table912[Job],$I$3)&lt;ROWS($BH$2:BH49),"",INDEX(TimeSheets!$Q$1:$Q$359,SMALL(IF(Table912[Job]=$I$3,ROW(Table912[Job])),ROW(BA48))))</f>
        <v/>
      </c>
      <c r="BI49" s="73" t="str">
        <f t="array" ref="BI49">IF(COUNTIF(Table914[Job],$I$3)&lt;ROWS($BI$2:BI49),"",INDEX(TimeSheets!$T$1:$T$359,SMALL(IF(Table914[Job]=$I$3,ROW(Table914[Job])),ROW(BA48))))</f>
        <v/>
      </c>
      <c r="BJ49" s="72" t="str">
        <f t="array" ref="BJ49">IF(COUNTIF(Table914[Job],$I$3)&lt;ROWS($BJ$2:BJ49),"",INDEX(TimeSheets!$Z$1:$Z$359,SMALL(IF(Table914[Job]=$I$3,ROW(Table914[Job])),ROW(BA48))))</f>
        <v/>
      </c>
      <c r="BK49" s="72" t="str">
        <f t="array" ref="BK49">IF(COUNTIF(Table91641[Job],$I$3)&lt;ROWS($BK$2:BK49),"",INDEX(TimeSheets!$AC$1:$AC$359,SMALL(IF(Table91641[Job]=$I$3,ROW(Table91641[Job])),ROW(BA48))))</f>
        <v/>
      </c>
      <c r="BL49" s="72" t="str">
        <f t="array" ref="BL49">IF(COUNTIF(Table91641[Job],$I$3)&lt;ROWS($BL$2:BL49),"",INDEX(TimeSheets!$AI$1:$AI$359,SMALL(IF(Table91641[Job]=$I$3,ROW(Table91641[Job])),ROW(BB48))))</f>
        <v/>
      </c>
    </row>
    <row r="50" spans="1:64" ht="21.95" customHeight="1" x14ac:dyDescent="0.25">
      <c r="A50" s="66"/>
      <c r="B50" s="67"/>
      <c r="C50" s="66"/>
      <c r="D50" s="67"/>
      <c r="E50" s="66"/>
      <c r="F50" s="67"/>
      <c r="G50" s="15"/>
      <c r="H50" s="66"/>
      <c r="I50" s="67"/>
      <c r="J50" s="66"/>
      <c r="K50" s="67"/>
      <c r="L50" s="66"/>
      <c r="M50" s="67"/>
      <c r="N50" s="15"/>
      <c r="O50" s="66"/>
      <c r="P50" s="67"/>
      <c r="Q50" s="66"/>
      <c r="R50" s="67"/>
      <c r="S50" s="66"/>
      <c r="T50" s="67"/>
      <c r="U50" s="15"/>
      <c r="V50" s="66" t="str">
        <f t="shared" si="0"/>
        <v/>
      </c>
      <c r="W50" s="67" t="str">
        <f t="shared" si="1"/>
        <v/>
      </c>
      <c r="X50" s="66" t="str">
        <f t="shared" si="2"/>
        <v/>
      </c>
      <c r="Y50" s="67" t="str">
        <f t="shared" si="3"/>
        <v/>
      </c>
      <c r="Z50" s="66" t="str">
        <f t="shared" si="4"/>
        <v/>
      </c>
      <c r="AA50" s="67" t="str">
        <f t="shared" si="5"/>
        <v/>
      </c>
      <c r="AB50" s="15"/>
      <c r="AC50" s="66" t="str">
        <f t="shared" si="6"/>
        <v/>
      </c>
      <c r="AD50" s="67" t="str">
        <f t="shared" si="20"/>
        <v/>
      </c>
      <c r="AE50" s="66" t="str">
        <f t="shared" si="7"/>
        <v/>
      </c>
      <c r="AF50" s="67" t="str">
        <f t="shared" si="8"/>
        <v/>
      </c>
      <c r="AG50" s="66" t="str">
        <f t="shared" si="9"/>
        <v/>
      </c>
      <c r="AH50" s="67" t="str">
        <f t="shared" si="10"/>
        <v/>
      </c>
      <c r="AI50" s="15"/>
      <c r="AJ50" s="66" t="str">
        <f t="shared" si="21"/>
        <v/>
      </c>
      <c r="AK50" s="67" t="str">
        <f t="shared" si="22"/>
        <v/>
      </c>
      <c r="AL50" s="66" t="str">
        <f t="shared" si="11"/>
        <v/>
      </c>
      <c r="AM50" s="67" t="str">
        <f t="shared" si="12"/>
        <v/>
      </c>
      <c r="AN50" s="66" t="str">
        <f t="shared" si="13"/>
        <v/>
      </c>
      <c r="AO50" s="67" t="str">
        <f t="shared" si="14"/>
        <v/>
      </c>
      <c r="AP50" s="15"/>
      <c r="AQ50" s="66" t="str">
        <f t="shared" si="23"/>
        <v/>
      </c>
      <c r="AR50" s="67" t="str">
        <f t="shared" si="15"/>
        <v/>
      </c>
      <c r="AS50" s="66" t="str">
        <f t="shared" si="16"/>
        <v/>
      </c>
      <c r="AT50" s="67" t="str">
        <f t="shared" si="17"/>
        <v/>
      </c>
      <c r="AU50" s="66" t="str">
        <f t="shared" si="18"/>
        <v/>
      </c>
      <c r="AV50" s="67" t="str">
        <f t="shared" si="19"/>
        <v/>
      </c>
      <c r="AW50" s="15"/>
      <c r="AX50" s="15"/>
      <c r="AY50" s="47"/>
      <c r="AZ50" s="47"/>
      <c r="BA50" s="47"/>
      <c r="BB50" s="47"/>
      <c r="BE50" s="72" t="str">
        <f t="array" ref="BE50">IF(COUNTIF(Table911[Job],$I$3)&lt;ROWS($BE$2:BE50),"",INDEX(TimeSheets!$B$1:$B$359,SMALL(IF(Table911[Job]=$I$3,ROW(Table911[Job])),ROW(BA49))))</f>
        <v/>
      </c>
      <c r="BF50" s="72" t="str">
        <f t="array" ref="BF50">IF(COUNTIF(Table911[Job],$I$3)&lt;ROWS($BD$2:BD50),"",INDEX(TimeSheets!$H$1:$H$359,SMALL(IF(Table911[Job]=$I$3,ROW(Table911[Job])),ROW(BA49))))</f>
        <v/>
      </c>
      <c r="BG50" s="72" t="str">
        <f t="array" ref="BG50">IF(COUNTIF(Table912[Job],$I$3)&lt;ROWS($BG$2:BG50),"",INDEX(TimeSheets!$K$1:$K$359,SMALL(IF(Table912[Job]=$I$3,ROW(Table912[Job])),ROW(BA49))))</f>
        <v/>
      </c>
      <c r="BH50" s="72" t="str">
        <f t="array" ref="BH50">IF(COUNTIF(Table912[Job],$I$3)&lt;ROWS($BH$2:BH50),"",INDEX(TimeSheets!$Q$1:$Q$359,SMALL(IF(Table912[Job]=$I$3,ROW(Table912[Job])),ROW(BA49))))</f>
        <v/>
      </c>
      <c r="BI50" s="73" t="str">
        <f t="array" ref="BI50">IF(COUNTIF(Table914[Job],$I$3)&lt;ROWS($BI$2:BI50),"",INDEX(TimeSheets!$T$1:$T$359,SMALL(IF(Table914[Job]=$I$3,ROW(Table914[Job])),ROW(BA49))))</f>
        <v/>
      </c>
      <c r="BJ50" s="72" t="str">
        <f t="array" ref="BJ50">IF(COUNTIF(Table914[Job],$I$3)&lt;ROWS($BJ$2:BJ50),"",INDEX(TimeSheets!$Z$1:$Z$359,SMALL(IF(Table914[Job]=$I$3,ROW(Table914[Job])),ROW(BA49))))</f>
        <v/>
      </c>
      <c r="BK50" s="72" t="str">
        <f t="array" ref="BK50">IF(COUNTIF(Table91641[Job],$I$3)&lt;ROWS($BK$2:BK50),"",INDEX(TimeSheets!$AC$1:$AC$359,SMALL(IF(Table91641[Job]=$I$3,ROW(Table91641[Job])),ROW(BA49))))</f>
        <v/>
      </c>
      <c r="BL50" s="72" t="str">
        <f t="array" ref="BL50">IF(COUNTIF(Table91641[Job],$I$3)&lt;ROWS($BL$2:BL50),"",INDEX(TimeSheets!$AI$1:$AI$359,SMALL(IF(Table91641[Job]=$I$3,ROW(Table91641[Job])),ROW(BB49))))</f>
        <v/>
      </c>
    </row>
    <row r="51" spans="1:64" ht="21.95" customHeight="1" x14ac:dyDescent="0.25">
      <c r="A51" s="66"/>
      <c r="B51" s="67"/>
      <c r="C51" s="66"/>
      <c r="D51" s="67"/>
      <c r="E51" s="66"/>
      <c r="F51" s="67"/>
      <c r="G51" s="15"/>
      <c r="H51" s="66"/>
      <c r="I51" s="67"/>
      <c r="J51" s="66"/>
      <c r="K51" s="67"/>
      <c r="L51" s="66"/>
      <c r="M51" s="67"/>
      <c r="N51" s="15"/>
      <c r="O51" s="66"/>
      <c r="P51" s="67"/>
      <c r="Q51" s="66"/>
      <c r="R51" s="67"/>
      <c r="S51" s="66"/>
      <c r="T51" s="67"/>
      <c r="U51" s="15"/>
      <c r="V51" s="66" t="str">
        <f t="shared" si="0"/>
        <v/>
      </c>
      <c r="W51" s="67" t="str">
        <f t="shared" si="1"/>
        <v/>
      </c>
      <c r="X51" s="66" t="str">
        <f t="shared" si="2"/>
        <v/>
      </c>
      <c r="Y51" s="67" t="str">
        <f t="shared" si="3"/>
        <v/>
      </c>
      <c r="Z51" s="66" t="str">
        <f t="shared" si="4"/>
        <v/>
      </c>
      <c r="AA51" s="67" t="str">
        <f t="shared" si="5"/>
        <v/>
      </c>
      <c r="AB51" s="15"/>
      <c r="AC51" s="66" t="str">
        <f t="shared" si="6"/>
        <v/>
      </c>
      <c r="AD51" s="67" t="str">
        <f t="shared" si="20"/>
        <v/>
      </c>
      <c r="AE51" s="66" t="str">
        <f t="shared" si="7"/>
        <v/>
      </c>
      <c r="AF51" s="67" t="str">
        <f t="shared" si="8"/>
        <v/>
      </c>
      <c r="AG51" s="66" t="str">
        <f t="shared" si="9"/>
        <v/>
      </c>
      <c r="AH51" s="67" t="str">
        <f t="shared" si="10"/>
        <v/>
      </c>
      <c r="AI51" s="15"/>
      <c r="AJ51" s="66" t="str">
        <f t="shared" si="21"/>
        <v/>
      </c>
      <c r="AK51" s="67" t="str">
        <f t="shared" si="22"/>
        <v/>
      </c>
      <c r="AL51" s="66" t="str">
        <f t="shared" si="11"/>
        <v/>
      </c>
      <c r="AM51" s="67" t="str">
        <f t="shared" si="12"/>
        <v/>
      </c>
      <c r="AN51" s="66" t="str">
        <f t="shared" si="13"/>
        <v/>
      </c>
      <c r="AO51" s="67" t="str">
        <f t="shared" si="14"/>
        <v/>
      </c>
      <c r="AP51" s="15"/>
      <c r="AQ51" s="66" t="str">
        <f t="shared" si="23"/>
        <v/>
      </c>
      <c r="AR51" s="67" t="str">
        <f t="shared" si="15"/>
        <v/>
      </c>
      <c r="AS51" s="66" t="str">
        <f t="shared" si="16"/>
        <v/>
      </c>
      <c r="AT51" s="67" t="str">
        <f t="shared" si="17"/>
        <v/>
      </c>
      <c r="AU51" s="66" t="str">
        <f t="shared" si="18"/>
        <v/>
      </c>
      <c r="AV51" s="67" t="str">
        <f t="shared" si="19"/>
        <v/>
      </c>
      <c r="AW51" s="15"/>
      <c r="AX51" s="15"/>
      <c r="AY51" s="47"/>
      <c r="AZ51" s="47"/>
      <c r="BA51" s="47"/>
      <c r="BB51" s="47"/>
      <c r="BE51" s="72" t="str">
        <f t="array" ref="BE51">IF(COUNTIF(Table911[Job],$I$3)&lt;ROWS($BE$2:BE51),"",INDEX(TimeSheets!$B$1:$B$359,SMALL(IF(Table911[Job]=$I$3,ROW(Table911[Job])),ROW(BA50))))</f>
        <v/>
      </c>
      <c r="BF51" s="72" t="str">
        <f t="array" ref="BF51">IF(COUNTIF(Table911[Job],$I$3)&lt;ROWS($BD$2:BD51),"",INDEX(TimeSheets!$H$1:$H$359,SMALL(IF(Table911[Job]=$I$3,ROW(Table911[Job])),ROW(BA50))))</f>
        <v/>
      </c>
      <c r="BG51" s="72" t="str">
        <f t="array" ref="BG51">IF(COUNTIF(Table912[Job],$I$3)&lt;ROWS($BG$2:BG51),"",INDEX(TimeSheets!$K$1:$K$359,SMALL(IF(Table912[Job]=$I$3,ROW(Table912[Job])),ROW(BA50))))</f>
        <v/>
      </c>
      <c r="BH51" s="72" t="str">
        <f t="array" ref="BH51">IF(COUNTIF(Table912[Job],$I$3)&lt;ROWS($BH$2:BH51),"",INDEX(TimeSheets!$Q$1:$Q$359,SMALL(IF(Table912[Job]=$I$3,ROW(Table912[Job])),ROW(BA50))))</f>
        <v/>
      </c>
      <c r="BI51" s="73" t="str">
        <f t="array" ref="BI51">IF(COUNTIF(Table914[Job],$I$3)&lt;ROWS($BI$2:BI51),"",INDEX(TimeSheets!$T$1:$T$359,SMALL(IF(Table914[Job]=$I$3,ROW(Table914[Job])),ROW(BA50))))</f>
        <v/>
      </c>
      <c r="BJ51" s="72" t="str">
        <f t="array" ref="BJ51">IF(COUNTIF(Table914[Job],$I$3)&lt;ROWS($BJ$2:BJ51),"",INDEX(TimeSheets!$Z$1:$Z$359,SMALL(IF(Table914[Job]=$I$3,ROW(Table914[Job])),ROW(BA50))))</f>
        <v/>
      </c>
      <c r="BK51" s="72" t="str">
        <f t="array" ref="BK51">IF(COUNTIF(Table91641[Job],$I$3)&lt;ROWS($BK$2:BK51),"",INDEX(TimeSheets!$AC$1:$AC$359,SMALL(IF(Table91641[Job]=$I$3,ROW(Table91641[Job])),ROW(BA50))))</f>
        <v/>
      </c>
      <c r="BL51" s="72" t="str">
        <f t="array" ref="BL51">IF(COUNTIF(Table91641[Job],$I$3)&lt;ROWS($BL$2:BL51),"",INDEX(TimeSheets!$AI$1:$AI$359,SMALL(IF(Table91641[Job]=$I$3,ROW(Table91641[Job])),ROW(BB50))))</f>
        <v/>
      </c>
    </row>
    <row r="52" spans="1:64" ht="21.95" customHeight="1" x14ac:dyDescent="0.25">
      <c r="A52" s="66"/>
      <c r="B52" s="67"/>
      <c r="C52" s="66"/>
      <c r="D52" s="67"/>
      <c r="E52" s="66"/>
      <c r="F52" s="67"/>
      <c r="G52" s="15"/>
      <c r="H52" s="66"/>
      <c r="I52" s="67"/>
      <c r="J52" s="66"/>
      <c r="K52" s="67"/>
      <c r="L52" s="66"/>
      <c r="M52" s="67"/>
      <c r="N52" s="15"/>
      <c r="O52" s="66"/>
      <c r="P52" s="67"/>
      <c r="Q52" s="66"/>
      <c r="R52" s="67"/>
      <c r="S52" s="66"/>
      <c r="T52" s="67"/>
      <c r="U52" s="15"/>
      <c r="V52" s="66" t="str">
        <f t="shared" si="0"/>
        <v/>
      </c>
      <c r="W52" s="67" t="str">
        <f t="shared" si="1"/>
        <v/>
      </c>
      <c r="X52" s="66" t="str">
        <f t="shared" si="2"/>
        <v/>
      </c>
      <c r="Y52" s="67" t="str">
        <f t="shared" si="3"/>
        <v/>
      </c>
      <c r="Z52" s="66" t="str">
        <f t="shared" si="4"/>
        <v/>
      </c>
      <c r="AA52" s="67" t="str">
        <f t="shared" si="5"/>
        <v/>
      </c>
      <c r="AB52" s="15"/>
      <c r="AC52" s="66" t="str">
        <f t="shared" si="6"/>
        <v/>
      </c>
      <c r="AD52" s="67" t="str">
        <f t="shared" si="20"/>
        <v/>
      </c>
      <c r="AE52" s="66" t="str">
        <f t="shared" si="7"/>
        <v/>
      </c>
      <c r="AF52" s="67" t="str">
        <f t="shared" si="8"/>
        <v/>
      </c>
      <c r="AG52" s="66" t="str">
        <f t="shared" si="9"/>
        <v/>
      </c>
      <c r="AH52" s="67" t="str">
        <f t="shared" si="10"/>
        <v/>
      </c>
      <c r="AI52" s="15"/>
      <c r="AJ52" s="66" t="str">
        <f t="shared" si="21"/>
        <v/>
      </c>
      <c r="AK52" s="67" t="str">
        <f t="shared" si="22"/>
        <v/>
      </c>
      <c r="AL52" s="66" t="str">
        <f t="shared" si="11"/>
        <v/>
      </c>
      <c r="AM52" s="67" t="str">
        <f t="shared" si="12"/>
        <v/>
      </c>
      <c r="AN52" s="66" t="str">
        <f t="shared" si="13"/>
        <v/>
      </c>
      <c r="AO52" s="67" t="str">
        <f t="shared" si="14"/>
        <v/>
      </c>
      <c r="AP52" s="15"/>
      <c r="AQ52" s="66" t="str">
        <f t="shared" si="23"/>
        <v/>
      </c>
      <c r="AR52" s="67" t="str">
        <f t="shared" si="15"/>
        <v/>
      </c>
      <c r="AS52" s="66" t="str">
        <f t="shared" si="16"/>
        <v/>
      </c>
      <c r="AT52" s="67" t="str">
        <f t="shared" si="17"/>
        <v/>
      </c>
      <c r="AU52" s="66" t="str">
        <f t="shared" si="18"/>
        <v/>
      </c>
      <c r="AV52" s="67" t="str">
        <f t="shared" si="19"/>
        <v/>
      </c>
      <c r="AW52" s="15"/>
      <c r="AX52" s="15"/>
      <c r="AY52" s="47"/>
      <c r="AZ52" s="47"/>
      <c r="BA52" s="47"/>
      <c r="BB52" s="47"/>
      <c r="BE52" s="72" t="str">
        <f t="array" ref="BE52">IF(COUNTIF(Table911[Job],$I$3)&lt;ROWS($BE$2:BE52),"",INDEX(TimeSheets!$B$1:$B$359,SMALL(IF(Table911[Job]=$I$3,ROW(Table911[Job])),ROW(BA51))))</f>
        <v/>
      </c>
      <c r="BF52" s="72" t="str">
        <f t="array" ref="BF52">IF(COUNTIF(Table911[Job],$I$3)&lt;ROWS($BD$2:BD52),"",INDEX(TimeSheets!$H$1:$H$359,SMALL(IF(Table911[Job]=$I$3,ROW(Table911[Job])),ROW(BA51))))</f>
        <v/>
      </c>
      <c r="BG52" s="72" t="str">
        <f t="array" ref="BG52">IF(COUNTIF(Table912[Job],$I$3)&lt;ROWS($BG$2:BG52),"",INDEX(TimeSheets!$K$1:$K$359,SMALL(IF(Table912[Job]=$I$3,ROW(Table912[Job])),ROW(BA51))))</f>
        <v/>
      </c>
      <c r="BH52" s="72" t="str">
        <f t="array" ref="BH52">IF(COUNTIF(Table912[Job],$I$3)&lt;ROWS($BH$2:BH52),"",INDEX(TimeSheets!$Q$1:$Q$359,SMALL(IF(Table912[Job]=$I$3,ROW(Table912[Job])),ROW(BA51))))</f>
        <v/>
      </c>
      <c r="BI52" s="73" t="str">
        <f t="array" ref="BI52">IF(COUNTIF(Table914[Job],$I$3)&lt;ROWS($BI$2:BI52),"",INDEX(TimeSheets!$T$1:$T$359,SMALL(IF(Table914[Job]=$I$3,ROW(Table914[Job])),ROW(BA51))))</f>
        <v/>
      </c>
      <c r="BJ52" s="72" t="str">
        <f t="array" ref="BJ52">IF(COUNTIF(Table914[Job],$I$3)&lt;ROWS($BJ$2:BJ52),"",INDEX(TimeSheets!$Z$1:$Z$359,SMALL(IF(Table914[Job]=$I$3,ROW(Table914[Job])),ROW(BA51))))</f>
        <v/>
      </c>
      <c r="BK52" s="72" t="str">
        <f t="array" ref="BK52">IF(COUNTIF(Table91641[Job],$I$3)&lt;ROWS($BK$2:BK52),"",INDEX(TimeSheets!$AC$1:$AC$359,SMALL(IF(Table91641[Job]=$I$3,ROW(Table91641[Job])),ROW(BA51))))</f>
        <v/>
      </c>
      <c r="BL52" s="72" t="str">
        <f t="array" ref="BL52">IF(COUNTIF(Table91641[Job],$I$3)&lt;ROWS($BL$2:BL52),"",INDEX(TimeSheets!$AI$1:$AI$359,SMALL(IF(Table91641[Job]=$I$3,ROW(Table91641[Job])),ROW(BB51))))</f>
        <v/>
      </c>
    </row>
    <row r="53" spans="1:64" ht="21.95" customHeight="1" x14ac:dyDescent="0.25">
      <c r="A53" s="66"/>
      <c r="B53" s="67"/>
      <c r="C53" s="66"/>
      <c r="D53" s="67"/>
      <c r="E53" s="66"/>
      <c r="F53" s="67"/>
      <c r="G53" s="15"/>
      <c r="H53" s="66"/>
      <c r="I53" s="67"/>
      <c r="J53" s="66"/>
      <c r="K53" s="67"/>
      <c r="L53" s="66"/>
      <c r="M53" s="67"/>
      <c r="N53" s="15"/>
      <c r="O53" s="66"/>
      <c r="P53" s="67"/>
      <c r="Q53" s="66"/>
      <c r="R53" s="67"/>
      <c r="S53" s="66"/>
      <c r="T53" s="67"/>
      <c r="U53" s="15"/>
      <c r="V53" s="66" t="str">
        <f t="shared" si="0"/>
        <v/>
      </c>
      <c r="W53" s="67" t="str">
        <f t="shared" si="1"/>
        <v/>
      </c>
      <c r="X53" s="66" t="str">
        <f t="shared" si="2"/>
        <v/>
      </c>
      <c r="Y53" s="67" t="str">
        <f t="shared" si="3"/>
        <v/>
      </c>
      <c r="Z53" s="66" t="str">
        <f t="shared" si="4"/>
        <v/>
      </c>
      <c r="AA53" s="67" t="str">
        <f t="shared" si="5"/>
        <v/>
      </c>
      <c r="AB53" s="15"/>
      <c r="AC53" s="66" t="str">
        <f t="shared" si="6"/>
        <v/>
      </c>
      <c r="AD53" s="67" t="str">
        <f t="shared" si="20"/>
        <v/>
      </c>
      <c r="AE53" s="66" t="str">
        <f t="shared" si="7"/>
        <v/>
      </c>
      <c r="AF53" s="67" t="str">
        <f t="shared" si="8"/>
        <v/>
      </c>
      <c r="AG53" s="66" t="str">
        <f t="shared" si="9"/>
        <v/>
      </c>
      <c r="AH53" s="67" t="str">
        <f t="shared" si="10"/>
        <v/>
      </c>
      <c r="AI53" s="15"/>
      <c r="AJ53" s="66" t="str">
        <f t="shared" si="21"/>
        <v/>
      </c>
      <c r="AK53" s="67" t="str">
        <f t="shared" si="22"/>
        <v/>
      </c>
      <c r="AL53" s="66" t="str">
        <f t="shared" si="11"/>
        <v/>
      </c>
      <c r="AM53" s="67" t="str">
        <f t="shared" si="12"/>
        <v/>
      </c>
      <c r="AN53" s="66" t="str">
        <f t="shared" si="13"/>
        <v/>
      </c>
      <c r="AO53" s="67" t="str">
        <f t="shared" si="14"/>
        <v/>
      </c>
      <c r="AP53" s="15"/>
      <c r="AQ53" s="66" t="str">
        <f t="shared" si="23"/>
        <v/>
      </c>
      <c r="AR53" s="67" t="str">
        <f t="shared" si="15"/>
        <v/>
      </c>
      <c r="AS53" s="66" t="str">
        <f t="shared" si="16"/>
        <v/>
      </c>
      <c r="AT53" s="67" t="str">
        <f t="shared" si="17"/>
        <v/>
      </c>
      <c r="AU53" s="66" t="str">
        <f t="shared" si="18"/>
        <v/>
      </c>
      <c r="AV53" s="67" t="str">
        <f t="shared" si="19"/>
        <v/>
      </c>
      <c r="AW53" s="15"/>
      <c r="AX53" s="15"/>
      <c r="AY53" s="47"/>
      <c r="AZ53" s="47"/>
      <c r="BA53" s="47"/>
      <c r="BB53" s="47"/>
      <c r="BE53" s="72" t="str">
        <f t="array" ref="BE53">IF(COUNTIF(Table911[Job],$I$3)&lt;ROWS($BE$2:BE53),"",INDEX(TimeSheets!$B$1:$B$359,SMALL(IF(Table911[Job]=$I$3,ROW(Table911[Job])),ROW(BA52))))</f>
        <v/>
      </c>
      <c r="BF53" s="72" t="str">
        <f t="array" ref="BF53">IF(COUNTIF(Table911[Job],$I$3)&lt;ROWS($BD$2:BD53),"",INDEX(TimeSheets!$H$1:$H$359,SMALL(IF(Table911[Job]=$I$3,ROW(Table911[Job])),ROW(BA52))))</f>
        <v/>
      </c>
      <c r="BG53" s="72" t="str">
        <f t="array" ref="BG53">IF(COUNTIF(Table912[Job],$I$3)&lt;ROWS($BG$2:BG53),"",INDEX(TimeSheets!$K$1:$K$359,SMALL(IF(Table912[Job]=$I$3,ROW(Table912[Job])),ROW(BA52))))</f>
        <v/>
      </c>
      <c r="BH53" s="72" t="str">
        <f t="array" ref="BH53">IF(COUNTIF(Table912[Job],$I$3)&lt;ROWS($BH$2:BH53),"",INDEX(TimeSheets!$Q$1:$Q$359,SMALL(IF(Table912[Job]=$I$3,ROW(Table912[Job])),ROW(BA52))))</f>
        <v/>
      </c>
      <c r="BI53" s="73" t="str">
        <f t="array" ref="BI53">IF(COUNTIF(Table914[Job],$I$3)&lt;ROWS($BI$2:BI53),"",INDEX(TimeSheets!$T$1:$T$359,SMALL(IF(Table914[Job]=$I$3,ROW(Table914[Job])),ROW(BA52))))</f>
        <v/>
      </c>
      <c r="BJ53" s="72" t="str">
        <f t="array" ref="BJ53">IF(COUNTIF(Table914[Job],$I$3)&lt;ROWS($BJ$2:BJ53),"",INDEX(TimeSheets!$Z$1:$Z$359,SMALL(IF(Table914[Job]=$I$3,ROW(Table914[Job])),ROW(BA52))))</f>
        <v/>
      </c>
      <c r="BK53" s="72" t="str">
        <f t="array" ref="BK53">IF(COUNTIF(Table91641[Job],$I$3)&lt;ROWS($BK$2:BK53),"",INDEX(TimeSheets!$AC$1:$AC$359,SMALL(IF(Table91641[Job]=$I$3,ROW(Table91641[Job])),ROW(BA52))))</f>
        <v/>
      </c>
      <c r="BL53" s="72" t="str">
        <f t="array" ref="BL53">IF(COUNTIF(Table91641[Job],$I$3)&lt;ROWS($BL$2:BL53),"",INDEX(TimeSheets!$AI$1:$AI$359,SMALL(IF(Table91641[Job]=$I$3,ROW(Table91641[Job])),ROW(BB52))))</f>
        <v/>
      </c>
    </row>
    <row r="54" spans="1:64" ht="21.95" customHeight="1" x14ac:dyDescent="0.25">
      <c r="A54" s="66"/>
      <c r="B54" s="67"/>
      <c r="C54" s="66"/>
      <c r="D54" s="67"/>
      <c r="E54" s="66"/>
      <c r="F54" s="67"/>
      <c r="G54" s="15"/>
      <c r="H54" s="66"/>
      <c r="I54" s="67"/>
      <c r="J54" s="66"/>
      <c r="K54" s="67"/>
      <c r="L54" s="66"/>
      <c r="M54" s="67"/>
      <c r="N54" s="15"/>
      <c r="O54" s="66"/>
      <c r="P54" s="67"/>
      <c r="Q54" s="66"/>
      <c r="R54" s="67"/>
      <c r="S54" s="66"/>
      <c r="T54" s="67"/>
      <c r="U54" s="15"/>
      <c r="V54" s="66" t="str">
        <f t="shared" si="0"/>
        <v/>
      </c>
      <c r="W54" s="67" t="str">
        <f t="shared" si="1"/>
        <v/>
      </c>
      <c r="X54" s="66" t="str">
        <f t="shared" si="2"/>
        <v/>
      </c>
      <c r="Y54" s="67" t="str">
        <f t="shared" si="3"/>
        <v/>
      </c>
      <c r="Z54" s="66" t="str">
        <f t="shared" si="4"/>
        <v/>
      </c>
      <c r="AA54" s="67" t="str">
        <f t="shared" si="5"/>
        <v/>
      </c>
      <c r="AB54" s="15"/>
      <c r="AC54" s="66" t="str">
        <f t="shared" si="6"/>
        <v/>
      </c>
      <c r="AD54" s="67" t="str">
        <f t="shared" si="20"/>
        <v/>
      </c>
      <c r="AE54" s="66" t="str">
        <f t="shared" si="7"/>
        <v/>
      </c>
      <c r="AF54" s="67" t="str">
        <f t="shared" si="8"/>
        <v/>
      </c>
      <c r="AG54" s="66" t="str">
        <f t="shared" si="9"/>
        <v/>
      </c>
      <c r="AH54" s="67" t="str">
        <f t="shared" si="10"/>
        <v/>
      </c>
      <c r="AI54" s="15"/>
      <c r="AJ54" s="66" t="str">
        <f t="shared" si="21"/>
        <v/>
      </c>
      <c r="AK54" s="67" t="str">
        <f t="shared" si="22"/>
        <v/>
      </c>
      <c r="AL54" s="66" t="str">
        <f t="shared" si="11"/>
        <v/>
      </c>
      <c r="AM54" s="67" t="str">
        <f t="shared" si="12"/>
        <v/>
      </c>
      <c r="AN54" s="66" t="str">
        <f t="shared" si="13"/>
        <v/>
      </c>
      <c r="AO54" s="67" t="str">
        <f t="shared" si="14"/>
        <v/>
      </c>
      <c r="AP54" s="15"/>
      <c r="AQ54" s="66" t="str">
        <f t="shared" si="23"/>
        <v/>
      </c>
      <c r="AR54" s="67" t="str">
        <f t="shared" si="15"/>
        <v/>
      </c>
      <c r="AS54" s="66" t="str">
        <f t="shared" si="16"/>
        <v/>
      </c>
      <c r="AT54" s="67" t="str">
        <f t="shared" si="17"/>
        <v/>
      </c>
      <c r="AU54" s="66" t="str">
        <f t="shared" si="18"/>
        <v/>
      </c>
      <c r="AV54" s="67" t="str">
        <f t="shared" si="19"/>
        <v/>
      </c>
      <c r="AW54" s="15"/>
      <c r="AX54" s="15"/>
      <c r="AY54" s="47"/>
      <c r="AZ54" s="47"/>
      <c r="BA54" s="47"/>
      <c r="BB54" s="47"/>
      <c r="BE54" s="72" t="str">
        <f t="array" ref="BE54">IF(COUNTIF(Table911[Job],$I$3)&lt;ROWS($BE$2:BE54),"",INDEX(TimeSheets!$B$1:$B$359,SMALL(IF(Table911[Job]=$I$3,ROW(Table911[Job])),ROW(BA53))))</f>
        <v/>
      </c>
      <c r="BF54" s="72" t="str">
        <f t="array" ref="BF54">IF(COUNTIF(Table911[Job],$I$3)&lt;ROWS($BD$2:BD54),"",INDEX(TimeSheets!$H$1:$H$359,SMALL(IF(Table911[Job]=$I$3,ROW(Table911[Job])),ROW(BA53))))</f>
        <v/>
      </c>
      <c r="BG54" s="72" t="str">
        <f t="array" ref="BG54">IF(COUNTIF(Table912[Job],$I$3)&lt;ROWS($BG$2:BG54),"",INDEX(TimeSheets!$K$1:$K$359,SMALL(IF(Table912[Job]=$I$3,ROW(Table912[Job])),ROW(BA53))))</f>
        <v/>
      </c>
      <c r="BH54" s="72" t="str">
        <f t="array" ref="BH54">IF(COUNTIF(Table912[Job],$I$3)&lt;ROWS($BH$2:BH54),"",INDEX(TimeSheets!$Q$1:$Q$359,SMALL(IF(Table912[Job]=$I$3,ROW(Table912[Job])),ROW(BA53))))</f>
        <v/>
      </c>
      <c r="BI54" s="73" t="str">
        <f t="array" ref="BI54">IF(COUNTIF(Table914[Job],$I$3)&lt;ROWS($BI$2:BI54),"",INDEX(TimeSheets!$T$1:$T$359,SMALL(IF(Table914[Job]=$I$3,ROW(Table914[Job])),ROW(BA53))))</f>
        <v/>
      </c>
      <c r="BJ54" s="72" t="str">
        <f t="array" ref="BJ54">IF(COUNTIF(Table914[Job],$I$3)&lt;ROWS($BJ$2:BJ54),"",INDEX(TimeSheets!$Z$1:$Z$359,SMALL(IF(Table914[Job]=$I$3,ROW(Table914[Job])),ROW(BA53))))</f>
        <v/>
      </c>
      <c r="BK54" s="72" t="str">
        <f t="array" ref="BK54">IF(COUNTIF(Table91641[Job],$I$3)&lt;ROWS($BK$2:BK54),"",INDEX(TimeSheets!$AC$1:$AC$359,SMALL(IF(Table91641[Job]=$I$3,ROW(Table91641[Job])),ROW(BA53))))</f>
        <v/>
      </c>
      <c r="BL54" s="72" t="str">
        <f t="array" ref="BL54">IF(COUNTIF(Table91641[Job],$I$3)&lt;ROWS($BL$2:BL54),"",INDEX(TimeSheets!$AI$1:$AI$359,SMALL(IF(Table91641[Job]=$I$3,ROW(Table91641[Job])),ROW(BB53))))</f>
        <v/>
      </c>
    </row>
    <row r="55" spans="1:64" ht="21.95" customHeight="1" x14ac:dyDescent="0.25">
      <c r="A55" s="66"/>
      <c r="B55" s="67"/>
      <c r="C55" s="66"/>
      <c r="D55" s="67"/>
      <c r="E55" s="66"/>
      <c r="F55" s="67"/>
      <c r="G55" s="15"/>
      <c r="H55" s="66"/>
      <c r="I55" s="67"/>
      <c r="J55" s="66"/>
      <c r="K55" s="67"/>
      <c r="L55" s="66"/>
      <c r="M55" s="67"/>
      <c r="N55" s="15"/>
      <c r="O55" s="66"/>
      <c r="P55" s="67"/>
      <c r="Q55" s="66"/>
      <c r="R55" s="67"/>
      <c r="S55" s="66"/>
      <c r="T55" s="67"/>
      <c r="U55" s="15"/>
      <c r="V55" s="66" t="str">
        <f t="shared" si="0"/>
        <v/>
      </c>
      <c r="W55" s="67" t="str">
        <f t="shared" si="1"/>
        <v/>
      </c>
      <c r="X55" s="66" t="str">
        <f t="shared" si="2"/>
        <v/>
      </c>
      <c r="Y55" s="67" t="str">
        <f t="shared" si="3"/>
        <v/>
      </c>
      <c r="Z55" s="66" t="str">
        <f t="shared" si="4"/>
        <v/>
      </c>
      <c r="AA55" s="67" t="str">
        <f t="shared" si="5"/>
        <v/>
      </c>
      <c r="AB55" s="15"/>
      <c r="AC55" s="66" t="str">
        <f t="shared" si="6"/>
        <v/>
      </c>
      <c r="AD55" s="67" t="str">
        <f t="shared" si="20"/>
        <v/>
      </c>
      <c r="AE55" s="66" t="str">
        <f t="shared" si="7"/>
        <v/>
      </c>
      <c r="AF55" s="67" t="str">
        <f t="shared" si="8"/>
        <v/>
      </c>
      <c r="AG55" s="66" t="str">
        <f t="shared" si="9"/>
        <v/>
      </c>
      <c r="AH55" s="67" t="str">
        <f t="shared" si="10"/>
        <v/>
      </c>
      <c r="AI55" s="15"/>
      <c r="AJ55" s="66" t="str">
        <f t="shared" si="21"/>
        <v/>
      </c>
      <c r="AK55" s="67" t="str">
        <f t="shared" si="22"/>
        <v/>
      </c>
      <c r="AL55" s="66" t="str">
        <f t="shared" si="11"/>
        <v/>
      </c>
      <c r="AM55" s="67" t="str">
        <f t="shared" si="12"/>
        <v/>
      </c>
      <c r="AN55" s="66" t="str">
        <f t="shared" si="13"/>
        <v/>
      </c>
      <c r="AO55" s="67" t="str">
        <f t="shared" si="14"/>
        <v/>
      </c>
      <c r="AP55" s="15"/>
      <c r="AQ55" s="66" t="str">
        <f t="shared" si="23"/>
        <v/>
      </c>
      <c r="AR55" s="67" t="str">
        <f t="shared" si="15"/>
        <v/>
      </c>
      <c r="AS55" s="66" t="str">
        <f t="shared" si="16"/>
        <v/>
      </c>
      <c r="AT55" s="67" t="str">
        <f t="shared" si="17"/>
        <v/>
      </c>
      <c r="AU55" s="66" t="str">
        <f t="shared" si="18"/>
        <v/>
      </c>
      <c r="AV55" s="67" t="str">
        <f t="shared" si="19"/>
        <v/>
      </c>
      <c r="AW55" s="15"/>
      <c r="AX55" s="15"/>
      <c r="AY55" s="47"/>
      <c r="AZ55" s="47"/>
      <c r="BA55" s="47"/>
      <c r="BB55" s="47"/>
      <c r="BE55" s="72" t="str">
        <f t="array" ref="BE55">IF(COUNTIF(Table911[Job],$I$3)&lt;ROWS($BE$2:BE55),"",INDEX(TimeSheets!$B$1:$B$359,SMALL(IF(Table911[Job]=$I$3,ROW(Table911[Job])),ROW(BA54))))</f>
        <v/>
      </c>
      <c r="BF55" s="72" t="str">
        <f t="array" ref="BF55">IF(COUNTIF(Table911[Job],$I$3)&lt;ROWS($BD$2:BD55),"",INDEX(TimeSheets!$H$1:$H$359,SMALL(IF(Table911[Job]=$I$3,ROW(Table911[Job])),ROW(BA54))))</f>
        <v/>
      </c>
      <c r="BG55" s="72" t="str">
        <f t="array" ref="BG55">IF(COUNTIF(Table912[Job],$I$3)&lt;ROWS($BG$2:BG55),"",INDEX(TimeSheets!$K$1:$K$359,SMALL(IF(Table912[Job]=$I$3,ROW(Table912[Job])),ROW(BA54))))</f>
        <v/>
      </c>
      <c r="BH55" s="72" t="str">
        <f t="array" ref="BH55">IF(COUNTIF(Table912[Job],$I$3)&lt;ROWS($BH$2:BH55),"",INDEX(TimeSheets!$Q$1:$Q$359,SMALL(IF(Table912[Job]=$I$3,ROW(Table912[Job])),ROW(BA54))))</f>
        <v/>
      </c>
      <c r="BI55" s="73" t="str">
        <f t="array" ref="BI55">IF(COUNTIF(Table914[Job],$I$3)&lt;ROWS($BI$2:BI55),"",INDEX(TimeSheets!$T$1:$T$359,SMALL(IF(Table914[Job]=$I$3,ROW(Table914[Job])),ROW(BA54))))</f>
        <v/>
      </c>
      <c r="BJ55" s="72" t="str">
        <f t="array" ref="BJ55">IF(COUNTIF(Table914[Job],$I$3)&lt;ROWS($BJ$2:BJ55),"",INDEX(TimeSheets!$Z$1:$Z$359,SMALL(IF(Table914[Job]=$I$3,ROW(Table914[Job])),ROW(BA54))))</f>
        <v/>
      </c>
      <c r="BK55" s="72" t="str">
        <f t="array" ref="BK55">IF(COUNTIF(Table91641[Job],$I$3)&lt;ROWS($BK$2:BK55),"",INDEX(TimeSheets!$AC$1:$AC$359,SMALL(IF(Table91641[Job]=$I$3,ROW(Table91641[Job])),ROW(BA54))))</f>
        <v/>
      </c>
      <c r="BL55" s="72" t="str">
        <f t="array" ref="BL55">IF(COUNTIF(Table91641[Job],$I$3)&lt;ROWS($BL$2:BL55),"",INDEX(TimeSheets!$AI$1:$AI$359,SMALL(IF(Table91641[Job]=$I$3,ROW(Table91641[Job])),ROW(BB54))))</f>
        <v/>
      </c>
    </row>
    <row r="56" spans="1:64" ht="21.95" customHeight="1" x14ac:dyDescent="0.25">
      <c r="A56" s="66"/>
      <c r="B56" s="67"/>
      <c r="C56" s="66"/>
      <c r="D56" s="67"/>
      <c r="E56" s="66"/>
      <c r="F56" s="67"/>
      <c r="G56" s="15"/>
      <c r="H56" s="66"/>
      <c r="I56" s="67"/>
      <c r="J56" s="66"/>
      <c r="K56" s="67"/>
      <c r="L56" s="66"/>
      <c r="M56" s="67"/>
      <c r="N56" s="15"/>
      <c r="O56" s="66"/>
      <c r="P56" s="67"/>
      <c r="Q56" s="66"/>
      <c r="R56" s="67"/>
      <c r="S56" s="66"/>
      <c r="T56" s="67"/>
      <c r="U56" s="15"/>
      <c r="V56" s="66" t="str">
        <f t="shared" si="0"/>
        <v/>
      </c>
      <c r="W56" s="67" t="str">
        <f t="shared" si="1"/>
        <v/>
      </c>
      <c r="X56" s="66" t="str">
        <f t="shared" si="2"/>
        <v/>
      </c>
      <c r="Y56" s="67" t="str">
        <f t="shared" si="3"/>
        <v/>
      </c>
      <c r="Z56" s="66" t="str">
        <f t="shared" si="4"/>
        <v/>
      </c>
      <c r="AA56" s="67" t="str">
        <f t="shared" si="5"/>
        <v/>
      </c>
      <c r="AB56" s="15"/>
      <c r="AC56" s="66" t="str">
        <f t="shared" si="6"/>
        <v/>
      </c>
      <c r="AD56" s="67" t="str">
        <f t="shared" si="20"/>
        <v/>
      </c>
      <c r="AE56" s="66" t="str">
        <f t="shared" si="7"/>
        <v/>
      </c>
      <c r="AF56" s="67" t="str">
        <f t="shared" si="8"/>
        <v/>
      </c>
      <c r="AG56" s="66" t="str">
        <f t="shared" si="9"/>
        <v/>
      </c>
      <c r="AH56" s="67" t="str">
        <f t="shared" si="10"/>
        <v/>
      </c>
      <c r="AI56" s="15"/>
      <c r="AJ56" s="66" t="str">
        <f t="shared" si="21"/>
        <v/>
      </c>
      <c r="AK56" s="67" t="str">
        <f t="shared" si="22"/>
        <v/>
      </c>
      <c r="AL56" s="66" t="str">
        <f t="shared" si="11"/>
        <v/>
      </c>
      <c r="AM56" s="67" t="str">
        <f t="shared" si="12"/>
        <v/>
      </c>
      <c r="AN56" s="66" t="str">
        <f t="shared" si="13"/>
        <v/>
      </c>
      <c r="AO56" s="67" t="str">
        <f t="shared" si="14"/>
        <v/>
      </c>
      <c r="AP56" s="15"/>
      <c r="AQ56" s="66" t="str">
        <f t="shared" si="23"/>
        <v/>
      </c>
      <c r="AR56" s="67" t="str">
        <f t="shared" si="15"/>
        <v/>
      </c>
      <c r="AS56" s="66" t="str">
        <f t="shared" si="16"/>
        <v/>
      </c>
      <c r="AT56" s="67" t="str">
        <f t="shared" si="17"/>
        <v/>
      </c>
      <c r="AU56" s="66" t="str">
        <f t="shared" si="18"/>
        <v/>
      </c>
      <c r="AV56" s="67" t="str">
        <f t="shared" si="19"/>
        <v/>
      </c>
      <c r="AW56" s="15"/>
      <c r="AX56" s="15"/>
      <c r="AY56" s="47"/>
      <c r="AZ56" s="47"/>
      <c r="BA56" s="47"/>
      <c r="BB56" s="47"/>
      <c r="BE56" s="72" t="str">
        <f t="array" ref="BE56">IF(COUNTIF(Table911[Job],$I$3)&lt;ROWS($BE$2:BE56),"",INDEX(TimeSheets!$B$1:$B$359,SMALL(IF(Table911[Job]=$I$3,ROW(Table911[Job])),ROW(BA55))))</f>
        <v/>
      </c>
      <c r="BF56" s="72" t="str">
        <f t="array" ref="BF56">IF(COUNTIF(Table911[Job],$I$3)&lt;ROWS($BD$2:BD56),"",INDEX(TimeSheets!$H$1:$H$359,SMALL(IF(Table911[Job]=$I$3,ROW(Table911[Job])),ROW(BA55))))</f>
        <v/>
      </c>
      <c r="BG56" s="72" t="str">
        <f t="array" ref="BG56">IF(COUNTIF(Table912[Job],$I$3)&lt;ROWS($BG$2:BG56),"",INDEX(TimeSheets!$K$1:$K$359,SMALL(IF(Table912[Job]=$I$3,ROW(Table912[Job])),ROW(BA55))))</f>
        <v/>
      </c>
      <c r="BH56" s="72" t="str">
        <f t="array" ref="BH56">IF(COUNTIF(Table912[Job],$I$3)&lt;ROWS($BH$2:BH56),"",INDEX(TimeSheets!$Q$1:$Q$359,SMALL(IF(Table912[Job]=$I$3,ROW(Table912[Job])),ROW(BA55))))</f>
        <v/>
      </c>
      <c r="BI56" s="73" t="str">
        <f t="array" ref="BI56">IF(COUNTIF(Table914[Job],$I$3)&lt;ROWS($BI$2:BI56),"",INDEX(TimeSheets!$T$1:$T$359,SMALL(IF(Table914[Job]=$I$3,ROW(Table914[Job])),ROW(BA55))))</f>
        <v/>
      </c>
      <c r="BJ56" s="72" t="str">
        <f t="array" ref="BJ56">IF(COUNTIF(Table914[Job],$I$3)&lt;ROWS($BJ$2:BJ56),"",INDEX(TimeSheets!$Z$1:$Z$359,SMALL(IF(Table914[Job]=$I$3,ROW(Table914[Job])),ROW(BA55))))</f>
        <v/>
      </c>
      <c r="BK56" s="72" t="str">
        <f t="array" ref="BK56">IF(COUNTIF(Table91641[Job],$I$3)&lt;ROWS($BK$2:BK56),"",INDEX(TimeSheets!$AC$1:$AC$359,SMALL(IF(Table91641[Job]=$I$3,ROW(Table91641[Job])),ROW(BA55))))</f>
        <v/>
      </c>
      <c r="BL56" s="72" t="str">
        <f t="array" ref="BL56">IF(COUNTIF(Table91641[Job],$I$3)&lt;ROWS($BL$2:BL56),"",INDEX(TimeSheets!$AI$1:$AI$359,SMALL(IF(Table91641[Job]=$I$3,ROW(Table91641[Job])),ROW(BB55))))</f>
        <v/>
      </c>
    </row>
    <row r="57" spans="1:64" ht="21.95" customHeight="1" x14ac:dyDescent="0.25">
      <c r="A57" s="66"/>
      <c r="B57" s="67"/>
      <c r="C57" s="66"/>
      <c r="D57" s="67"/>
      <c r="E57" s="66"/>
      <c r="F57" s="67"/>
      <c r="G57" s="15"/>
      <c r="H57" s="66"/>
      <c r="I57" s="67"/>
      <c r="J57" s="66"/>
      <c r="K57" s="67"/>
      <c r="L57" s="66"/>
      <c r="M57" s="67"/>
      <c r="N57" s="15"/>
      <c r="O57" s="66"/>
      <c r="P57" s="67"/>
      <c r="Q57" s="66"/>
      <c r="R57" s="67"/>
      <c r="S57" s="66"/>
      <c r="T57" s="67"/>
      <c r="U57" s="15"/>
      <c r="V57" s="66" t="str">
        <f t="shared" si="0"/>
        <v/>
      </c>
      <c r="W57" s="67" t="str">
        <f t="shared" si="1"/>
        <v/>
      </c>
      <c r="X57" s="66" t="str">
        <f t="shared" si="2"/>
        <v/>
      </c>
      <c r="Y57" s="67" t="str">
        <f t="shared" si="3"/>
        <v/>
      </c>
      <c r="Z57" s="66" t="str">
        <f t="shared" si="4"/>
        <v/>
      </c>
      <c r="AA57" s="67" t="str">
        <f t="shared" si="5"/>
        <v/>
      </c>
      <c r="AB57" s="15"/>
      <c r="AC57" s="66" t="str">
        <f t="shared" si="6"/>
        <v/>
      </c>
      <c r="AD57" s="67" t="str">
        <f t="shared" si="20"/>
        <v/>
      </c>
      <c r="AE57" s="66" t="str">
        <f t="shared" si="7"/>
        <v/>
      </c>
      <c r="AF57" s="67" t="str">
        <f t="shared" si="8"/>
        <v/>
      </c>
      <c r="AG57" s="66" t="str">
        <f t="shared" si="9"/>
        <v/>
      </c>
      <c r="AH57" s="67" t="str">
        <f t="shared" si="10"/>
        <v/>
      </c>
      <c r="AI57" s="15"/>
      <c r="AJ57" s="66" t="str">
        <f t="shared" si="21"/>
        <v/>
      </c>
      <c r="AK57" s="67" t="str">
        <f t="shared" si="22"/>
        <v/>
      </c>
      <c r="AL57" s="66" t="str">
        <f t="shared" si="11"/>
        <v/>
      </c>
      <c r="AM57" s="67" t="str">
        <f t="shared" si="12"/>
        <v/>
      </c>
      <c r="AN57" s="66" t="str">
        <f t="shared" si="13"/>
        <v/>
      </c>
      <c r="AO57" s="67" t="str">
        <f t="shared" si="14"/>
        <v/>
      </c>
      <c r="AP57" s="15"/>
      <c r="AQ57" s="66" t="str">
        <f t="shared" si="23"/>
        <v/>
      </c>
      <c r="AR57" s="67" t="str">
        <f t="shared" si="15"/>
        <v/>
      </c>
      <c r="AS57" s="66" t="str">
        <f t="shared" si="16"/>
        <v/>
      </c>
      <c r="AT57" s="67" t="str">
        <f t="shared" si="17"/>
        <v/>
      </c>
      <c r="AU57" s="66" t="str">
        <f t="shared" si="18"/>
        <v/>
      </c>
      <c r="AV57" s="67" t="str">
        <f t="shared" si="19"/>
        <v/>
      </c>
      <c r="AW57" s="15"/>
      <c r="AX57" s="15"/>
      <c r="AY57" s="47"/>
      <c r="AZ57" s="47"/>
      <c r="BA57" s="47"/>
      <c r="BB57" s="47"/>
      <c r="BE57" s="72" t="str">
        <f t="array" ref="BE57">IF(COUNTIF(Table911[Job],$I$3)&lt;ROWS($BE$2:BE57),"",INDEX(TimeSheets!$B$1:$B$359,SMALL(IF(Table911[Job]=$I$3,ROW(Table911[Job])),ROW(BA56))))</f>
        <v/>
      </c>
      <c r="BF57" s="72" t="str">
        <f t="array" ref="BF57">IF(COUNTIF(Table911[Job],$I$3)&lt;ROWS($BD$2:BD57),"",INDEX(TimeSheets!$H$1:$H$359,SMALL(IF(Table911[Job]=$I$3,ROW(Table911[Job])),ROW(BA56))))</f>
        <v/>
      </c>
      <c r="BG57" s="72" t="str">
        <f t="array" ref="BG57">IF(COUNTIF(Table912[Job],$I$3)&lt;ROWS($BG$2:BG57),"",INDEX(TimeSheets!$K$1:$K$359,SMALL(IF(Table912[Job]=$I$3,ROW(Table912[Job])),ROW(BA56))))</f>
        <v/>
      </c>
      <c r="BH57" s="72" t="str">
        <f t="array" ref="BH57">IF(COUNTIF(Table912[Job],$I$3)&lt;ROWS($BH$2:BH57),"",INDEX(TimeSheets!$Q$1:$Q$359,SMALL(IF(Table912[Job]=$I$3,ROW(Table912[Job])),ROW(BA56))))</f>
        <v/>
      </c>
      <c r="BI57" s="73" t="str">
        <f t="array" ref="BI57">IF(COUNTIF(Table914[Job],$I$3)&lt;ROWS($BI$2:BI57),"",INDEX(TimeSheets!$T$1:$T$359,SMALL(IF(Table914[Job]=$I$3,ROW(Table914[Job])),ROW(BA56))))</f>
        <v/>
      </c>
      <c r="BJ57" s="72" t="str">
        <f t="array" ref="BJ57">IF(COUNTIF(Table914[Job],$I$3)&lt;ROWS($BJ$2:BJ57),"",INDEX(TimeSheets!$Z$1:$Z$359,SMALL(IF(Table914[Job]=$I$3,ROW(Table914[Job])),ROW(BA56))))</f>
        <v/>
      </c>
      <c r="BK57" s="72" t="str">
        <f t="array" ref="BK57">IF(COUNTIF(Table91641[Job],$I$3)&lt;ROWS($BK$2:BK57),"",INDEX(TimeSheets!$AC$1:$AC$359,SMALL(IF(Table91641[Job]=$I$3,ROW(Table91641[Job])),ROW(BA56))))</f>
        <v/>
      </c>
      <c r="BL57" s="72" t="str">
        <f t="array" ref="BL57">IF(COUNTIF(Table91641[Job],$I$3)&lt;ROWS($BL$2:BL57),"",INDEX(TimeSheets!$AI$1:$AI$359,SMALL(IF(Table91641[Job]=$I$3,ROW(Table91641[Job])),ROW(BB56))))</f>
        <v/>
      </c>
    </row>
    <row r="58" spans="1:64" ht="21.95" customHeight="1" x14ac:dyDescent="0.25">
      <c r="A58" s="66"/>
      <c r="B58" s="67"/>
      <c r="C58" s="66"/>
      <c r="D58" s="67"/>
      <c r="E58" s="66"/>
      <c r="F58" s="67"/>
      <c r="G58" s="15"/>
      <c r="H58" s="66"/>
      <c r="I58" s="67"/>
      <c r="J58" s="66"/>
      <c r="K58" s="67"/>
      <c r="L58" s="66"/>
      <c r="M58" s="67"/>
      <c r="N58" s="15"/>
      <c r="O58" s="66"/>
      <c r="P58" s="67"/>
      <c r="Q58" s="66"/>
      <c r="R58" s="67"/>
      <c r="S58" s="66"/>
      <c r="T58" s="67"/>
      <c r="U58" s="15"/>
      <c r="V58" s="66" t="str">
        <f t="shared" si="0"/>
        <v/>
      </c>
      <c r="W58" s="67" t="str">
        <f t="shared" si="1"/>
        <v/>
      </c>
      <c r="X58" s="66" t="str">
        <f t="shared" si="2"/>
        <v/>
      </c>
      <c r="Y58" s="67" t="str">
        <f t="shared" si="3"/>
        <v/>
      </c>
      <c r="Z58" s="66" t="str">
        <f t="shared" si="4"/>
        <v/>
      </c>
      <c r="AA58" s="67" t="str">
        <f t="shared" si="5"/>
        <v/>
      </c>
      <c r="AB58" s="15"/>
      <c r="AC58" s="66" t="str">
        <f t="shared" si="6"/>
        <v/>
      </c>
      <c r="AD58" s="67" t="str">
        <f t="shared" si="20"/>
        <v/>
      </c>
      <c r="AE58" s="66" t="str">
        <f t="shared" si="7"/>
        <v/>
      </c>
      <c r="AF58" s="67" t="str">
        <f t="shared" si="8"/>
        <v/>
      </c>
      <c r="AG58" s="66" t="str">
        <f t="shared" si="9"/>
        <v/>
      </c>
      <c r="AH58" s="67" t="str">
        <f t="shared" si="10"/>
        <v/>
      </c>
      <c r="AI58" s="15"/>
      <c r="AJ58" s="66" t="str">
        <f t="shared" si="21"/>
        <v/>
      </c>
      <c r="AK58" s="67" t="str">
        <f t="shared" si="22"/>
        <v/>
      </c>
      <c r="AL58" s="66" t="str">
        <f t="shared" si="11"/>
        <v/>
      </c>
      <c r="AM58" s="67" t="str">
        <f t="shared" si="12"/>
        <v/>
      </c>
      <c r="AN58" s="66" t="str">
        <f t="shared" si="13"/>
        <v/>
      </c>
      <c r="AO58" s="67" t="str">
        <f t="shared" si="14"/>
        <v/>
      </c>
      <c r="AP58" s="15"/>
      <c r="AQ58" s="66" t="str">
        <f t="shared" si="23"/>
        <v/>
      </c>
      <c r="AR58" s="67" t="str">
        <f t="shared" si="15"/>
        <v/>
      </c>
      <c r="AS58" s="66" t="str">
        <f t="shared" si="16"/>
        <v/>
      </c>
      <c r="AT58" s="67" t="str">
        <f t="shared" si="17"/>
        <v/>
      </c>
      <c r="AU58" s="66" t="str">
        <f t="shared" si="18"/>
        <v/>
      </c>
      <c r="AV58" s="67" t="str">
        <f t="shared" si="19"/>
        <v/>
      </c>
      <c r="AW58" s="15"/>
      <c r="AX58" s="15"/>
      <c r="AY58" s="47"/>
      <c r="AZ58" s="47"/>
      <c r="BA58" s="47"/>
      <c r="BB58" s="47"/>
      <c r="BE58" s="72" t="str">
        <f t="array" ref="BE58">IF(COUNTIF(Table911[Job],$I$3)&lt;ROWS($BE$2:BE58),"",INDEX(TimeSheets!$B$1:$B$359,SMALL(IF(Table911[Job]=$I$3,ROW(Table911[Job])),ROW(BA57))))</f>
        <v/>
      </c>
      <c r="BF58" s="72" t="str">
        <f t="array" ref="BF58">IF(COUNTIF(Table911[Job],$I$3)&lt;ROWS($BD$2:BD58),"",INDEX(TimeSheets!$H$1:$H$359,SMALL(IF(Table911[Job]=$I$3,ROW(Table911[Job])),ROW(BA57))))</f>
        <v/>
      </c>
      <c r="BG58" s="72" t="str">
        <f t="array" ref="BG58">IF(COUNTIF(Table912[Job],$I$3)&lt;ROWS($BG$2:BG58),"",INDEX(TimeSheets!$K$1:$K$359,SMALL(IF(Table912[Job]=$I$3,ROW(Table912[Job])),ROW(BA57))))</f>
        <v/>
      </c>
      <c r="BH58" s="72" t="str">
        <f t="array" ref="BH58">IF(COUNTIF(Table912[Job],$I$3)&lt;ROWS($BH$2:BH58),"",INDEX(TimeSheets!$Q$1:$Q$359,SMALL(IF(Table912[Job]=$I$3,ROW(Table912[Job])),ROW(BA57))))</f>
        <v/>
      </c>
      <c r="BI58" s="73" t="str">
        <f t="array" ref="BI58">IF(COUNTIF(Table914[Job],$I$3)&lt;ROWS($BI$2:BI58),"",INDEX(TimeSheets!$T$1:$T$359,SMALL(IF(Table914[Job]=$I$3,ROW(Table914[Job])),ROW(BA57))))</f>
        <v/>
      </c>
      <c r="BJ58" s="72" t="str">
        <f t="array" ref="BJ58">IF(COUNTIF(Table914[Job],$I$3)&lt;ROWS($BJ$2:BJ58),"",INDEX(TimeSheets!$Z$1:$Z$359,SMALL(IF(Table914[Job]=$I$3,ROW(Table914[Job])),ROW(BA57))))</f>
        <v/>
      </c>
      <c r="BK58" s="72" t="str">
        <f t="array" ref="BK58">IF(COUNTIF(Table91641[Job],$I$3)&lt;ROWS($BK$2:BK58),"",INDEX(TimeSheets!$AC$1:$AC$359,SMALL(IF(Table91641[Job]=$I$3,ROW(Table91641[Job])),ROW(BA57))))</f>
        <v/>
      </c>
      <c r="BL58" s="72" t="str">
        <f t="array" ref="BL58">IF(COUNTIF(Table91641[Job],$I$3)&lt;ROWS($BL$2:BL58),"",INDEX(TimeSheets!$AI$1:$AI$359,SMALL(IF(Table91641[Job]=$I$3,ROW(Table91641[Job])),ROW(BB57))))</f>
        <v/>
      </c>
    </row>
    <row r="59" spans="1:64" ht="21.95" customHeight="1" x14ac:dyDescent="0.25">
      <c r="A59" s="66"/>
      <c r="B59" s="67"/>
      <c r="C59" s="66"/>
      <c r="D59" s="67"/>
      <c r="E59" s="66"/>
      <c r="F59" s="67"/>
      <c r="G59" s="15"/>
      <c r="H59" s="66"/>
      <c r="I59" s="67"/>
      <c r="J59" s="66"/>
      <c r="K59" s="67"/>
      <c r="L59" s="66"/>
      <c r="M59" s="67"/>
      <c r="N59" s="15"/>
      <c r="O59" s="66"/>
      <c r="P59" s="67"/>
      <c r="Q59" s="66"/>
      <c r="R59" s="67"/>
      <c r="S59" s="66"/>
      <c r="T59" s="67"/>
      <c r="U59" s="15"/>
      <c r="V59" s="66" t="str">
        <f t="shared" si="0"/>
        <v/>
      </c>
      <c r="W59" s="67" t="str">
        <f t="shared" si="1"/>
        <v/>
      </c>
      <c r="X59" s="66" t="str">
        <f t="shared" si="2"/>
        <v/>
      </c>
      <c r="Y59" s="67" t="str">
        <f t="shared" si="3"/>
        <v/>
      </c>
      <c r="Z59" s="66" t="str">
        <f t="shared" si="4"/>
        <v/>
      </c>
      <c r="AA59" s="67" t="str">
        <f t="shared" si="5"/>
        <v/>
      </c>
      <c r="AB59" s="15"/>
      <c r="AC59" s="66" t="str">
        <f t="shared" si="6"/>
        <v/>
      </c>
      <c r="AD59" s="67" t="str">
        <f t="shared" si="20"/>
        <v/>
      </c>
      <c r="AE59" s="66" t="str">
        <f t="shared" si="7"/>
        <v/>
      </c>
      <c r="AF59" s="67" t="str">
        <f t="shared" si="8"/>
        <v/>
      </c>
      <c r="AG59" s="66" t="str">
        <f t="shared" si="9"/>
        <v/>
      </c>
      <c r="AH59" s="67" t="str">
        <f t="shared" si="10"/>
        <v/>
      </c>
      <c r="AI59" s="15"/>
      <c r="AJ59" s="66" t="str">
        <f t="shared" si="21"/>
        <v/>
      </c>
      <c r="AK59" s="67" t="str">
        <f t="shared" si="22"/>
        <v/>
      </c>
      <c r="AL59" s="66" t="str">
        <f t="shared" si="11"/>
        <v/>
      </c>
      <c r="AM59" s="67" t="str">
        <f t="shared" si="12"/>
        <v/>
      </c>
      <c r="AN59" s="66" t="str">
        <f t="shared" si="13"/>
        <v/>
      </c>
      <c r="AO59" s="67" t="str">
        <f t="shared" si="14"/>
        <v/>
      </c>
      <c r="AP59" s="15"/>
      <c r="AQ59" s="66" t="str">
        <f t="shared" si="23"/>
        <v/>
      </c>
      <c r="AR59" s="67" t="str">
        <f t="shared" si="15"/>
        <v/>
      </c>
      <c r="AS59" s="66" t="str">
        <f t="shared" si="16"/>
        <v/>
      </c>
      <c r="AT59" s="67" t="str">
        <f t="shared" si="17"/>
        <v/>
      </c>
      <c r="AU59" s="66" t="str">
        <f t="shared" si="18"/>
        <v/>
      </c>
      <c r="AV59" s="67" t="str">
        <f t="shared" si="19"/>
        <v/>
      </c>
      <c r="AW59" s="15"/>
      <c r="AX59" s="15"/>
      <c r="AY59" s="47"/>
      <c r="AZ59" s="47"/>
      <c r="BA59" s="47"/>
      <c r="BB59" s="47"/>
      <c r="BE59" s="72" t="str">
        <f t="array" ref="BE59">IF(COUNTIF(Table911[Job],$I$3)&lt;ROWS($BE$2:BE59),"",INDEX(TimeSheets!$B$1:$B$359,SMALL(IF(Table911[Job]=$I$3,ROW(Table911[Job])),ROW(BA58))))</f>
        <v/>
      </c>
      <c r="BF59" s="72" t="str">
        <f t="array" ref="BF59">IF(COUNTIF(Table911[Job],$I$3)&lt;ROWS($BD$2:BD59),"",INDEX(TimeSheets!$H$1:$H$359,SMALL(IF(Table911[Job]=$I$3,ROW(Table911[Job])),ROW(BA58))))</f>
        <v/>
      </c>
      <c r="BG59" s="72" t="str">
        <f t="array" ref="BG59">IF(COUNTIF(Table912[Job],$I$3)&lt;ROWS($BG$2:BG59),"",INDEX(TimeSheets!$K$1:$K$359,SMALL(IF(Table912[Job]=$I$3,ROW(Table912[Job])),ROW(BA58))))</f>
        <v/>
      </c>
      <c r="BH59" s="72" t="str">
        <f t="array" ref="BH59">IF(COUNTIF(Table912[Job],$I$3)&lt;ROWS($BH$2:BH59),"",INDEX(TimeSheets!$Q$1:$Q$359,SMALL(IF(Table912[Job]=$I$3,ROW(Table912[Job])),ROW(BA58))))</f>
        <v/>
      </c>
      <c r="BI59" s="73" t="str">
        <f t="array" ref="BI59">IF(COUNTIF(Table914[Job],$I$3)&lt;ROWS($BI$2:BI59),"",INDEX(TimeSheets!$T$1:$T$359,SMALL(IF(Table914[Job]=$I$3,ROW(Table914[Job])),ROW(BA58))))</f>
        <v/>
      </c>
      <c r="BJ59" s="72" t="str">
        <f t="array" ref="BJ59">IF(COUNTIF(Table914[Job],$I$3)&lt;ROWS($BJ$2:BJ59),"",INDEX(TimeSheets!$Z$1:$Z$359,SMALL(IF(Table914[Job]=$I$3,ROW(Table914[Job])),ROW(BA58))))</f>
        <v/>
      </c>
      <c r="BK59" s="72" t="str">
        <f t="array" ref="BK59">IF(COUNTIF(Table91641[Job],$I$3)&lt;ROWS($BK$2:BK59),"",INDEX(TimeSheets!$AC$1:$AC$359,SMALL(IF(Table91641[Job]=$I$3,ROW(Table91641[Job])),ROW(BA58))))</f>
        <v/>
      </c>
      <c r="BL59" s="72" t="str">
        <f t="array" ref="BL59">IF(COUNTIF(Table91641[Job],$I$3)&lt;ROWS($BL$2:BL59),"",INDEX(TimeSheets!$AI$1:$AI$359,SMALL(IF(Table91641[Job]=$I$3,ROW(Table91641[Job])),ROW(BB58))))</f>
        <v/>
      </c>
    </row>
    <row r="60" spans="1:64" x14ac:dyDescent="0.25">
      <c r="AX60" s="47"/>
      <c r="AY60" s="47"/>
      <c r="AZ60" s="47"/>
      <c r="BA60" s="47"/>
      <c r="BB60" s="47"/>
      <c r="BE60" s="72" t="str">
        <f t="array" ref="BE60">IF(COUNTIF(Table911[Job],$I$3)&lt;ROWS($BE$2:BE60),"",INDEX(TimeSheets!$B$1:$B$359,SMALL(IF(Table911[Job]=$I$3,ROW(Table911[Job])),ROW(BA59))))</f>
        <v/>
      </c>
      <c r="BF60" s="72" t="str">
        <f t="array" ref="BF60">IF(COUNTIF(Table911[Job],$I$3)&lt;ROWS($BD$2:BD60),"",INDEX(TimeSheets!$H$1:$H$359,SMALL(IF(Table911[Job]=$I$3,ROW(Table911[Job])),ROW(BA59))))</f>
        <v/>
      </c>
      <c r="BG60" s="72" t="str">
        <f t="array" ref="BG60">IF(COUNTIF(Table912[Job],$I$3)&lt;ROWS($BG$2:BG60),"",INDEX(TimeSheets!$K$1:$K$359,SMALL(IF(Table912[Job]=$I$3,ROW(Table912[Job])),ROW(BA59))))</f>
        <v/>
      </c>
      <c r="BH60" s="72" t="str">
        <f t="array" ref="BH60">IF(COUNTIF(Table912[Job],$I$3)&lt;ROWS($BH$2:BH60),"",INDEX(TimeSheets!$Q$1:$Q$359,SMALL(IF(Table912[Job]=$I$3,ROW(Table912[Job])),ROW(BA59))))</f>
        <v/>
      </c>
      <c r="BI60" s="73" t="str">
        <f t="array" ref="BI60">IF(COUNTIF(Table914[Job],$I$3)&lt;ROWS($BI$2:BI60),"",INDEX(TimeSheets!$T$1:$T$359,SMALL(IF(Table914[Job]=$I$3,ROW(Table914[Job])),ROW(BA59))))</f>
        <v/>
      </c>
      <c r="BJ60" s="72" t="str">
        <f t="array" ref="BJ60">IF(COUNTIF(Table914[Job],$I$3)&lt;ROWS($BJ$2:BJ60),"",INDEX(TimeSheets!$Z$1:$Z$359,SMALL(IF(Table914[Job]=$I$3,ROW(Table914[Job])),ROW(BA59))))</f>
        <v/>
      </c>
      <c r="BK60" s="72" t="str">
        <f t="array" ref="BK60">IF(COUNTIF(Table91641[Job],$I$3)&lt;ROWS($BK$2:BK60),"",INDEX(TimeSheets!$AC$1:$AC$359,SMALL(IF(Table91641[Job]=$I$3,ROW(Table91641[Job])),ROW(BA59))))</f>
        <v/>
      </c>
      <c r="BL60" s="72" t="str">
        <f t="array" ref="BL60">IF(COUNTIF(Table91641[Job],$I$3)&lt;ROWS($BL$2:BL60),"",INDEX(TimeSheets!$AI$1:$AI$359,SMALL(IF(Table91641[Job]=$I$3,ROW(Table91641[Job])),ROW(BB59))))</f>
        <v/>
      </c>
    </row>
    <row r="61" spans="1:64" x14ac:dyDescent="0.25">
      <c r="AX61" s="47"/>
      <c r="AY61" s="47"/>
      <c r="AZ61" s="47"/>
      <c r="BA61" s="47"/>
      <c r="BB61" s="47"/>
      <c r="BE61" s="72" t="str">
        <f t="array" ref="BE61">IF(COUNTIF(Table911[Job],$I$3)&lt;ROWS($BE$2:BE61),"",INDEX(TimeSheets!$B$1:$B$359,SMALL(IF(Table911[Job]=$I$3,ROW(Table911[Job])),ROW(BA60))))</f>
        <v/>
      </c>
      <c r="BF61" s="72" t="str">
        <f t="array" ref="BF61">IF(COUNTIF(Table911[Job],$I$3)&lt;ROWS($BD$2:BD61),"",INDEX(TimeSheets!$H$1:$H$359,SMALL(IF(Table911[Job]=$I$3,ROW(Table911[Job])),ROW(BA60))))</f>
        <v/>
      </c>
      <c r="BG61" s="72" t="str">
        <f t="array" ref="BG61">IF(COUNTIF(Table912[Job],$I$3)&lt;ROWS($BG$2:BG61),"",INDEX(TimeSheets!$K$1:$K$359,SMALL(IF(Table912[Job]=$I$3,ROW(Table912[Job])),ROW(BA60))))</f>
        <v/>
      </c>
      <c r="BH61" s="72" t="str">
        <f t="array" ref="BH61">IF(COUNTIF(Table912[Job],$I$3)&lt;ROWS($BH$2:BH61),"",INDEX(TimeSheets!$Q$1:$Q$359,SMALL(IF(Table912[Job]=$I$3,ROW(Table912[Job])),ROW(BA60))))</f>
        <v/>
      </c>
      <c r="BI61" s="73" t="str">
        <f t="array" ref="BI61">IF(COUNTIF(Table914[Job],$I$3)&lt;ROWS($BI$2:BI61),"",INDEX(TimeSheets!$T$1:$T$359,SMALL(IF(Table914[Job]=$I$3,ROW(Table914[Job])),ROW(BA60))))</f>
        <v/>
      </c>
      <c r="BJ61" s="72" t="str">
        <f t="array" ref="BJ61">IF(COUNTIF(Table914[Job],$I$3)&lt;ROWS($BJ$2:BJ61),"",INDEX(TimeSheets!$Z$1:$Z$359,SMALL(IF(Table914[Job]=$I$3,ROW(Table914[Job])),ROW(BA60))))</f>
        <v/>
      </c>
      <c r="BK61" s="72" t="str">
        <f t="array" ref="BK61">IF(COUNTIF(Table91641[Job],$I$3)&lt;ROWS($BK$2:BK61),"",INDEX(TimeSheets!$AC$1:$AC$359,SMALL(IF(Table91641[Job]=$I$3,ROW(Table91641[Job])),ROW(BA60))))</f>
        <v/>
      </c>
      <c r="BL61" s="72" t="str">
        <f t="array" ref="BL61">IF(COUNTIF(Table91641[Job],$I$3)&lt;ROWS($BL$2:BL61),"",INDEX(TimeSheets!$AI$1:$AI$359,SMALL(IF(Table91641[Job]=$I$3,ROW(Table91641[Job])),ROW(BB60))))</f>
        <v/>
      </c>
    </row>
    <row r="62" spans="1:64" x14ac:dyDescent="0.25">
      <c r="AX62" s="47"/>
      <c r="AY62" s="47"/>
      <c r="AZ62" s="47"/>
      <c r="BA62" s="47"/>
      <c r="BB62" s="47"/>
      <c r="BE62" s="72" t="str">
        <f t="array" ref="BE62">IF(COUNTIF(Table911[Job],$I$3)&lt;ROWS($BE$2:BE62),"",INDEX(TimeSheets!$B$1:$B$359,SMALL(IF(Table911[Job]=$I$3,ROW(Table911[Job])),ROW(BA61))))</f>
        <v/>
      </c>
      <c r="BF62" s="72" t="str">
        <f t="array" ref="BF62">IF(COUNTIF(Table911[Job],$I$3)&lt;ROWS($BD$2:BD62),"",INDEX(TimeSheets!$H$1:$H$359,SMALL(IF(Table911[Job]=$I$3,ROW(Table911[Job])),ROW(BA61))))</f>
        <v/>
      </c>
      <c r="BG62" s="72" t="str">
        <f t="array" ref="BG62">IF(COUNTIF(Table912[Job],$I$3)&lt;ROWS($BG$2:BG62),"",INDEX(TimeSheets!$K$1:$K$359,SMALL(IF(Table912[Job]=$I$3,ROW(Table912[Job])),ROW(BA61))))</f>
        <v/>
      </c>
      <c r="BH62" s="72" t="str">
        <f t="array" ref="BH62">IF(COUNTIF(Table912[Job],$I$3)&lt;ROWS($BH$2:BH62),"",INDEX(TimeSheets!$Q$1:$Q$359,SMALL(IF(Table912[Job]=$I$3,ROW(Table912[Job])),ROW(BA61))))</f>
        <v/>
      </c>
      <c r="BI62" s="73" t="str">
        <f t="array" ref="BI62">IF(COUNTIF(Table914[Job],$I$3)&lt;ROWS($BI$2:BI62),"",INDEX(TimeSheets!$T$1:$T$359,SMALL(IF(Table914[Job]=$I$3,ROW(Table914[Job])),ROW(BA61))))</f>
        <v/>
      </c>
      <c r="BJ62" s="72" t="str">
        <f t="array" ref="BJ62">IF(COUNTIF(Table914[Job],$I$3)&lt;ROWS($BJ$2:BJ62),"",INDEX(TimeSheets!$Z$1:$Z$359,SMALL(IF(Table914[Job]=$I$3,ROW(Table914[Job])),ROW(BA61))))</f>
        <v/>
      </c>
      <c r="BK62" s="72" t="str">
        <f t="array" ref="BK62">IF(COUNTIF(Table91641[Job],$I$3)&lt;ROWS($BK$2:BK62),"",INDEX(TimeSheets!$AC$1:$AC$359,SMALL(IF(Table91641[Job]=$I$3,ROW(Table91641[Job])),ROW(BA61))))</f>
        <v/>
      </c>
      <c r="BL62" s="72" t="str">
        <f t="array" ref="BL62">IF(COUNTIF(Table91641[Job],$I$3)&lt;ROWS($BL$2:BL62),"",INDEX(TimeSheets!$AI$1:$AI$359,SMALL(IF(Table91641[Job]=$I$3,ROW(Table91641[Job])),ROW(BB61))))</f>
        <v/>
      </c>
    </row>
    <row r="63" spans="1:64" x14ac:dyDescent="0.25">
      <c r="AX63" s="47"/>
      <c r="AY63" s="47"/>
      <c r="AZ63" s="47"/>
      <c r="BA63" s="47"/>
      <c r="BB63" s="47"/>
      <c r="BE63" s="72" t="str">
        <f t="array" ref="BE63">IF(COUNTIF(Table911[Job],$I$3)&lt;ROWS($BE$2:BE63),"",INDEX(TimeSheets!$B$1:$B$359,SMALL(IF(Table911[Job]=$I$3,ROW(Table911[Job])),ROW(BA62))))</f>
        <v/>
      </c>
      <c r="BF63" s="72" t="str">
        <f t="array" ref="BF63">IF(COUNTIF(Table911[Job],$I$3)&lt;ROWS($BD$2:BD63),"",INDEX(TimeSheets!$H$1:$H$359,SMALL(IF(Table911[Job]=$I$3,ROW(Table911[Job])),ROW(BA62))))</f>
        <v/>
      </c>
      <c r="BG63" s="72" t="str">
        <f t="array" ref="BG63">IF(COUNTIF(Table912[Job],$I$3)&lt;ROWS($BG$2:BG63),"",INDEX(TimeSheets!$K$1:$K$359,SMALL(IF(Table912[Job]=$I$3,ROW(Table912[Job])),ROW(BA62))))</f>
        <v/>
      </c>
      <c r="BH63" s="72" t="str">
        <f t="array" ref="BH63">IF(COUNTIF(Table912[Job],$I$3)&lt;ROWS($BH$2:BH63),"",INDEX(TimeSheets!$Q$1:$Q$359,SMALL(IF(Table912[Job]=$I$3,ROW(Table912[Job])),ROW(BA62))))</f>
        <v/>
      </c>
      <c r="BI63" s="73" t="str">
        <f t="array" ref="BI63">IF(COUNTIF(Table914[Job],$I$3)&lt;ROWS($BI$2:BI63),"",INDEX(TimeSheets!$T$1:$T$359,SMALL(IF(Table914[Job]=$I$3,ROW(Table914[Job])),ROW(BA62))))</f>
        <v/>
      </c>
      <c r="BJ63" s="72" t="str">
        <f t="array" ref="BJ63">IF(COUNTIF(Table914[Job],$I$3)&lt;ROWS($BJ$2:BJ63),"",INDEX(TimeSheets!$Z$1:$Z$359,SMALL(IF(Table914[Job]=$I$3,ROW(Table914[Job])),ROW(BA62))))</f>
        <v/>
      </c>
      <c r="BK63" s="72" t="str">
        <f t="array" ref="BK63">IF(COUNTIF(Table91641[Job],$I$3)&lt;ROWS($BK$2:BK63),"",INDEX(TimeSheets!$AC$1:$AC$359,SMALL(IF(Table91641[Job]=$I$3,ROW(Table91641[Job])),ROW(BA62))))</f>
        <v/>
      </c>
      <c r="BL63" s="72" t="str">
        <f t="array" ref="BL63">IF(COUNTIF(Table91641[Job],$I$3)&lt;ROWS($BL$2:BL63),"",INDEX(TimeSheets!$AI$1:$AI$359,SMALL(IF(Table91641[Job]=$I$3,ROW(Table91641[Job])),ROW(BB62))))</f>
        <v/>
      </c>
    </row>
    <row r="64" spans="1:64" x14ac:dyDescent="0.25">
      <c r="AX64" s="47"/>
      <c r="AY64" s="47"/>
      <c r="AZ64" s="47"/>
      <c r="BA64" s="47"/>
      <c r="BB64" s="47"/>
      <c r="BE64" s="72" t="str">
        <f t="array" ref="BE64">IF(COUNTIF(Table911[Job],$I$3)&lt;ROWS($BE$2:BE64),"",INDEX(TimeSheets!$B$1:$B$359,SMALL(IF(Table911[Job]=$I$3,ROW(Table911[Job])),ROW(BA63))))</f>
        <v/>
      </c>
      <c r="BF64" s="72" t="str">
        <f t="array" ref="BF64">IF(COUNTIF(Table911[Job],$I$3)&lt;ROWS($BD$2:BD64),"",INDEX(TimeSheets!$H$1:$H$359,SMALL(IF(Table911[Job]=$I$3,ROW(Table911[Job])),ROW(BA63))))</f>
        <v/>
      </c>
      <c r="BG64" s="72" t="str">
        <f t="array" ref="BG64">IF(COUNTIF(Table912[Job],$I$3)&lt;ROWS($BG$2:BG64),"",INDEX(TimeSheets!$K$1:$K$359,SMALL(IF(Table912[Job]=$I$3,ROW(Table912[Job])),ROW(BA63))))</f>
        <v/>
      </c>
      <c r="BH64" s="72" t="str">
        <f t="array" ref="BH64">IF(COUNTIF(Table912[Job],$I$3)&lt;ROWS($BH$2:BH64),"",INDEX(TimeSheets!$Q$1:$Q$359,SMALL(IF(Table912[Job]=$I$3,ROW(Table912[Job])),ROW(BA63))))</f>
        <v/>
      </c>
      <c r="BI64" s="73" t="str">
        <f t="array" ref="BI64">IF(COUNTIF(Table914[Job],$I$3)&lt;ROWS($BI$2:BI64),"",INDEX(TimeSheets!$T$1:$T$359,SMALL(IF(Table914[Job]=$I$3,ROW(Table914[Job])),ROW(BA63))))</f>
        <v/>
      </c>
      <c r="BJ64" s="72" t="str">
        <f t="array" ref="BJ64">IF(COUNTIF(Table914[Job],$I$3)&lt;ROWS($BJ$2:BJ64),"",INDEX(TimeSheets!$Z$1:$Z$359,SMALL(IF(Table914[Job]=$I$3,ROW(Table914[Job])),ROW(BA63))))</f>
        <v/>
      </c>
      <c r="BK64" s="72" t="str">
        <f t="array" ref="BK64">IF(COUNTIF(Table91641[Job],$I$3)&lt;ROWS($BK$2:BK64),"",INDEX(TimeSheets!$AC$1:$AC$359,SMALL(IF(Table91641[Job]=$I$3,ROW(Table91641[Job])),ROW(BA63))))</f>
        <v/>
      </c>
      <c r="BL64" s="72" t="str">
        <f t="array" ref="BL64">IF(COUNTIF(Table91641[Job],$I$3)&lt;ROWS($BL$2:BL64),"",INDEX(TimeSheets!$AI$1:$AI$359,SMALL(IF(Table91641[Job]=$I$3,ROW(Table91641[Job])),ROW(BB63))))</f>
        <v/>
      </c>
    </row>
    <row r="65" spans="50:64" x14ac:dyDescent="0.25">
      <c r="AX65" s="47"/>
      <c r="AY65" s="47"/>
      <c r="AZ65" s="47"/>
      <c r="BA65" s="47"/>
      <c r="BB65" s="47"/>
      <c r="BE65" s="72" t="str">
        <f t="array" ref="BE65">IF(COUNTIF(Table911[Job],$I$3)&lt;ROWS($BE$2:BE65),"",INDEX(TimeSheets!$B$1:$B$359,SMALL(IF(Table911[Job]=$I$3,ROW(Table911[Job])),ROW(BA64))))</f>
        <v/>
      </c>
      <c r="BF65" s="72" t="str">
        <f t="array" ref="BF65">IF(COUNTIF(Table911[Job],$I$3)&lt;ROWS($BD$2:BD65),"",INDEX(TimeSheets!$H$1:$H$359,SMALL(IF(Table911[Job]=$I$3,ROW(Table911[Job])),ROW(BA64))))</f>
        <v/>
      </c>
      <c r="BG65" s="72" t="str">
        <f t="array" ref="BG65">IF(COUNTIF(Table912[Job],$I$3)&lt;ROWS($BG$2:BG65),"",INDEX(TimeSheets!$K$1:$K$359,SMALL(IF(Table912[Job]=$I$3,ROW(Table912[Job])),ROW(BA64))))</f>
        <v/>
      </c>
      <c r="BH65" s="72" t="str">
        <f t="array" ref="BH65">IF(COUNTIF(Table912[Job],$I$3)&lt;ROWS($BH$2:BH65),"",INDEX(TimeSheets!$Q$1:$Q$359,SMALL(IF(Table912[Job]=$I$3,ROW(Table912[Job])),ROW(BA64))))</f>
        <v/>
      </c>
      <c r="BI65" s="73" t="str">
        <f t="array" ref="BI65">IF(COUNTIF(Table914[Job],$I$3)&lt;ROWS($BI$2:BI65),"",INDEX(TimeSheets!$T$1:$T$359,SMALL(IF(Table914[Job]=$I$3,ROW(Table914[Job])),ROW(BA64))))</f>
        <v/>
      </c>
      <c r="BJ65" s="72" t="str">
        <f t="array" ref="BJ65">IF(COUNTIF(Table914[Job],$I$3)&lt;ROWS($BJ$2:BJ65),"",INDEX(TimeSheets!$Z$1:$Z$359,SMALL(IF(Table914[Job]=$I$3,ROW(Table914[Job])),ROW(BA64))))</f>
        <v/>
      </c>
      <c r="BK65" s="72" t="str">
        <f t="array" ref="BK65">IF(COUNTIF(Table91641[Job],$I$3)&lt;ROWS($BK$2:BK65),"",INDEX(TimeSheets!$AC$1:$AC$359,SMALL(IF(Table91641[Job]=$I$3,ROW(Table91641[Job])),ROW(BA64))))</f>
        <v/>
      </c>
      <c r="BL65" s="72" t="str">
        <f t="array" ref="BL65">IF(COUNTIF(Table91641[Job],$I$3)&lt;ROWS($BL$2:BL65),"",INDEX(TimeSheets!$AI$1:$AI$359,SMALL(IF(Table91641[Job]=$I$3,ROW(Table91641[Job])),ROW(BB64))))</f>
        <v/>
      </c>
    </row>
    <row r="66" spans="50:64" x14ac:dyDescent="0.25">
      <c r="AX66" s="47"/>
      <c r="AY66" s="47"/>
      <c r="AZ66" s="47"/>
      <c r="BA66" s="47"/>
      <c r="BB66" s="47"/>
      <c r="BE66" s="72" t="str">
        <f t="array" ref="BE66">IF(COUNTIF(Table911[Job],$I$3)&lt;ROWS($BE$2:BE66),"",INDEX(TimeSheets!$B$1:$B$359,SMALL(IF(Table911[Job]=$I$3,ROW(Table911[Job])),ROW(BA65))))</f>
        <v/>
      </c>
      <c r="BF66" s="72" t="str">
        <f t="array" ref="BF66">IF(COUNTIF(Table911[Job],$I$3)&lt;ROWS($BD$2:BD66),"",INDEX(TimeSheets!$H$1:$H$359,SMALL(IF(Table911[Job]=$I$3,ROW(Table911[Job])),ROW(BA65))))</f>
        <v/>
      </c>
      <c r="BG66" s="72" t="str">
        <f t="array" ref="BG66">IF(COUNTIF(Table912[Job],$I$3)&lt;ROWS($BG$2:BG66),"",INDEX(TimeSheets!$K$1:$K$359,SMALL(IF(Table912[Job]=$I$3,ROW(Table912[Job])),ROW(BA65))))</f>
        <v/>
      </c>
      <c r="BH66" s="72" t="str">
        <f t="array" ref="BH66">IF(COUNTIF(Table912[Job],$I$3)&lt;ROWS($BH$2:BH66),"",INDEX(TimeSheets!$Q$1:$Q$359,SMALL(IF(Table912[Job]=$I$3,ROW(Table912[Job])),ROW(BA65))))</f>
        <v/>
      </c>
      <c r="BI66" s="73" t="str">
        <f t="array" ref="BI66">IF(COUNTIF(Table914[Job],$I$3)&lt;ROWS($BI$2:BI66),"",INDEX(TimeSheets!$T$1:$T$359,SMALL(IF(Table914[Job]=$I$3,ROW(Table914[Job])),ROW(BA65))))</f>
        <v/>
      </c>
      <c r="BJ66" s="72" t="str">
        <f t="array" ref="BJ66">IF(COUNTIF(Table914[Job],$I$3)&lt;ROWS($BJ$2:BJ66),"",INDEX(TimeSheets!$Z$1:$Z$359,SMALL(IF(Table914[Job]=$I$3,ROW(Table914[Job])),ROW(BA65))))</f>
        <v/>
      </c>
      <c r="BK66" s="72" t="str">
        <f t="array" ref="BK66">IF(COUNTIF(Table91641[Job],$I$3)&lt;ROWS($BK$2:BK66),"",INDEX(TimeSheets!$AC$1:$AC$359,SMALL(IF(Table91641[Job]=$I$3,ROW(Table91641[Job])),ROW(BA65))))</f>
        <v/>
      </c>
      <c r="BL66" s="72" t="str">
        <f t="array" ref="BL66">IF(COUNTIF(Table91641[Job],$I$3)&lt;ROWS($BL$2:BL66),"",INDEX(TimeSheets!$AI$1:$AI$359,SMALL(IF(Table91641[Job]=$I$3,ROW(Table91641[Job])),ROW(BB65))))</f>
        <v/>
      </c>
    </row>
    <row r="67" spans="50:64" x14ac:dyDescent="0.25">
      <c r="AX67" s="47"/>
      <c r="AY67" s="47"/>
      <c r="AZ67" s="47"/>
      <c r="BA67" s="47"/>
      <c r="BB67" s="47"/>
      <c r="BE67" s="72" t="str">
        <f t="array" ref="BE67">IF(COUNTIF(Table911[Job],$I$3)&lt;ROWS($BE$2:BE67),"",INDEX(TimeSheets!$B$1:$B$359,SMALL(IF(Table911[Job]=$I$3,ROW(Table911[Job])),ROW(BA66))))</f>
        <v/>
      </c>
      <c r="BF67" s="72" t="str">
        <f t="array" ref="BF67">IF(COUNTIF(Table911[Job],$I$3)&lt;ROWS($BD$2:BD67),"",INDEX(TimeSheets!$H$1:$H$359,SMALL(IF(Table911[Job]=$I$3,ROW(Table911[Job])),ROW(BA66))))</f>
        <v/>
      </c>
      <c r="BG67" s="72" t="str">
        <f t="array" ref="BG67">IF(COUNTIF(Table912[Job],$I$3)&lt;ROWS($BG$2:BG67),"",INDEX(TimeSheets!$K$1:$K$359,SMALL(IF(Table912[Job]=$I$3,ROW(Table912[Job])),ROW(BA66))))</f>
        <v/>
      </c>
      <c r="BH67" s="72" t="str">
        <f t="array" ref="BH67">IF(COUNTIF(Table912[Job],$I$3)&lt;ROWS($BH$2:BH67),"",INDEX(TimeSheets!$Q$1:$Q$359,SMALL(IF(Table912[Job]=$I$3,ROW(Table912[Job])),ROW(BA66))))</f>
        <v/>
      </c>
      <c r="BI67" s="73" t="str">
        <f t="array" ref="BI67">IF(COUNTIF(Table914[Job],$I$3)&lt;ROWS($BI$2:BI67),"",INDEX(TimeSheets!$T$1:$T$359,SMALL(IF(Table914[Job]=$I$3,ROW(Table914[Job])),ROW(BA66))))</f>
        <v/>
      </c>
      <c r="BJ67" s="72" t="str">
        <f t="array" ref="BJ67">IF(COUNTIF(Table914[Job],$I$3)&lt;ROWS($BJ$2:BJ67),"",INDEX(TimeSheets!$Z$1:$Z$359,SMALL(IF(Table914[Job]=$I$3,ROW(Table914[Job])),ROW(BA66))))</f>
        <v/>
      </c>
      <c r="BK67" s="72" t="str">
        <f t="array" ref="BK67">IF(COUNTIF(Table91641[Job],$I$3)&lt;ROWS($BK$2:BK67),"",INDEX(TimeSheets!$AC$1:$AC$359,SMALL(IF(Table91641[Job]=$I$3,ROW(Table91641[Job])),ROW(BA66))))</f>
        <v/>
      </c>
      <c r="BL67" s="72" t="str">
        <f t="array" ref="BL67">IF(COUNTIF(Table91641[Job],$I$3)&lt;ROWS($BL$2:BL67),"",INDEX(TimeSheets!$AI$1:$AI$359,SMALL(IF(Table91641[Job]=$I$3,ROW(Table91641[Job])),ROW(BB66))))</f>
        <v/>
      </c>
    </row>
    <row r="68" spans="50:64" x14ac:dyDescent="0.25">
      <c r="AX68" s="47"/>
      <c r="AY68" s="47"/>
      <c r="AZ68" s="47"/>
      <c r="BA68" s="47"/>
      <c r="BB68" s="47"/>
      <c r="BE68" s="72" t="str">
        <f t="array" ref="BE68">IF(COUNTIF(Table911[Job],$I$3)&lt;ROWS($BE$2:BE68),"",INDEX(TimeSheets!$B$1:$B$359,SMALL(IF(Table911[Job]=$I$3,ROW(Table911[Job])),ROW(BA67))))</f>
        <v/>
      </c>
      <c r="BF68" s="72" t="str">
        <f t="array" ref="BF68">IF(COUNTIF(Table911[Job],$I$3)&lt;ROWS($BD$2:BD68),"",INDEX(TimeSheets!$H$1:$H$359,SMALL(IF(Table911[Job]=$I$3,ROW(Table911[Job])),ROW(BA67))))</f>
        <v/>
      </c>
      <c r="BG68" s="72" t="str">
        <f t="array" ref="BG68">IF(COUNTIF(Table912[Job],$I$3)&lt;ROWS($BG$2:BG68),"",INDEX(TimeSheets!$K$1:$K$359,SMALL(IF(Table912[Job]=$I$3,ROW(Table912[Job])),ROW(BA67))))</f>
        <v/>
      </c>
      <c r="BH68" s="72" t="str">
        <f t="array" ref="BH68">IF(COUNTIF(Table912[Job],$I$3)&lt;ROWS($BH$2:BH68),"",INDEX(TimeSheets!$Q$1:$Q$359,SMALL(IF(Table912[Job]=$I$3,ROW(Table912[Job])),ROW(BA67))))</f>
        <v/>
      </c>
      <c r="BI68" s="73" t="str">
        <f t="array" ref="BI68">IF(COUNTIF(Table914[Job],$I$3)&lt;ROWS($BI$2:BI68),"",INDEX(TimeSheets!$T$1:$T$359,SMALL(IF(Table914[Job]=$I$3,ROW(Table914[Job])),ROW(BA67))))</f>
        <v/>
      </c>
      <c r="BJ68" s="72" t="str">
        <f t="array" ref="BJ68">IF(COUNTIF(Table914[Job],$I$3)&lt;ROWS($BJ$2:BJ68),"",INDEX(TimeSheets!$Z$1:$Z$359,SMALL(IF(Table914[Job]=$I$3,ROW(Table914[Job])),ROW(BA67))))</f>
        <v/>
      </c>
      <c r="BK68" s="72" t="str">
        <f t="array" ref="BK68">IF(COUNTIF(Table91641[Job],$I$3)&lt;ROWS($BK$2:BK68),"",INDEX(TimeSheets!$AC$1:$AC$359,SMALL(IF(Table91641[Job]=$I$3,ROW(Table91641[Job])),ROW(BA67))))</f>
        <v/>
      </c>
      <c r="BL68" s="72" t="str">
        <f t="array" ref="BL68">IF(COUNTIF(Table91641[Job],$I$3)&lt;ROWS($BL$2:BL68),"",INDEX(TimeSheets!$AI$1:$AI$359,SMALL(IF(Table91641[Job]=$I$3,ROW(Table91641[Job])),ROW(BB67))))</f>
        <v/>
      </c>
    </row>
    <row r="69" spans="50:64" x14ac:dyDescent="0.25">
      <c r="AX69" s="47"/>
      <c r="AY69" s="47"/>
      <c r="AZ69" s="47"/>
      <c r="BA69" s="47"/>
      <c r="BB69" s="47"/>
      <c r="BE69" s="72" t="str">
        <f t="array" ref="BE69">IF(COUNTIF(Table911[Job],$I$3)&lt;ROWS($BE$2:BE69),"",INDEX(TimeSheets!$B$1:$B$359,SMALL(IF(Table911[Job]=$I$3,ROW(Table911[Job])),ROW(BA68))))</f>
        <v/>
      </c>
      <c r="BF69" s="72" t="str">
        <f t="array" ref="BF69">IF(COUNTIF(Table911[Job],$I$3)&lt;ROWS($BD$2:BD69),"",INDEX(TimeSheets!$H$1:$H$359,SMALL(IF(Table911[Job]=$I$3,ROW(Table911[Job])),ROW(BA68))))</f>
        <v/>
      </c>
      <c r="BG69" s="72" t="str">
        <f t="array" ref="BG69">IF(COUNTIF(Table912[Job],$I$3)&lt;ROWS($BG$2:BG69),"",INDEX(TimeSheets!$K$1:$K$359,SMALL(IF(Table912[Job]=$I$3,ROW(Table912[Job])),ROW(BA68))))</f>
        <v/>
      </c>
      <c r="BH69" s="72" t="str">
        <f t="array" ref="BH69">IF(COUNTIF(Table912[Job],$I$3)&lt;ROWS($BH$2:BH69),"",INDEX(TimeSheets!$Q$1:$Q$359,SMALL(IF(Table912[Job]=$I$3,ROW(Table912[Job])),ROW(BA68))))</f>
        <v/>
      </c>
      <c r="BI69" s="73" t="str">
        <f t="array" ref="BI69">IF(COUNTIF(Table914[Job],$I$3)&lt;ROWS($BI$2:BI69),"",INDEX(TimeSheets!$T$1:$T$359,SMALL(IF(Table914[Job]=$I$3,ROW(Table914[Job])),ROW(BA68))))</f>
        <v/>
      </c>
      <c r="BJ69" s="72" t="str">
        <f t="array" ref="BJ69">IF(COUNTIF(Table914[Job],$I$3)&lt;ROWS($BJ$2:BJ69),"",INDEX(TimeSheets!$Z$1:$Z$359,SMALL(IF(Table914[Job]=$I$3,ROW(Table914[Job])),ROW(BA68))))</f>
        <v/>
      </c>
      <c r="BK69" s="72" t="str">
        <f t="array" ref="BK69">IF(COUNTIF(Table91641[Job],$I$3)&lt;ROWS($BK$2:BK69),"",INDEX(TimeSheets!$AC$1:$AC$359,SMALL(IF(Table91641[Job]=$I$3,ROW(Table91641[Job])),ROW(BA68))))</f>
        <v/>
      </c>
      <c r="BL69" s="72" t="str">
        <f t="array" ref="BL69">IF(COUNTIF(Table91641[Job],$I$3)&lt;ROWS($BL$2:BL69),"",INDEX(TimeSheets!$AI$1:$AI$359,SMALL(IF(Table91641[Job]=$I$3,ROW(Table91641[Job])),ROW(BB68))))</f>
        <v/>
      </c>
    </row>
    <row r="70" spans="50:64" x14ac:dyDescent="0.25">
      <c r="AX70" s="47"/>
      <c r="AY70" s="47"/>
      <c r="AZ70" s="47"/>
      <c r="BA70" s="47"/>
      <c r="BB70" s="47"/>
      <c r="BE70" s="72" t="str">
        <f t="array" ref="BE70">IF(COUNTIF(Table911[Job],$I$3)&lt;ROWS($BE$2:BE70),"",INDEX(TimeSheets!$B$1:$B$359,SMALL(IF(Table911[Job]=$I$3,ROW(Table911[Job])),ROW(BA69))))</f>
        <v/>
      </c>
      <c r="BF70" s="72" t="str">
        <f t="array" ref="BF70">IF(COUNTIF(Table911[Job],$I$3)&lt;ROWS($BD$2:BD70),"",INDEX(TimeSheets!$H$1:$H$359,SMALL(IF(Table911[Job]=$I$3,ROW(Table911[Job])),ROW(BA69))))</f>
        <v/>
      </c>
      <c r="BG70" s="72" t="str">
        <f t="array" ref="BG70">IF(COUNTIF(Table912[Job],$I$3)&lt;ROWS($BG$2:BG70),"",INDEX(TimeSheets!$K$1:$K$359,SMALL(IF(Table912[Job]=$I$3,ROW(Table912[Job])),ROW(BA69))))</f>
        <v/>
      </c>
      <c r="BH70" s="72" t="str">
        <f t="array" ref="BH70">IF(COUNTIF(Table912[Job],$I$3)&lt;ROWS($BH$2:BH70),"",INDEX(TimeSheets!$Q$1:$Q$359,SMALL(IF(Table912[Job]=$I$3,ROW(Table912[Job])),ROW(BA69))))</f>
        <v/>
      </c>
      <c r="BI70" s="73" t="str">
        <f t="array" ref="BI70">IF(COUNTIF(Table914[Job],$I$3)&lt;ROWS($BI$2:BI70),"",INDEX(TimeSheets!$T$1:$T$359,SMALL(IF(Table914[Job]=$I$3,ROW(Table914[Job])),ROW(BA69))))</f>
        <v/>
      </c>
      <c r="BJ70" s="72" t="str">
        <f t="array" ref="BJ70">IF(COUNTIF(Table914[Job],$I$3)&lt;ROWS($BJ$2:BJ70),"",INDEX(TimeSheets!$Z$1:$Z$359,SMALL(IF(Table914[Job]=$I$3,ROW(Table914[Job])),ROW(BA69))))</f>
        <v/>
      </c>
      <c r="BK70" s="72" t="str">
        <f t="array" ref="BK70">IF(COUNTIF(Table91641[Job],$I$3)&lt;ROWS($BK$2:BK70),"",INDEX(TimeSheets!$AC$1:$AC$359,SMALL(IF(Table91641[Job]=$I$3,ROW(Table91641[Job])),ROW(BA69))))</f>
        <v/>
      </c>
      <c r="BL70" s="72" t="str">
        <f t="array" ref="BL70">IF(COUNTIF(Table91641[Job],$I$3)&lt;ROWS($BL$2:BL70),"",INDEX(TimeSheets!$AI$1:$AI$359,SMALL(IF(Table91641[Job]=$I$3,ROW(Table91641[Job])),ROW(BB69))))</f>
        <v/>
      </c>
    </row>
    <row r="71" spans="50:64" x14ac:dyDescent="0.25">
      <c r="AX71" s="47"/>
      <c r="AY71" s="47"/>
      <c r="AZ71" s="47"/>
      <c r="BA71" s="47"/>
      <c r="BB71" s="47"/>
      <c r="BE71" s="72" t="str">
        <f t="array" ref="BE71">IF(COUNTIF(Table911[Job],$I$3)&lt;ROWS($BE$2:BE71),"",INDEX(TimeSheets!$B$1:$B$359,SMALL(IF(Table911[Job]=$I$3,ROW(Table911[Job])),ROW(BA70))))</f>
        <v/>
      </c>
      <c r="BF71" s="72" t="str">
        <f t="array" ref="BF71">IF(COUNTIF(Table911[Job],$I$3)&lt;ROWS($BD$2:BD71),"",INDEX(TimeSheets!$H$1:$H$359,SMALL(IF(Table911[Job]=$I$3,ROW(Table911[Job])),ROW(BA70))))</f>
        <v/>
      </c>
      <c r="BG71" s="72" t="str">
        <f t="array" ref="BG71">IF(COUNTIF(Table912[Job],$I$3)&lt;ROWS($BG$2:BG71),"",INDEX(TimeSheets!$K$1:$K$359,SMALL(IF(Table912[Job]=$I$3,ROW(Table912[Job])),ROW(BA70))))</f>
        <v/>
      </c>
      <c r="BH71" s="72" t="str">
        <f t="array" ref="BH71">IF(COUNTIF(Table912[Job],$I$3)&lt;ROWS($BH$2:BH71),"",INDEX(TimeSheets!$Q$1:$Q$359,SMALL(IF(Table912[Job]=$I$3,ROW(Table912[Job])),ROW(BA70))))</f>
        <v/>
      </c>
      <c r="BI71" s="73" t="str">
        <f t="array" ref="BI71">IF(COUNTIF(Table914[Job],$I$3)&lt;ROWS($BI$2:BI71),"",INDEX(TimeSheets!$T$1:$T$359,SMALL(IF(Table914[Job]=$I$3,ROW(Table914[Job])),ROW(BA70))))</f>
        <v/>
      </c>
      <c r="BJ71" s="72" t="str">
        <f t="array" ref="BJ71">IF(COUNTIF(Table914[Job],$I$3)&lt;ROWS($BJ$2:BJ71),"",INDEX(TimeSheets!$Z$1:$Z$359,SMALL(IF(Table914[Job]=$I$3,ROW(Table914[Job])),ROW(BA70))))</f>
        <v/>
      </c>
      <c r="BK71" s="72" t="str">
        <f t="array" ref="BK71">IF(COUNTIF(Table91641[Job],$I$3)&lt;ROWS($BK$2:BK71),"",INDEX(TimeSheets!$AC$1:$AC$359,SMALL(IF(Table91641[Job]=$I$3,ROW(Table91641[Job])),ROW(BA70))))</f>
        <v/>
      </c>
      <c r="BL71" s="72" t="str">
        <f t="array" ref="BL71">IF(COUNTIF(Table91641[Job],$I$3)&lt;ROWS($BL$2:BL71),"",INDEX(TimeSheets!$AI$1:$AI$359,SMALL(IF(Table91641[Job]=$I$3,ROW(Table91641[Job])),ROW(BB70))))</f>
        <v/>
      </c>
    </row>
    <row r="72" spans="50:64" x14ac:dyDescent="0.25">
      <c r="AX72" s="47"/>
      <c r="AY72" s="47"/>
      <c r="AZ72" s="47"/>
      <c r="BA72" s="47"/>
      <c r="BB72" s="47"/>
      <c r="BE72" s="72" t="str">
        <f t="array" ref="BE72">IF(COUNTIF(Table911[Job],$I$3)&lt;ROWS($BE$2:BE72),"",INDEX(TimeSheets!$B$1:$B$359,SMALL(IF(Table911[Job]=$I$3,ROW(Table911[Job])),ROW(BA71))))</f>
        <v/>
      </c>
      <c r="BF72" s="72" t="str">
        <f t="array" ref="BF72">IF(COUNTIF(Table911[Job],$I$3)&lt;ROWS($BD$2:BD72),"",INDEX(TimeSheets!$H$1:$H$359,SMALL(IF(Table911[Job]=$I$3,ROW(Table911[Job])),ROW(BA71))))</f>
        <v/>
      </c>
      <c r="BG72" s="72" t="str">
        <f t="array" ref="BG72">IF(COUNTIF(Table912[Job],$I$3)&lt;ROWS($BG$2:BG72),"",INDEX(TimeSheets!$K$1:$K$359,SMALL(IF(Table912[Job]=$I$3,ROW(Table912[Job])),ROW(BA71))))</f>
        <v/>
      </c>
      <c r="BH72" s="72" t="str">
        <f t="array" ref="BH72">IF(COUNTIF(Table912[Job],$I$3)&lt;ROWS($BH$2:BH72),"",INDEX(TimeSheets!$Q$1:$Q$359,SMALL(IF(Table912[Job]=$I$3,ROW(Table912[Job])),ROW(BA71))))</f>
        <v/>
      </c>
      <c r="BI72" s="73" t="str">
        <f t="array" ref="BI72">IF(COUNTIF(Table914[Job],$I$3)&lt;ROWS($BI$2:BI72),"",INDEX(TimeSheets!$T$1:$T$359,SMALL(IF(Table914[Job]=$I$3,ROW(Table914[Job])),ROW(BA71))))</f>
        <v/>
      </c>
      <c r="BJ72" s="72" t="str">
        <f t="array" ref="BJ72">IF(COUNTIF(Table914[Job],$I$3)&lt;ROWS($BJ$2:BJ72),"",INDEX(TimeSheets!$Z$1:$Z$359,SMALL(IF(Table914[Job]=$I$3,ROW(Table914[Job])),ROW(BA71))))</f>
        <v/>
      </c>
      <c r="BK72" s="72" t="str">
        <f t="array" ref="BK72">IF(COUNTIF(Table91641[Job],$I$3)&lt;ROWS($BK$2:BK72),"",INDEX(TimeSheets!$AC$1:$AC$359,SMALL(IF(Table91641[Job]=$I$3,ROW(Table91641[Job])),ROW(BA71))))</f>
        <v/>
      </c>
      <c r="BL72" s="72" t="str">
        <f t="array" ref="BL72">IF(COUNTIF(Table91641[Job],$I$3)&lt;ROWS($BL$2:BL72),"",INDEX(TimeSheets!$AI$1:$AI$359,SMALL(IF(Table91641[Job]=$I$3,ROW(Table91641[Job])),ROW(BB71))))</f>
        <v/>
      </c>
    </row>
    <row r="73" spans="50:64" x14ac:dyDescent="0.25">
      <c r="AX73" s="47"/>
      <c r="AY73" s="47"/>
      <c r="AZ73" s="47"/>
      <c r="BA73" s="47"/>
      <c r="BB73" s="47"/>
      <c r="BE73" s="72" t="str">
        <f t="array" ref="BE73">IF(COUNTIF(Table911[Job],$I$3)&lt;ROWS($BE$2:BE73),"",INDEX(TimeSheets!$B$1:$B$359,SMALL(IF(Table911[Job]=$I$3,ROW(Table911[Job])),ROW(BA72))))</f>
        <v/>
      </c>
      <c r="BF73" s="72" t="str">
        <f t="array" ref="BF73">IF(COUNTIF(Table911[Job],$I$3)&lt;ROWS($BD$2:BD73),"",INDEX(TimeSheets!$H$1:$H$359,SMALL(IF(Table911[Job]=$I$3,ROW(Table911[Job])),ROW(BA72))))</f>
        <v/>
      </c>
      <c r="BG73" s="72" t="str">
        <f t="array" ref="BG73">IF(COUNTIF(Table912[Job],$I$3)&lt;ROWS($BG$2:BG73),"",INDEX(TimeSheets!$K$1:$K$359,SMALL(IF(Table912[Job]=$I$3,ROW(Table912[Job])),ROW(BA72))))</f>
        <v/>
      </c>
      <c r="BH73" s="72" t="str">
        <f t="array" ref="BH73">IF(COUNTIF(Table912[Job],$I$3)&lt;ROWS($BH$2:BH73),"",INDEX(TimeSheets!$Q$1:$Q$359,SMALL(IF(Table912[Job]=$I$3,ROW(Table912[Job])),ROW(BA72))))</f>
        <v/>
      </c>
      <c r="BI73" s="73" t="str">
        <f t="array" ref="BI73">IF(COUNTIF(Table914[Job],$I$3)&lt;ROWS($BI$2:BI73),"",INDEX(TimeSheets!$T$1:$T$359,SMALL(IF(Table914[Job]=$I$3,ROW(Table914[Job])),ROW(BA72))))</f>
        <v/>
      </c>
      <c r="BJ73" s="72" t="str">
        <f t="array" ref="BJ73">IF(COUNTIF(Table914[Job],$I$3)&lt;ROWS($BJ$2:BJ73),"",INDEX(TimeSheets!$Z$1:$Z$359,SMALL(IF(Table914[Job]=$I$3,ROW(Table914[Job])),ROW(BA72))))</f>
        <v/>
      </c>
      <c r="BK73" s="72" t="str">
        <f t="array" ref="BK73">IF(COUNTIF(Table91641[Job],$I$3)&lt;ROWS($BK$2:BK73),"",INDEX(TimeSheets!$AC$1:$AC$359,SMALL(IF(Table91641[Job]=$I$3,ROW(Table91641[Job])),ROW(BA72))))</f>
        <v/>
      </c>
      <c r="BL73" s="72" t="str">
        <f t="array" ref="BL73">IF(COUNTIF(Table91641[Job],$I$3)&lt;ROWS($BL$2:BL73),"",INDEX(TimeSheets!$AI$1:$AI$359,SMALL(IF(Table91641[Job]=$I$3,ROW(Table91641[Job])),ROW(BB72))))</f>
        <v/>
      </c>
    </row>
    <row r="74" spans="50:64" x14ac:dyDescent="0.25">
      <c r="AX74" s="47"/>
      <c r="AY74" s="47"/>
      <c r="AZ74" s="47"/>
      <c r="BA74" s="47"/>
      <c r="BB74" s="47"/>
      <c r="BE74" s="72" t="str">
        <f t="array" ref="BE74">IF(COUNTIF(Table911[Job],$I$3)&lt;ROWS($BE$2:BE74),"",INDEX(TimeSheets!$B$1:$B$359,SMALL(IF(Table911[Job]=$I$3,ROW(Table911[Job])),ROW(BA73))))</f>
        <v/>
      </c>
      <c r="BF74" s="72" t="str">
        <f t="array" ref="BF74">IF(COUNTIF(Table911[Job],$I$3)&lt;ROWS($BD$2:BD74),"",INDEX(TimeSheets!$H$1:$H$359,SMALL(IF(Table911[Job]=$I$3,ROW(Table911[Job])),ROW(BA73))))</f>
        <v/>
      </c>
      <c r="BG74" s="72" t="str">
        <f t="array" ref="BG74">IF(COUNTIF(Table912[Job],$I$3)&lt;ROWS($BG$2:BG74),"",INDEX(TimeSheets!$K$1:$K$359,SMALL(IF(Table912[Job]=$I$3,ROW(Table912[Job])),ROW(BA73))))</f>
        <v/>
      </c>
      <c r="BH74" s="72" t="str">
        <f t="array" ref="BH74">IF(COUNTIF(Table912[Job],$I$3)&lt;ROWS($BH$2:BH74),"",INDEX(TimeSheets!$Q$1:$Q$359,SMALL(IF(Table912[Job]=$I$3,ROW(Table912[Job])),ROW(BA73))))</f>
        <v/>
      </c>
      <c r="BI74" s="73" t="str">
        <f t="array" ref="BI74">IF(COUNTIF(Table914[Job],$I$3)&lt;ROWS($BI$2:BI74),"",INDEX(TimeSheets!$T$1:$T$359,SMALL(IF(Table914[Job]=$I$3,ROW(Table914[Job])),ROW(BA73))))</f>
        <v/>
      </c>
      <c r="BJ74" s="72" t="str">
        <f t="array" ref="BJ74">IF(COUNTIF(Table914[Job],$I$3)&lt;ROWS($BJ$2:BJ74),"",INDEX(TimeSheets!$Z$1:$Z$359,SMALL(IF(Table914[Job]=$I$3,ROW(Table914[Job])),ROW(BA73))))</f>
        <v/>
      </c>
      <c r="BK74" s="72" t="str">
        <f t="array" ref="BK74">IF(COUNTIF(Table91641[Job],$I$3)&lt;ROWS($BK$2:BK74),"",INDEX(TimeSheets!$AC$1:$AC$359,SMALL(IF(Table91641[Job]=$I$3,ROW(Table91641[Job])),ROW(BA73))))</f>
        <v/>
      </c>
      <c r="BL74" s="72" t="str">
        <f t="array" ref="BL74">IF(COUNTIF(Table91641[Job],$I$3)&lt;ROWS($BL$2:BL74),"",INDEX(TimeSheets!$AI$1:$AI$359,SMALL(IF(Table91641[Job]=$I$3,ROW(Table91641[Job])),ROW(BB73))))</f>
        <v/>
      </c>
    </row>
    <row r="75" spans="50:64" x14ac:dyDescent="0.25">
      <c r="AX75" s="47"/>
      <c r="AY75" s="47"/>
      <c r="AZ75" s="47"/>
      <c r="BA75" s="47"/>
      <c r="BB75" s="47"/>
      <c r="BE75" s="72" t="str">
        <f t="array" ref="BE75">IF(COUNTIF(Table911[Job],$I$3)&lt;ROWS($BE$2:BE75),"",INDEX(TimeSheets!$B$1:$B$359,SMALL(IF(Table911[Job]=$I$3,ROW(Table911[Job])),ROW(BA74))))</f>
        <v/>
      </c>
      <c r="BF75" s="72" t="str">
        <f t="array" ref="BF75">IF(COUNTIF(Table911[Job],$I$3)&lt;ROWS($BD$2:BD75),"",INDEX(TimeSheets!$H$1:$H$359,SMALL(IF(Table911[Job]=$I$3,ROW(Table911[Job])),ROW(BA74))))</f>
        <v/>
      </c>
      <c r="BG75" s="72" t="str">
        <f t="array" ref="BG75">IF(COUNTIF(Table912[Job],$I$3)&lt;ROWS($BG$2:BG75),"",INDEX(TimeSheets!$K$1:$K$359,SMALL(IF(Table912[Job]=$I$3,ROW(Table912[Job])),ROW(BA74))))</f>
        <v/>
      </c>
      <c r="BH75" s="72" t="str">
        <f t="array" ref="BH75">IF(COUNTIF(Table912[Job],$I$3)&lt;ROWS($BH$2:BH75),"",INDEX(TimeSheets!$Q$1:$Q$359,SMALL(IF(Table912[Job]=$I$3,ROW(Table912[Job])),ROW(BA74))))</f>
        <v/>
      </c>
      <c r="BI75" s="73" t="str">
        <f t="array" ref="BI75">IF(COUNTIF(Table914[Job],$I$3)&lt;ROWS($BI$2:BI75),"",INDEX(TimeSheets!$T$1:$T$359,SMALL(IF(Table914[Job]=$I$3,ROW(Table914[Job])),ROW(BA74))))</f>
        <v/>
      </c>
      <c r="BJ75" s="72" t="str">
        <f t="array" ref="BJ75">IF(COUNTIF(Table914[Job],$I$3)&lt;ROWS($BJ$2:BJ75),"",INDEX(TimeSheets!$Z$1:$Z$359,SMALL(IF(Table914[Job]=$I$3,ROW(Table914[Job])),ROW(BA74))))</f>
        <v/>
      </c>
      <c r="BK75" s="72" t="str">
        <f t="array" ref="BK75">IF(COUNTIF(Table91641[Job],$I$3)&lt;ROWS($BK$2:BK75),"",INDEX(TimeSheets!$AC$1:$AC$359,SMALL(IF(Table91641[Job]=$I$3,ROW(Table91641[Job])),ROW(BA74))))</f>
        <v/>
      </c>
      <c r="BL75" s="72" t="str">
        <f t="array" ref="BL75">IF(COUNTIF(Table91641[Job],$I$3)&lt;ROWS($BL$2:BL75),"",INDEX(TimeSheets!$AI$1:$AI$359,SMALL(IF(Table91641[Job]=$I$3,ROW(Table91641[Job])),ROW(BB74))))</f>
        <v/>
      </c>
    </row>
    <row r="76" spans="50:64" x14ac:dyDescent="0.25">
      <c r="AX76" s="47"/>
      <c r="AY76" s="47"/>
      <c r="AZ76" s="47"/>
      <c r="BA76" s="47"/>
      <c r="BB76" s="47"/>
      <c r="BE76" s="72" t="str">
        <f t="array" ref="BE76">IF(COUNTIF(Table911[Job],$I$3)&lt;ROWS($BE$2:BE76),"",INDEX(TimeSheets!$B$1:$B$359,SMALL(IF(Table911[Job]=$I$3,ROW(Table911[Job])),ROW(BA75))))</f>
        <v/>
      </c>
      <c r="BF76" s="72" t="str">
        <f t="array" ref="BF76">IF(COUNTIF(Table911[Job],$I$3)&lt;ROWS($BD$2:BD76),"",INDEX(TimeSheets!$H$1:$H$359,SMALL(IF(Table911[Job]=$I$3,ROW(Table911[Job])),ROW(BA75))))</f>
        <v/>
      </c>
      <c r="BG76" s="72" t="str">
        <f t="array" ref="BG76">IF(COUNTIF(Table912[Job],$I$3)&lt;ROWS($BG$2:BG76),"",INDEX(TimeSheets!$K$1:$K$359,SMALL(IF(Table912[Job]=$I$3,ROW(Table912[Job])),ROW(BA75))))</f>
        <v/>
      </c>
      <c r="BH76" s="72" t="str">
        <f t="array" ref="BH76">IF(COUNTIF(Table912[Job],$I$3)&lt;ROWS($BH$2:BH76),"",INDEX(TimeSheets!$Q$1:$Q$359,SMALL(IF(Table912[Job]=$I$3,ROW(Table912[Job])),ROW(BA75))))</f>
        <v/>
      </c>
      <c r="BI76" s="73" t="str">
        <f t="array" ref="BI76">IF(COUNTIF(Table914[Job],$I$3)&lt;ROWS($BI$2:BI76),"",INDEX(TimeSheets!$T$1:$T$359,SMALL(IF(Table914[Job]=$I$3,ROW(Table914[Job])),ROW(BA75))))</f>
        <v/>
      </c>
      <c r="BJ76" s="72" t="str">
        <f t="array" ref="BJ76">IF(COUNTIF(Table914[Job],$I$3)&lt;ROWS($BJ$2:BJ76),"",INDEX(TimeSheets!$Z$1:$Z$359,SMALL(IF(Table914[Job]=$I$3,ROW(Table914[Job])),ROW(BA75))))</f>
        <v/>
      </c>
      <c r="BK76" s="72" t="str">
        <f t="array" ref="BK76">IF(COUNTIF(Table91641[Job],$I$3)&lt;ROWS($BK$2:BK76),"",INDEX(TimeSheets!$AC$1:$AC$359,SMALL(IF(Table91641[Job]=$I$3,ROW(Table91641[Job])),ROW(BA75))))</f>
        <v/>
      </c>
      <c r="BL76" s="72" t="str">
        <f t="array" ref="BL76">IF(COUNTIF(Table91641[Job],$I$3)&lt;ROWS($BL$2:BL76),"",INDEX(TimeSheets!$AI$1:$AI$359,SMALL(IF(Table91641[Job]=$I$3,ROW(Table91641[Job])),ROW(BB75))))</f>
        <v/>
      </c>
    </row>
    <row r="77" spans="50:64" x14ac:dyDescent="0.25">
      <c r="AX77" s="47"/>
      <c r="AY77" s="47"/>
      <c r="AZ77" s="47"/>
      <c r="BA77" s="47"/>
      <c r="BB77" s="47"/>
      <c r="BE77" s="72" t="str">
        <f t="array" ref="BE77">IF(COUNTIF(Table911[Job],$I$3)&lt;ROWS($BE$2:BE77),"",INDEX(TimeSheets!$B$1:$B$359,SMALL(IF(Table911[Job]=$I$3,ROW(Table911[Job])),ROW(BA76))))</f>
        <v/>
      </c>
      <c r="BF77" s="72" t="str">
        <f t="array" ref="BF77">IF(COUNTIF(Table911[Job],$I$3)&lt;ROWS($BD$2:BD77),"",INDEX(TimeSheets!$H$1:$H$359,SMALL(IF(Table911[Job]=$I$3,ROW(Table911[Job])),ROW(BA76))))</f>
        <v/>
      </c>
      <c r="BG77" s="72" t="str">
        <f t="array" ref="BG77">IF(COUNTIF(Table912[Job],$I$3)&lt;ROWS($BG$2:BG77),"",INDEX(TimeSheets!$K$1:$K$359,SMALL(IF(Table912[Job]=$I$3,ROW(Table912[Job])),ROW(BA76))))</f>
        <v/>
      </c>
      <c r="BH77" s="72" t="str">
        <f t="array" ref="BH77">IF(COUNTIF(Table912[Job],$I$3)&lt;ROWS($BH$2:BH77),"",INDEX(TimeSheets!$Q$1:$Q$359,SMALL(IF(Table912[Job]=$I$3,ROW(Table912[Job])),ROW(BA76))))</f>
        <v/>
      </c>
      <c r="BI77" s="73" t="str">
        <f t="array" ref="BI77">IF(COUNTIF(Table914[Job],$I$3)&lt;ROWS($BI$2:BI77),"",INDEX(TimeSheets!$T$1:$T$359,SMALL(IF(Table914[Job]=$I$3,ROW(Table914[Job])),ROW(BA76))))</f>
        <v/>
      </c>
      <c r="BJ77" s="72" t="str">
        <f t="array" ref="BJ77">IF(COUNTIF(Table914[Job],$I$3)&lt;ROWS($BJ$2:BJ77),"",INDEX(TimeSheets!$Z$1:$Z$359,SMALL(IF(Table914[Job]=$I$3,ROW(Table914[Job])),ROW(BA76))))</f>
        <v/>
      </c>
      <c r="BK77" s="72" t="str">
        <f t="array" ref="BK77">IF(COUNTIF(Table91641[Job],$I$3)&lt;ROWS($BK$2:BK77),"",INDEX(TimeSheets!$AC$1:$AC$359,SMALL(IF(Table91641[Job]=$I$3,ROW(Table91641[Job])),ROW(BA76))))</f>
        <v/>
      </c>
      <c r="BL77" s="72" t="str">
        <f t="array" ref="BL77">IF(COUNTIF(Table91641[Job],$I$3)&lt;ROWS($BL$2:BL77),"",INDEX(TimeSheets!$AI$1:$AI$359,SMALL(IF(Table91641[Job]=$I$3,ROW(Table91641[Job])),ROW(BB76))))</f>
        <v/>
      </c>
    </row>
    <row r="78" spans="50:64" x14ac:dyDescent="0.25">
      <c r="AX78" s="47"/>
      <c r="AY78" s="47"/>
      <c r="AZ78" s="47"/>
      <c r="BA78" s="47"/>
      <c r="BB78" s="47"/>
      <c r="BE78" s="72" t="str">
        <f t="array" ref="BE78">IF(COUNTIF(Table911[Job],$I$3)&lt;ROWS($BE$2:BE78),"",INDEX(TimeSheets!$B$1:$B$359,SMALL(IF(Table911[Job]=$I$3,ROW(Table911[Job])),ROW(BA77))))</f>
        <v/>
      </c>
      <c r="BF78" s="72" t="str">
        <f t="array" ref="BF78">IF(COUNTIF(Table911[Job],$I$3)&lt;ROWS($BD$2:BD78),"",INDEX(TimeSheets!$H$1:$H$359,SMALL(IF(Table911[Job]=$I$3,ROW(Table911[Job])),ROW(BA77))))</f>
        <v/>
      </c>
      <c r="BG78" s="72" t="str">
        <f t="array" ref="BG78">IF(COUNTIF(Table912[Job],$I$3)&lt;ROWS($BG$2:BG78),"",INDEX(TimeSheets!$K$1:$K$359,SMALL(IF(Table912[Job]=$I$3,ROW(Table912[Job])),ROW(BA77))))</f>
        <v/>
      </c>
      <c r="BH78" s="72" t="str">
        <f t="array" ref="BH78">IF(COUNTIF(Table912[Job],$I$3)&lt;ROWS($BH$2:BH78),"",INDEX(TimeSheets!$Q$1:$Q$359,SMALL(IF(Table912[Job]=$I$3,ROW(Table912[Job])),ROW(BA77))))</f>
        <v/>
      </c>
      <c r="BI78" s="73" t="str">
        <f t="array" ref="BI78">IF(COUNTIF(Table914[Job],$I$3)&lt;ROWS($BI$2:BI78),"",INDEX(TimeSheets!$T$1:$T$359,SMALL(IF(Table914[Job]=$I$3,ROW(Table914[Job])),ROW(BA77))))</f>
        <v/>
      </c>
      <c r="BJ78" s="72" t="str">
        <f t="array" ref="BJ78">IF(COUNTIF(Table914[Job],$I$3)&lt;ROWS($BJ$2:BJ78),"",INDEX(TimeSheets!$Z$1:$Z$359,SMALL(IF(Table914[Job]=$I$3,ROW(Table914[Job])),ROW(BA77))))</f>
        <v/>
      </c>
      <c r="BK78" s="72" t="str">
        <f t="array" ref="BK78">IF(COUNTIF(Table91641[Job],$I$3)&lt;ROWS($BK$2:BK78),"",INDEX(TimeSheets!$AC$1:$AC$359,SMALL(IF(Table91641[Job]=$I$3,ROW(Table91641[Job])),ROW(BA77))))</f>
        <v/>
      </c>
      <c r="BL78" s="72" t="str">
        <f t="array" ref="BL78">IF(COUNTIF(Table91641[Job],$I$3)&lt;ROWS($BL$2:BL78),"",INDEX(TimeSheets!$AI$1:$AI$359,SMALL(IF(Table91641[Job]=$I$3,ROW(Table91641[Job])),ROW(BB77))))</f>
        <v/>
      </c>
    </row>
    <row r="79" spans="50:64" x14ac:dyDescent="0.25">
      <c r="AX79" s="47"/>
      <c r="AY79" s="47"/>
      <c r="AZ79" s="47"/>
      <c r="BA79" s="47"/>
      <c r="BB79" s="47"/>
      <c r="BE79" s="72" t="str">
        <f t="array" ref="BE79">IF(COUNTIF(Table911[Job],$I$3)&lt;ROWS($BE$2:BE79),"",INDEX(TimeSheets!$B$1:$B$359,SMALL(IF(Table911[Job]=$I$3,ROW(Table911[Job])),ROW(BA78))))</f>
        <v/>
      </c>
      <c r="BF79" s="72" t="str">
        <f t="array" ref="BF79">IF(COUNTIF(Table911[Job],$I$3)&lt;ROWS($BD$2:BD79),"",INDEX(TimeSheets!$H$1:$H$359,SMALL(IF(Table911[Job]=$I$3,ROW(Table911[Job])),ROW(BA78))))</f>
        <v/>
      </c>
      <c r="BG79" s="72" t="str">
        <f t="array" ref="BG79">IF(COUNTIF(Table912[Job],$I$3)&lt;ROWS($BG$2:BG79),"",INDEX(TimeSheets!$K$1:$K$359,SMALL(IF(Table912[Job]=$I$3,ROW(Table912[Job])),ROW(BA78))))</f>
        <v/>
      </c>
      <c r="BH79" s="72" t="str">
        <f t="array" ref="BH79">IF(COUNTIF(Table912[Job],$I$3)&lt;ROWS($BH$2:BH79),"",INDEX(TimeSheets!$Q$1:$Q$359,SMALL(IF(Table912[Job]=$I$3,ROW(Table912[Job])),ROW(BA78))))</f>
        <v/>
      </c>
      <c r="BI79" s="73" t="str">
        <f t="array" ref="BI79">IF(COUNTIF(Table914[Job],$I$3)&lt;ROWS($BI$2:BI79),"",INDEX(TimeSheets!$T$1:$T$359,SMALL(IF(Table914[Job]=$I$3,ROW(Table914[Job])),ROW(BA78))))</f>
        <v/>
      </c>
      <c r="BJ79" s="72" t="str">
        <f t="array" ref="BJ79">IF(COUNTIF(Table914[Job],$I$3)&lt;ROWS($BJ$2:BJ79),"",INDEX(TimeSheets!$Z$1:$Z$359,SMALL(IF(Table914[Job]=$I$3,ROW(Table914[Job])),ROW(BA78))))</f>
        <v/>
      </c>
      <c r="BK79" s="72" t="str">
        <f t="array" ref="BK79">IF(COUNTIF(Table91641[Job],$I$3)&lt;ROWS($BK$2:BK79),"",INDEX(TimeSheets!$AC$1:$AC$359,SMALL(IF(Table91641[Job]=$I$3,ROW(Table91641[Job])),ROW(BA78))))</f>
        <v/>
      </c>
      <c r="BL79" s="72" t="str">
        <f t="array" ref="BL79">IF(COUNTIF(Table91641[Job],$I$3)&lt;ROWS($BL$2:BL79),"",INDEX(TimeSheets!$AI$1:$AI$359,SMALL(IF(Table91641[Job]=$I$3,ROW(Table91641[Job])),ROW(BB78))))</f>
        <v/>
      </c>
    </row>
    <row r="80" spans="50:64" x14ac:dyDescent="0.25">
      <c r="AX80" s="47"/>
      <c r="AY80" s="47"/>
      <c r="AZ80" s="47"/>
      <c r="BA80" s="47"/>
      <c r="BB80" s="47"/>
      <c r="BE80" s="72" t="str">
        <f t="array" ref="BE80">IF(COUNTIF(Table911[Job],$I$3)&lt;ROWS($BE$2:BE80),"",INDEX(TimeSheets!$B$1:$B$359,SMALL(IF(Table911[Job]=$I$3,ROW(Table911[Job])),ROW(BA79))))</f>
        <v/>
      </c>
      <c r="BF80" s="72" t="str">
        <f t="array" ref="BF80">IF(COUNTIF(Table911[Job],$I$3)&lt;ROWS($BD$2:BD80),"",INDEX(TimeSheets!$H$1:$H$359,SMALL(IF(Table911[Job]=$I$3,ROW(Table911[Job])),ROW(BA79))))</f>
        <v/>
      </c>
      <c r="BG80" s="72" t="str">
        <f t="array" ref="BG80">IF(COUNTIF(Table912[Job],$I$3)&lt;ROWS($BG$2:BG80),"",INDEX(TimeSheets!$K$1:$K$359,SMALL(IF(Table912[Job]=$I$3,ROW(Table912[Job])),ROW(BA79))))</f>
        <v/>
      </c>
      <c r="BH80" s="72" t="str">
        <f t="array" ref="BH80">IF(COUNTIF(Table912[Job],$I$3)&lt;ROWS($BH$2:BH80),"",INDEX(TimeSheets!$Q$1:$Q$359,SMALL(IF(Table912[Job]=$I$3,ROW(Table912[Job])),ROW(BA79))))</f>
        <v/>
      </c>
      <c r="BI80" s="73" t="str">
        <f t="array" ref="BI80">IF(COUNTIF(Table914[Job],$I$3)&lt;ROWS($BI$2:BI80),"",INDEX(TimeSheets!$T$1:$T$359,SMALL(IF(Table914[Job]=$I$3,ROW(Table914[Job])),ROW(BA79))))</f>
        <v/>
      </c>
      <c r="BJ80" s="72" t="str">
        <f t="array" ref="BJ80">IF(COUNTIF(Table914[Job],$I$3)&lt;ROWS($BJ$2:BJ80),"",INDEX(TimeSheets!$Z$1:$Z$359,SMALL(IF(Table914[Job]=$I$3,ROW(Table914[Job])),ROW(BA79))))</f>
        <v/>
      </c>
      <c r="BK80" s="72" t="str">
        <f t="array" ref="BK80">IF(COUNTIF(Table91641[Job],$I$3)&lt;ROWS($BK$2:BK80),"",INDEX(TimeSheets!$AC$1:$AC$359,SMALL(IF(Table91641[Job]=$I$3,ROW(Table91641[Job])),ROW(BA79))))</f>
        <v/>
      </c>
      <c r="BL80" s="72" t="str">
        <f t="array" ref="BL80">IF(COUNTIF(Table91641[Job],$I$3)&lt;ROWS($BL$2:BL80),"",INDEX(TimeSheets!$AI$1:$AI$359,SMALL(IF(Table91641[Job]=$I$3,ROW(Table91641[Job])),ROW(BB79))))</f>
        <v/>
      </c>
    </row>
    <row r="81" spans="50:64" x14ac:dyDescent="0.25">
      <c r="AX81" s="47"/>
      <c r="AY81" s="47"/>
      <c r="AZ81" s="47"/>
      <c r="BA81" s="47"/>
      <c r="BB81" s="47"/>
      <c r="BE81" s="72" t="str">
        <f t="array" ref="BE81">IF(COUNTIF(Table911[Job],$I$3)&lt;ROWS($BE$2:BE81),"",INDEX(TimeSheets!$B$1:$B$359,SMALL(IF(Table911[Job]=$I$3,ROW(Table911[Job])),ROW(BA80))))</f>
        <v/>
      </c>
      <c r="BF81" s="72" t="str">
        <f t="array" ref="BF81">IF(COUNTIF(Table911[Job],$I$3)&lt;ROWS($BD$2:BD81),"",INDEX(TimeSheets!$H$1:$H$359,SMALL(IF(Table911[Job]=$I$3,ROW(Table911[Job])),ROW(BA80))))</f>
        <v/>
      </c>
      <c r="BG81" s="72" t="str">
        <f t="array" ref="BG81">IF(COUNTIF(Table912[Job],$I$3)&lt;ROWS($BG$2:BG81),"",INDEX(TimeSheets!$K$1:$K$359,SMALL(IF(Table912[Job]=$I$3,ROW(Table912[Job])),ROW(BA80))))</f>
        <v/>
      </c>
      <c r="BH81" s="72" t="str">
        <f t="array" ref="BH81">IF(COUNTIF(Table912[Job],$I$3)&lt;ROWS($BH$2:BH81),"",INDEX(TimeSheets!$Q$1:$Q$359,SMALL(IF(Table912[Job]=$I$3,ROW(Table912[Job])),ROW(BA80))))</f>
        <v/>
      </c>
      <c r="BI81" s="73" t="str">
        <f t="array" ref="BI81">IF(COUNTIF(Table914[Job],$I$3)&lt;ROWS($BI$2:BI81),"",INDEX(TimeSheets!$T$1:$T$359,SMALL(IF(Table914[Job]=$I$3,ROW(Table914[Job])),ROW(BA80))))</f>
        <v/>
      </c>
      <c r="BJ81" s="72" t="str">
        <f t="array" ref="BJ81">IF(COUNTIF(Table914[Job],$I$3)&lt;ROWS($BJ$2:BJ81),"",INDEX(TimeSheets!$Z$1:$Z$359,SMALL(IF(Table914[Job]=$I$3,ROW(Table914[Job])),ROW(BA80))))</f>
        <v/>
      </c>
      <c r="BK81" s="72" t="str">
        <f t="array" ref="BK81">IF(COUNTIF(Table91641[Job],$I$3)&lt;ROWS($BK$2:BK81),"",INDEX(TimeSheets!$AC$1:$AC$359,SMALL(IF(Table91641[Job]=$I$3,ROW(Table91641[Job])),ROW(BA80))))</f>
        <v/>
      </c>
      <c r="BL81" s="72" t="str">
        <f t="array" ref="BL81">IF(COUNTIF(Table91641[Job],$I$3)&lt;ROWS($BL$2:BL81),"",INDEX(TimeSheets!$AI$1:$AI$359,SMALL(IF(Table91641[Job]=$I$3,ROW(Table91641[Job])),ROW(BB80))))</f>
        <v/>
      </c>
    </row>
    <row r="82" spans="50:64" x14ac:dyDescent="0.25">
      <c r="AX82" s="47"/>
      <c r="AY82" s="47"/>
      <c r="AZ82" s="47"/>
      <c r="BA82" s="47"/>
      <c r="BB82" s="47"/>
      <c r="BE82" s="72" t="str">
        <f t="array" ref="BE82">IF(COUNTIF(Table911[Job],$I$3)&lt;ROWS($BE$2:BE82),"",INDEX(TimeSheets!$B$1:$B$359,SMALL(IF(Table911[Job]=$I$3,ROW(Table911[Job])),ROW(BA81))))</f>
        <v/>
      </c>
      <c r="BF82" s="72" t="str">
        <f t="array" ref="BF82">IF(COUNTIF(Table911[Job],$I$3)&lt;ROWS($BD$2:BD82),"",INDEX(TimeSheets!$H$1:$H$359,SMALL(IF(Table911[Job]=$I$3,ROW(Table911[Job])),ROW(BA81))))</f>
        <v/>
      </c>
      <c r="BG82" s="72" t="str">
        <f t="array" ref="BG82">IF(COUNTIF(Table912[Job],$I$3)&lt;ROWS($BG$2:BG82),"",INDEX(TimeSheets!$K$1:$K$359,SMALL(IF(Table912[Job]=$I$3,ROW(Table912[Job])),ROW(BA81))))</f>
        <v/>
      </c>
      <c r="BH82" s="72" t="str">
        <f t="array" ref="BH82">IF(COUNTIF(Table912[Job],$I$3)&lt;ROWS($BH$2:BH82),"",INDEX(TimeSheets!$Q$1:$Q$359,SMALL(IF(Table912[Job]=$I$3,ROW(Table912[Job])),ROW(BA81))))</f>
        <v/>
      </c>
      <c r="BI82" s="73" t="str">
        <f t="array" ref="BI82">IF(COUNTIF(Table914[Job],$I$3)&lt;ROWS($BI$2:BI82),"",INDEX(TimeSheets!$T$1:$T$359,SMALL(IF(Table914[Job]=$I$3,ROW(Table914[Job])),ROW(BA81))))</f>
        <v/>
      </c>
      <c r="BJ82" s="72" t="str">
        <f t="array" ref="BJ82">IF(COUNTIF(Table914[Job],$I$3)&lt;ROWS($BJ$2:BJ82),"",INDEX(TimeSheets!$Z$1:$Z$359,SMALL(IF(Table914[Job]=$I$3,ROW(Table914[Job])),ROW(BA81))))</f>
        <v/>
      </c>
      <c r="BK82" s="72" t="str">
        <f t="array" ref="BK82">IF(COUNTIF(Table91641[Job],$I$3)&lt;ROWS($BK$2:BK82),"",INDEX(TimeSheets!$AC$1:$AC$359,SMALL(IF(Table91641[Job]=$I$3,ROW(Table91641[Job])),ROW(BA81))))</f>
        <v/>
      </c>
      <c r="BL82" s="72" t="str">
        <f t="array" ref="BL82">IF(COUNTIF(Table91641[Job],$I$3)&lt;ROWS($BL$2:BL82),"",INDEX(TimeSheets!$AI$1:$AI$359,SMALL(IF(Table91641[Job]=$I$3,ROW(Table91641[Job])),ROW(BB81))))</f>
        <v/>
      </c>
    </row>
    <row r="83" spans="50:64" x14ac:dyDescent="0.25">
      <c r="AX83" s="47"/>
      <c r="AY83" s="47"/>
      <c r="AZ83" s="47"/>
      <c r="BA83" s="47"/>
      <c r="BB83" s="47"/>
      <c r="BE83" s="72" t="str">
        <f t="array" ref="BE83">IF(COUNTIF(Table911[Job],$I$3)&lt;ROWS($BE$2:BE83),"",INDEX(TimeSheets!$B$1:$B$359,SMALL(IF(Table911[Job]=$I$3,ROW(Table911[Job])),ROW(BA82))))</f>
        <v/>
      </c>
      <c r="BF83" s="72" t="str">
        <f t="array" ref="BF83">IF(COUNTIF(Table911[Job],$I$3)&lt;ROWS($BD$2:BD83),"",INDEX(TimeSheets!$H$1:$H$359,SMALL(IF(Table911[Job]=$I$3,ROW(Table911[Job])),ROW(BA82))))</f>
        <v/>
      </c>
      <c r="BG83" s="72" t="str">
        <f t="array" ref="BG83">IF(COUNTIF(Table912[Job],$I$3)&lt;ROWS($BG$2:BG83),"",INDEX(TimeSheets!$K$1:$K$359,SMALL(IF(Table912[Job]=$I$3,ROW(Table912[Job])),ROW(BA82))))</f>
        <v/>
      </c>
      <c r="BH83" s="72" t="str">
        <f t="array" ref="BH83">IF(COUNTIF(Table912[Job],$I$3)&lt;ROWS($BH$2:BH83),"",INDEX(TimeSheets!$Q$1:$Q$359,SMALL(IF(Table912[Job]=$I$3,ROW(Table912[Job])),ROW(BA82))))</f>
        <v/>
      </c>
      <c r="BI83" s="73" t="str">
        <f t="array" ref="BI83">IF(COUNTIF(Table914[Job],$I$3)&lt;ROWS($BI$2:BI83),"",INDEX(TimeSheets!$T$1:$T$359,SMALL(IF(Table914[Job]=$I$3,ROW(Table914[Job])),ROW(BA82))))</f>
        <v/>
      </c>
      <c r="BJ83" s="72" t="str">
        <f t="array" ref="BJ83">IF(COUNTIF(Table914[Job],$I$3)&lt;ROWS($BJ$2:BJ83),"",INDEX(TimeSheets!$Z$1:$Z$359,SMALL(IF(Table914[Job]=$I$3,ROW(Table914[Job])),ROW(BA82))))</f>
        <v/>
      </c>
      <c r="BK83" s="72" t="str">
        <f t="array" ref="BK83">IF(COUNTIF(Table91641[Job],$I$3)&lt;ROWS($BK$2:BK83),"",INDEX(TimeSheets!$AC$1:$AC$359,SMALL(IF(Table91641[Job]=$I$3,ROW(Table91641[Job])),ROW(BA82))))</f>
        <v/>
      </c>
      <c r="BL83" s="72" t="str">
        <f t="array" ref="BL83">IF(COUNTIF(Table91641[Job],$I$3)&lt;ROWS($BL$2:BL83),"",INDEX(TimeSheets!$AI$1:$AI$359,SMALL(IF(Table91641[Job]=$I$3,ROW(Table91641[Job])),ROW(BB82))))</f>
        <v/>
      </c>
    </row>
    <row r="84" spans="50:64" x14ac:dyDescent="0.25">
      <c r="AX84" s="47"/>
      <c r="AY84" s="47"/>
      <c r="AZ84" s="47"/>
      <c r="BA84" s="47"/>
      <c r="BB84" s="47"/>
      <c r="BE84" s="72" t="str">
        <f t="array" ref="BE84">IF(COUNTIF(Table911[Job],$I$3)&lt;ROWS($BE$2:BE84),"",INDEX(TimeSheets!$B$1:$B$359,SMALL(IF(Table911[Job]=$I$3,ROW(Table911[Job])),ROW(BA83))))</f>
        <v/>
      </c>
      <c r="BF84" s="72" t="str">
        <f t="array" ref="BF84">IF(COUNTIF(Table911[Job],$I$3)&lt;ROWS($BD$2:BD84),"",INDEX(TimeSheets!$H$1:$H$359,SMALL(IF(Table911[Job]=$I$3,ROW(Table911[Job])),ROW(BA83))))</f>
        <v/>
      </c>
      <c r="BG84" s="72" t="str">
        <f t="array" ref="BG84">IF(COUNTIF(Table912[Job],$I$3)&lt;ROWS($BG$2:BG84),"",INDEX(TimeSheets!$K$1:$K$359,SMALL(IF(Table912[Job]=$I$3,ROW(Table912[Job])),ROW(BA83))))</f>
        <v/>
      </c>
      <c r="BH84" s="72" t="str">
        <f t="array" ref="BH84">IF(COUNTIF(Table912[Job],$I$3)&lt;ROWS($BH$2:BH84),"",INDEX(TimeSheets!$Q$1:$Q$359,SMALL(IF(Table912[Job]=$I$3,ROW(Table912[Job])),ROW(BA83))))</f>
        <v/>
      </c>
      <c r="BI84" s="73" t="str">
        <f t="array" ref="BI84">IF(COUNTIF(Table914[Job],$I$3)&lt;ROWS($BI$2:BI84),"",INDEX(TimeSheets!$T$1:$T$359,SMALL(IF(Table914[Job]=$I$3,ROW(Table914[Job])),ROW(BA83))))</f>
        <v/>
      </c>
      <c r="BJ84" s="72" t="str">
        <f t="array" ref="BJ84">IF(COUNTIF(Table914[Job],$I$3)&lt;ROWS($BJ$2:BJ84),"",INDEX(TimeSheets!$Z$1:$Z$359,SMALL(IF(Table914[Job]=$I$3,ROW(Table914[Job])),ROW(BA83))))</f>
        <v/>
      </c>
      <c r="BK84" s="72" t="str">
        <f t="array" ref="BK84">IF(COUNTIF(Table91641[Job],$I$3)&lt;ROWS($BK$2:BK84),"",INDEX(TimeSheets!$AC$1:$AC$359,SMALL(IF(Table91641[Job]=$I$3,ROW(Table91641[Job])),ROW(BA83))))</f>
        <v/>
      </c>
      <c r="BL84" s="72" t="str">
        <f t="array" ref="BL84">IF(COUNTIF(Table91641[Job],$I$3)&lt;ROWS($BL$2:BL84),"",INDEX(TimeSheets!$AI$1:$AI$359,SMALL(IF(Table91641[Job]=$I$3,ROW(Table91641[Job])),ROW(BB83))))</f>
        <v/>
      </c>
    </row>
    <row r="85" spans="50:64" x14ac:dyDescent="0.25">
      <c r="AX85" s="47"/>
      <c r="AY85" s="47"/>
      <c r="AZ85" s="47"/>
      <c r="BA85" s="47"/>
      <c r="BB85" s="47"/>
      <c r="BE85" s="72" t="str">
        <f t="array" ref="BE85">IF(COUNTIF(Table911[Job],$I$3)&lt;ROWS($BE$2:BE85),"",INDEX(TimeSheets!$B$1:$B$359,SMALL(IF(Table911[Job]=$I$3,ROW(Table911[Job])),ROW(BA84))))</f>
        <v/>
      </c>
      <c r="BF85" s="72" t="str">
        <f t="array" ref="BF85">IF(COUNTIF(Table911[Job],$I$3)&lt;ROWS($BD$2:BD85),"",INDEX(TimeSheets!$H$1:$H$359,SMALL(IF(Table911[Job]=$I$3,ROW(Table911[Job])),ROW(BA84))))</f>
        <v/>
      </c>
      <c r="BG85" s="72" t="str">
        <f t="array" ref="BG85">IF(COUNTIF(Table912[Job],$I$3)&lt;ROWS($BG$2:BG85),"",INDEX(TimeSheets!$K$1:$K$359,SMALL(IF(Table912[Job]=$I$3,ROW(Table912[Job])),ROW(BA84))))</f>
        <v/>
      </c>
      <c r="BH85" s="72" t="str">
        <f t="array" ref="BH85">IF(COUNTIF(Table912[Job],$I$3)&lt;ROWS($BH$2:BH85),"",INDEX(TimeSheets!$Q$1:$Q$359,SMALL(IF(Table912[Job]=$I$3,ROW(Table912[Job])),ROW(BA84))))</f>
        <v/>
      </c>
      <c r="BI85" s="73" t="str">
        <f t="array" ref="BI85">IF(COUNTIF(Table914[Job],$I$3)&lt;ROWS($BI$2:BI85),"",INDEX(TimeSheets!$T$1:$T$359,SMALL(IF(Table914[Job]=$I$3,ROW(Table914[Job])),ROW(BA84))))</f>
        <v/>
      </c>
      <c r="BJ85" s="72" t="str">
        <f t="array" ref="BJ85">IF(COUNTIF(Table914[Job],$I$3)&lt;ROWS($BJ$2:BJ85),"",INDEX(TimeSheets!$Z$1:$Z$359,SMALL(IF(Table914[Job]=$I$3,ROW(Table914[Job])),ROW(BA84))))</f>
        <v/>
      </c>
      <c r="BK85" s="72" t="str">
        <f t="array" ref="BK85">IF(COUNTIF(Table91641[Job],$I$3)&lt;ROWS($BK$2:BK85),"",INDEX(TimeSheets!$AC$1:$AC$359,SMALL(IF(Table91641[Job]=$I$3,ROW(Table91641[Job])),ROW(BA84))))</f>
        <v/>
      </c>
      <c r="BL85" s="72" t="str">
        <f t="array" ref="BL85">IF(COUNTIF(Table91641[Job],$I$3)&lt;ROWS($BL$2:BL85),"",INDEX(TimeSheets!$AI$1:$AI$359,SMALL(IF(Table91641[Job]=$I$3,ROW(Table91641[Job])),ROW(BB84))))</f>
        <v/>
      </c>
    </row>
    <row r="86" spans="50:64" x14ac:dyDescent="0.25">
      <c r="AX86" s="47"/>
      <c r="AY86" s="47"/>
      <c r="AZ86" s="47"/>
      <c r="BA86" s="47"/>
      <c r="BB86" s="47"/>
      <c r="BE86" s="72" t="str">
        <f t="array" ref="BE86">IF(COUNTIF(Table911[Job],$I$3)&lt;ROWS($BE$2:BE86),"",INDEX(TimeSheets!$B$1:$B$359,SMALL(IF(Table911[Job]=$I$3,ROW(Table911[Job])),ROW(BA85))))</f>
        <v/>
      </c>
      <c r="BF86" s="72" t="str">
        <f t="array" ref="BF86">IF(COUNTIF(Table911[Job],$I$3)&lt;ROWS($BD$2:BD86),"",INDEX(TimeSheets!$H$1:$H$359,SMALL(IF(Table911[Job]=$I$3,ROW(Table911[Job])),ROW(BA85))))</f>
        <v/>
      </c>
      <c r="BG86" s="72" t="str">
        <f t="array" ref="BG86">IF(COUNTIF(Table912[Job],$I$3)&lt;ROWS($BG$2:BG86),"",INDEX(TimeSheets!$K$1:$K$359,SMALL(IF(Table912[Job]=$I$3,ROW(Table912[Job])),ROW(BA85))))</f>
        <v/>
      </c>
      <c r="BH86" s="72" t="str">
        <f t="array" ref="BH86">IF(COUNTIF(Table912[Job],$I$3)&lt;ROWS($BH$2:BH86),"",INDEX(TimeSheets!$Q$1:$Q$359,SMALL(IF(Table912[Job]=$I$3,ROW(Table912[Job])),ROW(BA85))))</f>
        <v/>
      </c>
      <c r="BI86" s="73" t="str">
        <f t="array" ref="BI86">IF(COUNTIF(Table914[Job],$I$3)&lt;ROWS($BI$2:BI86),"",INDEX(TimeSheets!$T$1:$T$359,SMALL(IF(Table914[Job]=$I$3,ROW(Table914[Job])),ROW(BA85))))</f>
        <v/>
      </c>
      <c r="BJ86" s="72" t="str">
        <f t="array" ref="BJ86">IF(COUNTIF(Table914[Job],$I$3)&lt;ROWS($BJ$2:BJ86),"",INDEX(TimeSheets!$Z$1:$Z$359,SMALL(IF(Table914[Job]=$I$3,ROW(Table914[Job])),ROW(BA85))))</f>
        <v/>
      </c>
      <c r="BK86" s="72" t="str">
        <f t="array" ref="BK86">IF(COUNTIF(Table91641[Job],$I$3)&lt;ROWS($BK$2:BK86),"",INDEX(TimeSheets!$AC$1:$AC$359,SMALL(IF(Table91641[Job]=$I$3,ROW(Table91641[Job])),ROW(BA85))))</f>
        <v/>
      </c>
      <c r="BL86" s="72" t="str">
        <f t="array" ref="BL86">IF(COUNTIF(Table91641[Job],$I$3)&lt;ROWS($BL$2:BL86),"",INDEX(TimeSheets!$AI$1:$AI$359,SMALL(IF(Table91641[Job]=$I$3,ROW(Table91641[Job])),ROW(BB85))))</f>
        <v/>
      </c>
    </row>
    <row r="87" spans="50:64" x14ac:dyDescent="0.25">
      <c r="AX87" s="47"/>
      <c r="AY87" s="47"/>
      <c r="AZ87" s="47"/>
      <c r="BA87" s="47"/>
      <c r="BB87" s="47"/>
      <c r="BE87" s="72" t="str">
        <f t="array" ref="BE87">IF(COUNTIF(Table911[Job],$I$3)&lt;ROWS($BE$2:BE87),"",INDEX(TimeSheets!$B$1:$B$359,SMALL(IF(Table911[Job]=$I$3,ROW(Table911[Job])),ROW(BA86))))</f>
        <v/>
      </c>
      <c r="BF87" s="72" t="str">
        <f t="array" ref="BF87">IF(COUNTIF(Table911[Job],$I$3)&lt;ROWS($BD$2:BD87),"",INDEX(TimeSheets!$H$1:$H$359,SMALL(IF(Table911[Job]=$I$3,ROW(Table911[Job])),ROW(BA86))))</f>
        <v/>
      </c>
      <c r="BG87" s="72" t="str">
        <f t="array" ref="BG87">IF(COUNTIF(Table912[Job],$I$3)&lt;ROWS($BG$2:BG87),"",INDEX(TimeSheets!$K$1:$K$359,SMALL(IF(Table912[Job]=$I$3,ROW(Table912[Job])),ROW(BA86))))</f>
        <v/>
      </c>
      <c r="BH87" s="72" t="str">
        <f t="array" ref="BH87">IF(COUNTIF(Table912[Job],$I$3)&lt;ROWS($BH$2:BH87),"",INDEX(TimeSheets!$Q$1:$Q$359,SMALL(IF(Table912[Job]=$I$3,ROW(Table912[Job])),ROW(BA86))))</f>
        <v/>
      </c>
      <c r="BI87" s="73" t="str">
        <f t="array" ref="BI87">IF(COUNTIF(Table914[Job],$I$3)&lt;ROWS($BI$2:BI87),"",INDEX(TimeSheets!$T$1:$T$359,SMALL(IF(Table914[Job]=$I$3,ROW(Table914[Job])),ROW(BA86))))</f>
        <v/>
      </c>
      <c r="BJ87" s="72" t="str">
        <f t="array" ref="BJ87">IF(COUNTIF(Table914[Job],$I$3)&lt;ROWS($BJ$2:BJ87),"",INDEX(TimeSheets!$Z$1:$Z$359,SMALL(IF(Table914[Job]=$I$3,ROW(Table914[Job])),ROW(BA86))))</f>
        <v/>
      </c>
      <c r="BK87" s="72" t="str">
        <f t="array" ref="BK87">IF(COUNTIF(Table91641[Job],$I$3)&lt;ROWS($BK$2:BK87),"",INDEX(TimeSheets!$AC$1:$AC$359,SMALL(IF(Table91641[Job]=$I$3,ROW(Table91641[Job])),ROW(BA86))))</f>
        <v/>
      </c>
      <c r="BL87" s="72" t="str">
        <f t="array" ref="BL87">IF(COUNTIF(Table91641[Job],$I$3)&lt;ROWS($BL$2:BL87),"",INDEX(TimeSheets!$AI$1:$AI$359,SMALL(IF(Table91641[Job]=$I$3,ROW(Table91641[Job])),ROW(BB86))))</f>
        <v/>
      </c>
    </row>
    <row r="88" spans="50:64" x14ac:dyDescent="0.25">
      <c r="AX88" s="47"/>
      <c r="AY88" s="47"/>
      <c r="AZ88" s="47"/>
      <c r="BA88" s="47"/>
      <c r="BB88" s="47"/>
      <c r="BE88" s="72" t="str">
        <f t="array" ref="BE88">IF(COUNTIF(Table911[Job],$I$3)&lt;ROWS($BE$2:BE88),"",INDEX(TimeSheets!$B$1:$B$359,SMALL(IF(Table911[Job]=$I$3,ROW(Table911[Job])),ROW(BA87))))</f>
        <v/>
      </c>
      <c r="BF88" s="72" t="str">
        <f t="array" ref="BF88">IF(COUNTIF(Table911[Job],$I$3)&lt;ROWS($BD$2:BD88),"",INDEX(TimeSheets!$H$1:$H$359,SMALL(IF(Table911[Job]=$I$3,ROW(Table911[Job])),ROW(BA87))))</f>
        <v/>
      </c>
      <c r="BG88" s="72" t="str">
        <f t="array" ref="BG88">IF(COUNTIF(Table912[Job],$I$3)&lt;ROWS($BG$2:BG88),"",INDEX(TimeSheets!$K$1:$K$359,SMALL(IF(Table912[Job]=$I$3,ROW(Table912[Job])),ROW(BA87))))</f>
        <v/>
      </c>
      <c r="BH88" s="72" t="str">
        <f t="array" ref="BH88">IF(COUNTIF(Table912[Job],$I$3)&lt;ROWS($BH$2:BH88),"",INDEX(TimeSheets!$Q$1:$Q$359,SMALL(IF(Table912[Job]=$I$3,ROW(Table912[Job])),ROW(BA87))))</f>
        <v/>
      </c>
      <c r="BI88" s="73" t="str">
        <f t="array" ref="BI88">IF(COUNTIF(Table914[Job],$I$3)&lt;ROWS($BI$2:BI88),"",INDEX(TimeSheets!$T$1:$T$359,SMALL(IF(Table914[Job]=$I$3,ROW(Table914[Job])),ROW(BA87))))</f>
        <v/>
      </c>
      <c r="BJ88" s="72" t="str">
        <f t="array" ref="BJ88">IF(COUNTIF(Table914[Job],$I$3)&lt;ROWS($BJ$2:BJ88),"",INDEX(TimeSheets!$Z$1:$Z$359,SMALL(IF(Table914[Job]=$I$3,ROW(Table914[Job])),ROW(BA87))))</f>
        <v/>
      </c>
      <c r="BK88" s="72" t="str">
        <f t="array" ref="BK88">IF(COUNTIF(Table91641[Job],$I$3)&lt;ROWS($BK$2:BK88),"",INDEX(TimeSheets!$AC$1:$AC$359,SMALL(IF(Table91641[Job]=$I$3,ROW(Table91641[Job])),ROW(BA87))))</f>
        <v/>
      </c>
      <c r="BL88" s="72" t="str">
        <f t="array" ref="BL88">IF(COUNTIF(Table91641[Job],$I$3)&lt;ROWS($BL$2:BL88),"",INDEX(TimeSheets!$AI$1:$AI$359,SMALL(IF(Table91641[Job]=$I$3,ROW(Table91641[Job])),ROW(BB87))))</f>
        <v/>
      </c>
    </row>
    <row r="89" spans="50:64" x14ac:dyDescent="0.25">
      <c r="AX89" s="47"/>
      <c r="AY89" s="47"/>
      <c r="AZ89" s="47"/>
      <c r="BA89" s="47"/>
      <c r="BB89" s="47"/>
      <c r="BE89" s="72" t="str">
        <f t="array" ref="BE89">IF(COUNTIF(Table911[Job],$I$3)&lt;ROWS($BE$2:BE89),"",INDEX(TimeSheets!$B$1:$B$359,SMALL(IF(Table911[Job]=$I$3,ROW(Table911[Job])),ROW(BA88))))</f>
        <v/>
      </c>
      <c r="BF89" s="72" t="str">
        <f t="array" ref="BF89">IF(COUNTIF(Table911[Job],$I$3)&lt;ROWS($BD$2:BD89),"",INDEX(TimeSheets!$H$1:$H$359,SMALL(IF(Table911[Job]=$I$3,ROW(Table911[Job])),ROW(BA88))))</f>
        <v/>
      </c>
      <c r="BG89" s="72" t="str">
        <f t="array" ref="BG89">IF(COUNTIF(Table912[Job],$I$3)&lt;ROWS($BG$2:BG89),"",INDEX(TimeSheets!$K$1:$K$359,SMALL(IF(Table912[Job]=$I$3,ROW(Table912[Job])),ROW(BA88))))</f>
        <v/>
      </c>
      <c r="BH89" s="72" t="str">
        <f t="array" ref="BH89">IF(COUNTIF(Table912[Job],$I$3)&lt;ROWS($BH$2:BH89),"",INDEX(TimeSheets!$Q$1:$Q$359,SMALL(IF(Table912[Job]=$I$3,ROW(Table912[Job])),ROW(BA88))))</f>
        <v/>
      </c>
      <c r="BI89" s="73" t="str">
        <f t="array" ref="BI89">IF(COUNTIF(Table914[Job],$I$3)&lt;ROWS($BI$2:BI89),"",INDEX(TimeSheets!$T$1:$T$359,SMALL(IF(Table914[Job]=$I$3,ROW(Table914[Job])),ROW(BA88))))</f>
        <v/>
      </c>
      <c r="BJ89" s="72" t="str">
        <f t="array" ref="BJ89">IF(COUNTIF(Table914[Job],$I$3)&lt;ROWS($BJ$2:BJ89),"",INDEX(TimeSheets!$Z$1:$Z$359,SMALL(IF(Table914[Job]=$I$3,ROW(Table914[Job])),ROW(BA88))))</f>
        <v/>
      </c>
      <c r="BK89" s="72" t="str">
        <f t="array" ref="BK89">IF(COUNTIF(Table91641[Job],$I$3)&lt;ROWS($BK$2:BK89),"",INDEX(TimeSheets!$AC$1:$AC$359,SMALL(IF(Table91641[Job]=$I$3,ROW(Table91641[Job])),ROW(BA88))))</f>
        <v/>
      </c>
      <c r="BL89" s="72" t="str">
        <f t="array" ref="BL89">IF(COUNTIF(Table91641[Job],$I$3)&lt;ROWS($BL$2:BL89),"",INDEX(TimeSheets!$AI$1:$AI$359,SMALL(IF(Table91641[Job]=$I$3,ROW(Table91641[Job])),ROW(BB88))))</f>
        <v/>
      </c>
    </row>
    <row r="90" spans="50:64" x14ac:dyDescent="0.25">
      <c r="AX90" s="47"/>
      <c r="AY90" s="47"/>
      <c r="AZ90" s="47"/>
      <c r="BA90" s="47"/>
      <c r="BB90" s="47"/>
      <c r="BE90" s="72" t="str">
        <f t="array" ref="BE90">IF(COUNTIF(Table911[Job],$I$3)&lt;ROWS($BE$2:BE90),"",INDEX(TimeSheets!$B$1:$B$359,SMALL(IF(Table911[Job]=$I$3,ROW(Table911[Job])),ROW(BA89))))</f>
        <v/>
      </c>
      <c r="BF90" s="72" t="str">
        <f t="array" ref="BF90">IF(COUNTIF(Table911[Job],$I$3)&lt;ROWS($BD$2:BD90),"",INDEX(TimeSheets!$H$1:$H$359,SMALL(IF(Table911[Job]=$I$3,ROW(Table911[Job])),ROW(BA89))))</f>
        <v/>
      </c>
      <c r="BG90" s="72" t="str">
        <f t="array" ref="BG90">IF(COUNTIF(Table912[Job],$I$3)&lt;ROWS($BG$2:BG90),"",INDEX(TimeSheets!$K$1:$K$359,SMALL(IF(Table912[Job]=$I$3,ROW(Table912[Job])),ROW(BA89))))</f>
        <v/>
      </c>
      <c r="BH90" s="72" t="str">
        <f t="array" ref="BH90">IF(COUNTIF(Table912[Job],$I$3)&lt;ROWS($BH$2:BH90),"",INDEX(TimeSheets!$Q$1:$Q$359,SMALL(IF(Table912[Job]=$I$3,ROW(Table912[Job])),ROW(BA89))))</f>
        <v/>
      </c>
      <c r="BI90" s="73" t="str">
        <f t="array" ref="BI90">IF(COUNTIF(Table914[Job],$I$3)&lt;ROWS($BI$2:BI90),"",INDEX(TimeSheets!$T$1:$T$359,SMALL(IF(Table914[Job]=$I$3,ROW(Table914[Job])),ROW(BA89))))</f>
        <v/>
      </c>
      <c r="BJ90" s="72" t="str">
        <f t="array" ref="BJ90">IF(COUNTIF(Table914[Job],$I$3)&lt;ROWS($BJ$2:BJ90),"",INDEX(TimeSheets!$Z$1:$Z$359,SMALL(IF(Table914[Job]=$I$3,ROW(Table914[Job])),ROW(BA89))))</f>
        <v/>
      </c>
      <c r="BK90" s="72" t="str">
        <f t="array" ref="BK90">IF(COUNTIF(Table91641[Job],$I$3)&lt;ROWS($BK$2:BK90),"",INDEX(TimeSheets!$AC$1:$AC$359,SMALL(IF(Table91641[Job]=$I$3,ROW(Table91641[Job])),ROW(BA89))))</f>
        <v/>
      </c>
      <c r="BL90" s="72" t="str">
        <f t="array" ref="BL90">IF(COUNTIF(Table91641[Job],$I$3)&lt;ROWS($BL$2:BL90),"",INDEX(TimeSheets!$AI$1:$AI$359,SMALL(IF(Table91641[Job]=$I$3,ROW(Table91641[Job])),ROW(BB89))))</f>
        <v/>
      </c>
    </row>
    <row r="91" spans="50:64" x14ac:dyDescent="0.25">
      <c r="AX91" s="47"/>
      <c r="AY91" s="47"/>
      <c r="AZ91" s="47"/>
      <c r="BA91" s="47"/>
      <c r="BB91" s="47"/>
      <c r="BE91" s="72" t="str">
        <f t="array" ref="BE91">IF(COUNTIF(Table911[Job],$I$3)&lt;ROWS($BE$2:BE91),"",INDEX(TimeSheets!$B$1:$B$359,SMALL(IF(Table911[Job]=$I$3,ROW(Table911[Job])),ROW(BA90))))</f>
        <v/>
      </c>
      <c r="BF91" s="72" t="str">
        <f t="array" ref="BF91">IF(COUNTIF(Table911[Job],$I$3)&lt;ROWS($BD$2:BD91),"",INDEX(TimeSheets!$H$1:$H$359,SMALL(IF(Table911[Job]=$I$3,ROW(Table911[Job])),ROW(BA90))))</f>
        <v/>
      </c>
      <c r="BG91" s="72" t="str">
        <f t="array" ref="BG91">IF(COUNTIF(Table912[Job],$I$3)&lt;ROWS($BG$2:BG91),"",INDEX(TimeSheets!$K$1:$K$359,SMALL(IF(Table912[Job]=$I$3,ROW(Table912[Job])),ROW(BA90))))</f>
        <v/>
      </c>
      <c r="BH91" s="72" t="str">
        <f t="array" ref="BH91">IF(COUNTIF(Table912[Job],$I$3)&lt;ROWS($BH$2:BH91),"",INDEX(TimeSheets!$Q$1:$Q$359,SMALL(IF(Table912[Job]=$I$3,ROW(Table912[Job])),ROW(BA90))))</f>
        <v/>
      </c>
      <c r="BI91" s="73" t="str">
        <f t="array" ref="BI91">IF(COUNTIF(Table914[Job],$I$3)&lt;ROWS($BI$2:BI91),"",INDEX(TimeSheets!$T$1:$T$359,SMALL(IF(Table914[Job]=$I$3,ROW(Table914[Job])),ROW(BA90))))</f>
        <v/>
      </c>
      <c r="BJ91" s="72" t="str">
        <f t="array" ref="BJ91">IF(COUNTIF(Table914[Job],$I$3)&lt;ROWS($BJ$2:BJ91),"",INDEX(TimeSheets!$Z$1:$Z$359,SMALL(IF(Table914[Job]=$I$3,ROW(Table914[Job])),ROW(BA90))))</f>
        <v/>
      </c>
      <c r="BK91" s="72" t="str">
        <f t="array" ref="BK91">IF(COUNTIF(Table91641[Job],$I$3)&lt;ROWS($BK$2:BK91),"",INDEX(TimeSheets!$AC$1:$AC$359,SMALL(IF(Table91641[Job]=$I$3,ROW(Table91641[Job])),ROW(BA90))))</f>
        <v/>
      </c>
      <c r="BL91" s="72" t="str">
        <f t="array" ref="BL91">IF(COUNTIF(Table91641[Job],$I$3)&lt;ROWS($BL$2:BL91),"",INDEX(TimeSheets!$AI$1:$AI$359,SMALL(IF(Table91641[Job]=$I$3,ROW(Table91641[Job])),ROW(BB90))))</f>
        <v/>
      </c>
    </row>
    <row r="92" spans="50:64" x14ac:dyDescent="0.25">
      <c r="AX92" s="47"/>
      <c r="AY92" s="47"/>
      <c r="AZ92" s="47"/>
      <c r="BA92" s="47"/>
      <c r="BB92" s="47"/>
      <c r="BE92" s="72" t="str">
        <f t="array" ref="BE92">IF(COUNTIF(Table911[Job],$I$3)&lt;ROWS($BE$2:BE92),"",INDEX(TimeSheets!$B$1:$B$359,SMALL(IF(Table911[Job]=$I$3,ROW(Table911[Job])),ROW(BA91))))</f>
        <v/>
      </c>
      <c r="BF92" s="72" t="str">
        <f t="array" ref="BF92">IF(COUNTIF(Table911[Job],$I$3)&lt;ROWS($BD$2:BD92),"",INDEX(TimeSheets!$H$1:$H$359,SMALL(IF(Table911[Job]=$I$3,ROW(Table911[Job])),ROW(BA91))))</f>
        <v/>
      </c>
      <c r="BG92" s="72" t="str">
        <f t="array" ref="BG92">IF(COUNTIF(Table912[Job],$I$3)&lt;ROWS($BG$2:BG92),"",INDEX(TimeSheets!$K$1:$K$359,SMALL(IF(Table912[Job]=$I$3,ROW(Table912[Job])),ROW(BA91))))</f>
        <v/>
      </c>
      <c r="BH92" s="72" t="str">
        <f t="array" ref="BH92">IF(COUNTIF(Table912[Job],$I$3)&lt;ROWS($BH$2:BH92),"",INDEX(TimeSheets!$Q$1:$Q$359,SMALL(IF(Table912[Job]=$I$3,ROW(Table912[Job])),ROW(BA91))))</f>
        <v/>
      </c>
      <c r="BI92" s="73" t="str">
        <f t="array" ref="BI92">IF(COUNTIF(Table914[Job],$I$3)&lt;ROWS($BI$2:BI92),"",INDEX(TimeSheets!$T$1:$T$359,SMALL(IF(Table914[Job]=$I$3,ROW(Table914[Job])),ROW(BA91))))</f>
        <v/>
      </c>
      <c r="BJ92" s="72" t="str">
        <f t="array" ref="BJ92">IF(COUNTIF(Table914[Job],$I$3)&lt;ROWS($BJ$2:BJ92),"",INDEX(TimeSheets!$Z$1:$Z$359,SMALL(IF(Table914[Job]=$I$3,ROW(Table914[Job])),ROW(BA91))))</f>
        <v/>
      </c>
      <c r="BK92" s="72" t="str">
        <f t="array" ref="BK92">IF(COUNTIF(Table91641[Job],$I$3)&lt;ROWS($BK$2:BK92),"",INDEX(TimeSheets!$AC$1:$AC$359,SMALL(IF(Table91641[Job]=$I$3,ROW(Table91641[Job])),ROW(BA91))))</f>
        <v/>
      </c>
      <c r="BL92" s="72" t="str">
        <f t="array" ref="BL92">IF(COUNTIF(Table91641[Job],$I$3)&lt;ROWS($BL$2:BL92),"",INDEX(TimeSheets!$AI$1:$AI$359,SMALL(IF(Table91641[Job]=$I$3,ROW(Table91641[Job])),ROW(BB91))))</f>
        <v/>
      </c>
    </row>
    <row r="93" spans="50:64" x14ac:dyDescent="0.25">
      <c r="AX93" s="47"/>
      <c r="AY93" s="47"/>
      <c r="AZ93" s="47"/>
      <c r="BA93" s="47"/>
      <c r="BB93" s="47"/>
      <c r="BE93" s="72" t="str">
        <f t="array" ref="BE93">IF(COUNTIF(Table911[Job],$I$3)&lt;ROWS($BE$2:BE93),"",INDEX(TimeSheets!$B$1:$B$359,SMALL(IF(Table911[Job]=$I$3,ROW(Table911[Job])),ROW(BA92))))</f>
        <v/>
      </c>
      <c r="BF93" s="72" t="str">
        <f t="array" ref="BF93">IF(COUNTIF(Table911[Job],$I$3)&lt;ROWS($BD$2:BD93),"",INDEX(TimeSheets!$H$1:$H$359,SMALL(IF(Table911[Job]=$I$3,ROW(Table911[Job])),ROW(BA92))))</f>
        <v/>
      </c>
      <c r="BG93" s="72" t="str">
        <f t="array" ref="BG93">IF(COUNTIF(Table912[Job],$I$3)&lt;ROWS($BG$2:BG93),"",INDEX(TimeSheets!$K$1:$K$359,SMALL(IF(Table912[Job]=$I$3,ROW(Table912[Job])),ROW(BA92))))</f>
        <v/>
      </c>
      <c r="BH93" s="72" t="str">
        <f t="array" ref="BH93">IF(COUNTIF(Table912[Job],$I$3)&lt;ROWS($BH$2:BH93),"",INDEX(TimeSheets!$Q$1:$Q$359,SMALL(IF(Table912[Job]=$I$3,ROW(Table912[Job])),ROW(BA92))))</f>
        <v/>
      </c>
      <c r="BI93" s="73" t="str">
        <f t="array" ref="BI93">IF(COUNTIF(Table914[Job],$I$3)&lt;ROWS($BI$2:BI93),"",INDEX(TimeSheets!$T$1:$T$359,SMALL(IF(Table914[Job]=$I$3,ROW(Table914[Job])),ROW(BA92))))</f>
        <v/>
      </c>
      <c r="BJ93" s="72" t="str">
        <f t="array" ref="BJ93">IF(COUNTIF(Table914[Job],$I$3)&lt;ROWS($BJ$2:BJ93),"",INDEX(TimeSheets!$Z$1:$Z$359,SMALL(IF(Table914[Job]=$I$3,ROW(Table914[Job])),ROW(BA92))))</f>
        <v/>
      </c>
      <c r="BK93" s="72" t="str">
        <f t="array" ref="BK93">IF(COUNTIF(Table91641[Job],$I$3)&lt;ROWS($BK$2:BK93),"",INDEX(TimeSheets!$AC$1:$AC$359,SMALL(IF(Table91641[Job]=$I$3,ROW(Table91641[Job])),ROW(BA92))))</f>
        <v/>
      </c>
      <c r="BL93" s="72" t="str">
        <f t="array" ref="BL93">IF(COUNTIF(Table91641[Job],$I$3)&lt;ROWS($BL$2:BL93),"",INDEX(TimeSheets!$AI$1:$AI$359,SMALL(IF(Table91641[Job]=$I$3,ROW(Table91641[Job])),ROW(BB92))))</f>
        <v/>
      </c>
    </row>
    <row r="94" spans="50:64" x14ac:dyDescent="0.25">
      <c r="AX94" s="47"/>
      <c r="AY94" s="47"/>
      <c r="AZ94" s="47"/>
      <c r="BA94" s="47"/>
      <c r="BB94" s="47"/>
      <c r="BE94" s="72" t="str">
        <f t="array" ref="BE94">IF(COUNTIF(Table911[Job],$I$3)&lt;ROWS($BE$2:BE94),"",INDEX(TimeSheets!$B$1:$B$359,SMALL(IF(Table911[Job]=$I$3,ROW(Table911[Job])),ROW(BA93))))</f>
        <v/>
      </c>
      <c r="BF94" s="72" t="str">
        <f t="array" ref="BF94">IF(COUNTIF(Table911[Job],$I$3)&lt;ROWS($BD$2:BD94),"",INDEX(TimeSheets!$H$1:$H$359,SMALL(IF(Table911[Job]=$I$3,ROW(Table911[Job])),ROW(BA93))))</f>
        <v/>
      </c>
      <c r="BG94" s="72" t="str">
        <f t="array" ref="BG94">IF(COUNTIF(Table912[Job],$I$3)&lt;ROWS($BG$2:BG94),"",INDEX(TimeSheets!$K$1:$K$359,SMALL(IF(Table912[Job]=$I$3,ROW(Table912[Job])),ROW(BA93))))</f>
        <v/>
      </c>
      <c r="BH94" s="72" t="str">
        <f t="array" ref="BH94">IF(COUNTIF(Table912[Job],$I$3)&lt;ROWS($BH$2:BH94),"",INDEX(TimeSheets!$Q$1:$Q$359,SMALL(IF(Table912[Job]=$I$3,ROW(Table912[Job])),ROW(BA93))))</f>
        <v/>
      </c>
      <c r="BI94" s="73" t="str">
        <f t="array" ref="BI94">IF(COUNTIF(Table914[Job],$I$3)&lt;ROWS($BI$2:BI94),"",INDEX(TimeSheets!$T$1:$T$359,SMALL(IF(Table914[Job]=$I$3,ROW(Table914[Job])),ROW(BA93))))</f>
        <v/>
      </c>
      <c r="BJ94" s="72" t="str">
        <f t="array" ref="BJ94">IF(COUNTIF(Table914[Job],$I$3)&lt;ROWS($BJ$2:BJ94),"",INDEX(TimeSheets!$Z$1:$Z$359,SMALL(IF(Table914[Job]=$I$3,ROW(Table914[Job])),ROW(BA93))))</f>
        <v/>
      </c>
      <c r="BK94" s="72" t="str">
        <f t="array" ref="BK94">IF(COUNTIF(Table91641[Job],$I$3)&lt;ROWS($BK$2:BK94),"",INDEX(TimeSheets!$AC$1:$AC$359,SMALL(IF(Table91641[Job]=$I$3,ROW(Table91641[Job])),ROW(BA93))))</f>
        <v/>
      </c>
      <c r="BL94" s="72" t="str">
        <f t="array" ref="BL94">IF(COUNTIF(Table91641[Job],$I$3)&lt;ROWS($BL$2:BL94),"",INDEX(TimeSheets!$AI$1:$AI$359,SMALL(IF(Table91641[Job]=$I$3,ROW(Table91641[Job])),ROW(BB93))))</f>
        <v/>
      </c>
    </row>
    <row r="95" spans="50:64" x14ac:dyDescent="0.25">
      <c r="AX95" s="47"/>
      <c r="AY95" s="47"/>
      <c r="AZ95" s="47"/>
      <c r="BA95" s="47"/>
      <c r="BB95" s="47"/>
      <c r="BE95" s="72" t="str">
        <f t="array" ref="BE95">IF(COUNTIF(Table911[Job],$I$3)&lt;ROWS($BE$2:BE95),"",INDEX(TimeSheets!$B$1:$B$359,SMALL(IF(Table911[Job]=$I$3,ROW(Table911[Job])),ROW(BA94))))</f>
        <v/>
      </c>
      <c r="BF95" s="72" t="str">
        <f t="array" ref="BF95">IF(COUNTIF(Table911[Job],$I$3)&lt;ROWS($BD$2:BD95),"",INDEX(TimeSheets!$H$1:$H$359,SMALL(IF(Table911[Job]=$I$3,ROW(Table911[Job])),ROW(BA94))))</f>
        <v/>
      </c>
      <c r="BG95" s="72" t="str">
        <f t="array" ref="BG95">IF(COUNTIF(Table912[Job],$I$3)&lt;ROWS($BG$2:BG95),"",INDEX(TimeSheets!$K$1:$K$359,SMALL(IF(Table912[Job]=$I$3,ROW(Table912[Job])),ROW(BA94))))</f>
        <v/>
      </c>
      <c r="BH95" s="72" t="str">
        <f t="array" ref="BH95">IF(COUNTIF(Table912[Job],$I$3)&lt;ROWS($BH$2:BH95),"",INDEX(TimeSheets!$Q$1:$Q$359,SMALL(IF(Table912[Job]=$I$3,ROW(Table912[Job])),ROW(BA94))))</f>
        <v/>
      </c>
      <c r="BI95" s="73" t="str">
        <f t="array" ref="BI95">IF(COUNTIF(Table914[Job],$I$3)&lt;ROWS($BI$2:BI95),"",INDEX(TimeSheets!$T$1:$T$359,SMALL(IF(Table914[Job]=$I$3,ROW(Table914[Job])),ROW(BA94))))</f>
        <v/>
      </c>
      <c r="BJ95" s="72" t="str">
        <f t="array" ref="BJ95">IF(COUNTIF(Table914[Job],$I$3)&lt;ROWS($BJ$2:BJ95),"",INDEX(TimeSheets!$Z$1:$Z$359,SMALL(IF(Table914[Job]=$I$3,ROW(Table914[Job])),ROW(BA94))))</f>
        <v/>
      </c>
      <c r="BK95" s="72" t="str">
        <f t="array" ref="BK95">IF(COUNTIF(Table91641[Job],$I$3)&lt;ROWS($BK$2:BK95),"",INDEX(TimeSheets!$AC$1:$AC$359,SMALL(IF(Table91641[Job]=$I$3,ROW(Table91641[Job])),ROW(BA94))))</f>
        <v/>
      </c>
      <c r="BL95" s="72" t="str">
        <f t="array" ref="BL95">IF(COUNTIF(Table91641[Job],$I$3)&lt;ROWS($BL$2:BL95),"",INDEX(TimeSheets!$AI$1:$AI$359,SMALL(IF(Table91641[Job]=$I$3,ROW(Table91641[Job])),ROW(BB94))))</f>
        <v/>
      </c>
    </row>
    <row r="96" spans="50:64" x14ac:dyDescent="0.25">
      <c r="AX96" s="47"/>
      <c r="AY96" s="47"/>
      <c r="AZ96" s="47"/>
      <c r="BA96" s="47"/>
      <c r="BB96" s="47"/>
      <c r="BE96" s="72" t="str">
        <f t="array" ref="BE96">IF(COUNTIF(Table911[Job],$I$3)&lt;ROWS($BE$2:BE96),"",INDEX(TimeSheets!$B$1:$B$359,SMALL(IF(Table911[Job]=$I$3,ROW(Table911[Job])),ROW(BA95))))</f>
        <v/>
      </c>
      <c r="BF96" s="72" t="str">
        <f t="array" ref="BF96">IF(COUNTIF(Table911[Job],$I$3)&lt;ROWS($BD$2:BD96),"",INDEX(TimeSheets!$H$1:$H$359,SMALL(IF(Table911[Job]=$I$3,ROW(Table911[Job])),ROW(BA95))))</f>
        <v/>
      </c>
      <c r="BG96" s="72" t="str">
        <f t="array" ref="BG96">IF(COUNTIF(Table912[Job],$I$3)&lt;ROWS($BG$2:BG96),"",INDEX(TimeSheets!$K$1:$K$359,SMALL(IF(Table912[Job]=$I$3,ROW(Table912[Job])),ROW(BA95))))</f>
        <v/>
      </c>
      <c r="BH96" s="72" t="str">
        <f t="array" ref="BH96">IF(COUNTIF(Table912[Job],$I$3)&lt;ROWS($BH$2:BH96),"",INDEX(TimeSheets!$Q$1:$Q$359,SMALL(IF(Table912[Job]=$I$3,ROW(Table912[Job])),ROW(BA95))))</f>
        <v/>
      </c>
      <c r="BI96" s="73" t="str">
        <f t="array" ref="BI96">IF(COUNTIF(Table914[Job],$I$3)&lt;ROWS($BI$2:BI96),"",INDEX(TimeSheets!$T$1:$T$359,SMALL(IF(Table914[Job]=$I$3,ROW(Table914[Job])),ROW(BA95))))</f>
        <v/>
      </c>
      <c r="BJ96" s="72" t="str">
        <f t="array" ref="BJ96">IF(COUNTIF(Table914[Job],$I$3)&lt;ROWS($BJ$2:BJ96),"",INDEX(TimeSheets!$Z$1:$Z$359,SMALL(IF(Table914[Job]=$I$3,ROW(Table914[Job])),ROW(BA95))))</f>
        <v/>
      </c>
      <c r="BK96" s="72" t="str">
        <f t="array" ref="BK96">IF(COUNTIF(Table91641[Job],$I$3)&lt;ROWS($BK$2:BK96),"",INDEX(TimeSheets!$AC$1:$AC$359,SMALL(IF(Table91641[Job]=$I$3,ROW(Table91641[Job])),ROW(BA95))))</f>
        <v/>
      </c>
      <c r="BL96" s="72" t="str">
        <f t="array" ref="BL96">IF(COUNTIF(Table91641[Job],$I$3)&lt;ROWS($BL$2:BL96),"",INDEX(TimeSheets!$AI$1:$AI$359,SMALL(IF(Table91641[Job]=$I$3,ROW(Table91641[Job])),ROW(BB95))))</f>
        <v/>
      </c>
    </row>
    <row r="97" spans="50:64" x14ac:dyDescent="0.25">
      <c r="AX97" s="47"/>
      <c r="AY97" s="47"/>
      <c r="AZ97" s="47"/>
      <c r="BA97" s="47"/>
      <c r="BB97" s="47"/>
      <c r="BE97" s="72" t="str">
        <f t="array" ref="BE97">IF(COUNTIF(Table911[Job],$I$3)&lt;ROWS($BE$2:BE97),"",INDEX(TimeSheets!$B$1:$B$359,SMALL(IF(Table911[Job]=$I$3,ROW(Table911[Job])),ROW(BA96))))</f>
        <v/>
      </c>
      <c r="BF97" s="72" t="str">
        <f t="array" ref="BF97">IF(COUNTIF(Table911[Job],$I$3)&lt;ROWS($BD$2:BD97),"",INDEX(TimeSheets!$H$1:$H$359,SMALL(IF(Table911[Job]=$I$3,ROW(Table911[Job])),ROW(BA96))))</f>
        <v/>
      </c>
      <c r="BG97" s="72" t="str">
        <f t="array" ref="BG97">IF(COUNTIF(Table912[Job],$I$3)&lt;ROWS($BG$2:BG97),"",INDEX(TimeSheets!$K$1:$K$359,SMALL(IF(Table912[Job]=$I$3,ROW(Table912[Job])),ROW(BA96))))</f>
        <v/>
      </c>
      <c r="BH97" s="72" t="str">
        <f t="array" ref="BH97">IF(COUNTIF(Table912[Job],$I$3)&lt;ROWS($BH$2:BH97),"",INDEX(TimeSheets!$Q$1:$Q$359,SMALL(IF(Table912[Job]=$I$3,ROW(Table912[Job])),ROW(BA96))))</f>
        <v/>
      </c>
      <c r="BI97" s="73" t="str">
        <f t="array" ref="BI97">IF(COUNTIF(Table914[Job],$I$3)&lt;ROWS($BI$2:BI97),"",INDEX(TimeSheets!$T$1:$T$359,SMALL(IF(Table914[Job]=$I$3,ROW(Table914[Job])),ROW(BA96))))</f>
        <v/>
      </c>
      <c r="BJ97" s="72" t="str">
        <f t="array" ref="BJ97">IF(COUNTIF(Table914[Job],$I$3)&lt;ROWS($BJ$2:BJ97),"",INDEX(TimeSheets!$Z$1:$Z$359,SMALL(IF(Table914[Job]=$I$3,ROW(Table914[Job])),ROW(BA96))))</f>
        <v/>
      </c>
      <c r="BK97" s="72" t="str">
        <f t="array" ref="BK97">IF(COUNTIF(Table91641[Job],$I$3)&lt;ROWS($BK$2:BK97),"",INDEX(TimeSheets!$AC$1:$AC$359,SMALL(IF(Table91641[Job]=$I$3,ROW(Table91641[Job])),ROW(BA96))))</f>
        <v/>
      </c>
      <c r="BL97" s="72" t="str">
        <f t="array" ref="BL97">IF(COUNTIF(Table91641[Job],$I$3)&lt;ROWS($BL$2:BL97),"",INDEX(TimeSheets!$AI$1:$AI$359,SMALL(IF(Table91641[Job]=$I$3,ROW(Table91641[Job])),ROW(BB96))))</f>
        <v/>
      </c>
    </row>
    <row r="98" spans="50:64" x14ac:dyDescent="0.25">
      <c r="AX98" s="47"/>
      <c r="AY98" s="47"/>
      <c r="AZ98" s="47"/>
      <c r="BA98" s="47"/>
      <c r="BB98" s="47"/>
      <c r="BE98" s="72" t="str">
        <f t="array" ref="BE98">IF(COUNTIF(Table911[Job],$I$3)&lt;ROWS($BE$2:BE98),"",INDEX(TimeSheets!$B$1:$B$359,SMALL(IF(Table911[Job]=$I$3,ROW(Table911[Job])),ROW(BA97))))</f>
        <v/>
      </c>
      <c r="BF98" s="72" t="str">
        <f t="array" ref="BF98">IF(COUNTIF(Table911[Job],$I$3)&lt;ROWS($BD$2:BD98),"",INDEX(TimeSheets!$H$1:$H$359,SMALL(IF(Table911[Job]=$I$3,ROW(Table911[Job])),ROW(BA97))))</f>
        <v/>
      </c>
      <c r="BG98" s="72" t="str">
        <f t="array" ref="BG98">IF(COUNTIF(Table912[Job],$I$3)&lt;ROWS($BG$2:BG98),"",INDEX(TimeSheets!$K$1:$K$359,SMALL(IF(Table912[Job]=$I$3,ROW(Table912[Job])),ROW(BA97))))</f>
        <v/>
      </c>
      <c r="BH98" s="72" t="str">
        <f t="array" ref="BH98">IF(COUNTIF(Table912[Job],$I$3)&lt;ROWS($BH$2:BH98),"",INDEX(TimeSheets!$Q$1:$Q$359,SMALL(IF(Table912[Job]=$I$3,ROW(Table912[Job])),ROW(BA97))))</f>
        <v/>
      </c>
      <c r="BI98" s="73" t="str">
        <f t="array" ref="BI98">IF(COUNTIF(Table914[Job],$I$3)&lt;ROWS($BI$2:BI98),"",INDEX(TimeSheets!$T$1:$T$359,SMALL(IF(Table914[Job]=$I$3,ROW(Table914[Job])),ROW(BA97))))</f>
        <v/>
      </c>
      <c r="BJ98" s="72" t="str">
        <f t="array" ref="BJ98">IF(COUNTIF(Table914[Job],$I$3)&lt;ROWS($BJ$2:BJ98),"",INDEX(TimeSheets!$Z$1:$Z$359,SMALL(IF(Table914[Job]=$I$3,ROW(Table914[Job])),ROW(BA97))))</f>
        <v/>
      </c>
      <c r="BK98" s="72" t="str">
        <f t="array" ref="BK98">IF(COUNTIF(Table91641[Job],$I$3)&lt;ROWS($BK$2:BK98),"",INDEX(TimeSheets!$AC$1:$AC$359,SMALL(IF(Table91641[Job]=$I$3,ROW(Table91641[Job])),ROW(BA97))))</f>
        <v/>
      </c>
      <c r="BL98" s="72" t="str">
        <f t="array" ref="BL98">IF(COUNTIF(Table91641[Job],$I$3)&lt;ROWS($BL$2:BL98),"",INDEX(TimeSheets!$AI$1:$AI$359,SMALL(IF(Table91641[Job]=$I$3,ROW(Table91641[Job])),ROW(BB97))))</f>
        <v/>
      </c>
    </row>
    <row r="99" spans="50:64" x14ac:dyDescent="0.25">
      <c r="AX99" s="47"/>
      <c r="AY99" s="47"/>
      <c r="AZ99" s="47"/>
      <c r="BA99" s="47"/>
      <c r="BB99" s="47"/>
      <c r="BE99" s="72" t="str">
        <f t="array" ref="BE99">IF(COUNTIF(Table911[Job],$I$3)&lt;ROWS($BE$2:BE99),"",INDEX(TimeSheets!$B$1:$B$359,SMALL(IF(Table911[Job]=$I$3,ROW(Table911[Job])),ROW(BA98))))</f>
        <v/>
      </c>
      <c r="BF99" s="72" t="str">
        <f t="array" ref="BF99">IF(COUNTIF(Table911[Job],$I$3)&lt;ROWS($BD$2:BD99),"",INDEX(TimeSheets!$H$1:$H$359,SMALL(IF(Table911[Job]=$I$3,ROW(Table911[Job])),ROW(BA98))))</f>
        <v/>
      </c>
      <c r="BG99" s="72" t="str">
        <f t="array" ref="BG99">IF(COUNTIF(Table912[Job],$I$3)&lt;ROWS($BG$2:BG99),"",INDEX(TimeSheets!$K$1:$K$359,SMALL(IF(Table912[Job]=$I$3,ROW(Table912[Job])),ROW(BA98))))</f>
        <v/>
      </c>
      <c r="BH99" s="72" t="str">
        <f t="array" ref="BH99">IF(COUNTIF(Table912[Job],$I$3)&lt;ROWS($BH$2:BH99),"",INDEX(TimeSheets!$Q$1:$Q$359,SMALL(IF(Table912[Job]=$I$3,ROW(Table912[Job])),ROW(BA98))))</f>
        <v/>
      </c>
      <c r="BI99" s="73" t="str">
        <f t="array" ref="BI99">IF(COUNTIF(Table914[Job],$I$3)&lt;ROWS($BI$2:BI99),"",INDEX(TimeSheets!$T$1:$T$359,SMALL(IF(Table914[Job]=$I$3,ROW(Table914[Job])),ROW(BA98))))</f>
        <v/>
      </c>
      <c r="BJ99" s="72" t="str">
        <f t="array" ref="BJ99">IF(COUNTIF(Table914[Job],$I$3)&lt;ROWS($BJ$2:BJ99),"",INDEX(TimeSheets!$Z$1:$Z$359,SMALL(IF(Table914[Job]=$I$3,ROW(Table914[Job])),ROW(BA98))))</f>
        <v/>
      </c>
      <c r="BK99" s="72" t="str">
        <f t="array" ref="BK99">IF(COUNTIF(Table91641[Job],$I$3)&lt;ROWS($BK$2:BK99),"",INDEX(TimeSheets!$AC$1:$AC$359,SMALL(IF(Table91641[Job]=$I$3,ROW(Table91641[Job])),ROW(BA98))))</f>
        <v/>
      </c>
      <c r="BL99" s="72" t="str">
        <f t="array" ref="BL99">IF(COUNTIF(Table91641[Job],$I$3)&lt;ROWS($BL$2:BL99),"",INDEX(TimeSheets!$AI$1:$AI$359,SMALL(IF(Table91641[Job]=$I$3,ROW(Table91641[Job])),ROW(BB98))))</f>
        <v/>
      </c>
    </row>
    <row r="100" spans="50:64" x14ac:dyDescent="0.25">
      <c r="AX100" s="47"/>
      <c r="AY100" s="47"/>
      <c r="AZ100" s="47"/>
      <c r="BA100" s="47"/>
      <c r="BB100" s="47"/>
      <c r="BE100" s="72" t="str">
        <f t="array" ref="BE100">IF(COUNTIF(Table911[Job],$I$3)&lt;ROWS($BE$2:BE100),"",INDEX(TimeSheets!$B$1:$B$359,SMALL(IF(Table911[Job]=$I$3,ROW(Table911[Job])),ROW(BA99))))</f>
        <v/>
      </c>
      <c r="BF100" s="72" t="str">
        <f t="array" ref="BF100">IF(COUNTIF(Table911[Job],$I$3)&lt;ROWS($BD$2:BD100),"",INDEX(TimeSheets!$H$1:$H$359,SMALL(IF(Table911[Job]=$I$3,ROW(Table911[Job])),ROW(BA99))))</f>
        <v/>
      </c>
      <c r="BG100" s="72" t="str">
        <f t="array" ref="BG100">IF(COUNTIF(Table912[Job],$I$3)&lt;ROWS($BG$2:BG100),"",INDEX(TimeSheets!$K$1:$K$359,SMALL(IF(Table912[Job]=$I$3,ROW(Table912[Job])),ROW(BA99))))</f>
        <v/>
      </c>
      <c r="BH100" s="72" t="str">
        <f t="array" ref="BH100">IF(COUNTIF(Table912[Job],$I$3)&lt;ROWS($BH$2:BH100),"",INDEX(TimeSheets!$Q$1:$Q$359,SMALL(IF(Table912[Job]=$I$3,ROW(Table912[Job])),ROW(BA99))))</f>
        <v/>
      </c>
      <c r="BI100" s="73" t="str">
        <f t="array" ref="BI100">IF(COUNTIF(Table914[Job],$I$3)&lt;ROWS($BI$2:BI100),"",INDEX(TimeSheets!$T$1:$T$359,SMALL(IF(Table914[Job]=$I$3,ROW(Table914[Job])),ROW(BA99))))</f>
        <v/>
      </c>
      <c r="BJ100" s="72" t="str">
        <f t="array" ref="BJ100">IF(COUNTIF(Table914[Job],$I$3)&lt;ROWS($BJ$2:BJ100),"",INDEX(TimeSheets!$Z$1:$Z$359,SMALL(IF(Table914[Job]=$I$3,ROW(Table914[Job])),ROW(BA99))))</f>
        <v/>
      </c>
      <c r="BK100" s="72" t="str">
        <f t="array" ref="BK100">IF(COUNTIF(Table91641[Job],$I$3)&lt;ROWS($BK$2:BK100),"",INDEX(TimeSheets!$AC$1:$AC$359,SMALL(IF(Table91641[Job]=$I$3,ROW(Table91641[Job])),ROW(BA99))))</f>
        <v/>
      </c>
      <c r="BL100" s="72" t="str">
        <f t="array" ref="BL100">IF(COUNTIF(Table91641[Job],$I$3)&lt;ROWS($BL$2:BL100),"",INDEX(TimeSheets!$AI$1:$AI$359,SMALL(IF(Table91641[Job]=$I$3,ROW(Table91641[Job])),ROW(BB99))))</f>
        <v/>
      </c>
    </row>
    <row r="101" spans="50:64" x14ac:dyDescent="0.25">
      <c r="AX101" s="47"/>
      <c r="AY101" s="47"/>
      <c r="AZ101" s="47"/>
      <c r="BA101" s="47"/>
      <c r="BB101" s="47"/>
      <c r="BE101" s="72" t="str">
        <f t="array" ref="BE101">IF(COUNTIF(Table911[Job],$I$3)&lt;ROWS($BE$2:BE101),"",INDEX(TimeSheets!$B$1:$B$359,SMALL(IF(Table911[Job]=$I$3,ROW(Table911[Job])),ROW(BA100))))</f>
        <v/>
      </c>
      <c r="BF101" s="72" t="str">
        <f t="array" ref="BF101">IF(COUNTIF(Table911[Job],$I$3)&lt;ROWS($BD$2:BD101),"",INDEX(TimeSheets!$H$1:$H$359,SMALL(IF(Table911[Job]=$I$3,ROW(Table911[Job])),ROW(BA100))))</f>
        <v/>
      </c>
      <c r="BG101" s="72" t="str">
        <f t="array" ref="BG101">IF(COUNTIF(Table912[Job],$I$3)&lt;ROWS($BG$2:BG101),"",INDEX(TimeSheets!$K$1:$K$359,SMALL(IF(Table912[Job]=$I$3,ROW(Table912[Job])),ROW(BA100))))</f>
        <v/>
      </c>
      <c r="BH101" s="72" t="str">
        <f t="array" ref="BH101">IF(COUNTIF(Table912[Job],$I$3)&lt;ROWS($BH$2:BH101),"",INDEX(TimeSheets!$Q$1:$Q$359,SMALL(IF(Table912[Job]=$I$3,ROW(Table912[Job])),ROW(BA100))))</f>
        <v/>
      </c>
      <c r="BI101" s="73" t="str">
        <f t="array" ref="BI101">IF(COUNTIF(Table914[Job],$I$3)&lt;ROWS($BI$2:BI101),"",INDEX(TimeSheets!$T$1:$T$359,SMALL(IF(Table914[Job]=$I$3,ROW(Table914[Job])),ROW(BA100))))</f>
        <v/>
      </c>
      <c r="BJ101" s="72" t="str">
        <f t="array" ref="BJ101">IF(COUNTIF(Table914[Job],$I$3)&lt;ROWS($BJ$2:BJ101),"",INDEX(TimeSheets!$Z$1:$Z$359,SMALL(IF(Table914[Job]=$I$3,ROW(Table914[Job])),ROW(BA100))))</f>
        <v/>
      </c>
      <c r="BK101" s="72" t="str">
        <f t="array" ref="BK101">IF(COUNTIF(Table91641[Job],$I$3)&lt;ROWS($BK$2:BK101),"",INDEX(TimeSheets!$AC$1:$AC$359,SMALL(IF(Table91641[Job]=$I$3,ROW(Table91641[Job])),ROW(BA100))))</f>
        <v/>
      </c>
      <c r="BL101" s="72" t="str">
        <f t="array" ref="BL101">IF(COUNTIF(Table91641[Job],$I$3)&lt;ROWS($BL$2:BL101),"",INDEX(TimeSheets!$AI$1:$AI$359,SMALL(IF(Table91641[Job]=$I$3,ROW(Table91641[Job])),ROW(BB100))))</f>
        <v/>
      </c>
    </row>
    <row r="102" spans="50:64" x14ac:dyDescent="0.25">
      <c r="AX102" s="47"/>
      <c r="AY102" s="47"/>
      <c r="AZ102" s="47"/>
      <c r="BA102" s="47"/>
      <c r="BB102" s="47"/>
      <c r="BE102" s="72" t="str">
        <f t="array" ref="BE102">IF(COUNTIF(Table911[Job],$I$3)&lt;ROWS($BE$2:BE102),"",INDEX(TimeSheets!$B$1:$B$359,SMALL(IF(Table911[Job]=$I$3,ROW(Table911[Job])),ROW(BA101))))</f>
        <v/>
      </c>
      <c r="BF102" s="72" t="str">
        <f t="array" ref="BF102">IF(COUNTIF(Table911[Job],$I$3)&lt;ROWS($BD$2:BD102),"",INDEX(TimeSheets!$H$1:$H$359,SMALL(IF(Table911[Job]=$I$3,ROW(Table911[Job])),ROW(BA101))))</f>
        <v/>
      </c>
      <c r="BG102" s="72" t="str">
        <f t="array" ref="BG102">IF(COUNTIF(Table912[Job],$I$3)&lt;ROWS($BG$2:BG102),"",INDEX(TimeSheets!$K$1:$K$359,SMALL(IF(Table912[Job]=$I$3,ROW(Table912[Job])),ROW(BA101))))</f>
        <v/>
      </c>
      <c r="BH102" s="72" t="str">
        <f t="array" ref="BH102">IF(COUNTIF(Table912[Job],$I$3)&lt;ROWS($BH$2:BH102),"",INDEX(TimeSheets!$Q$1:$Q$359,SMALL(IF(Table912[Job]=$I$3,ROW(Table912[Job])),ROW(BA101))))</f>
        <v/>
      </c>
      <c r="BI102" s="73" t="str">
        <f t="array" ref="BI102">IF(COUNTIF(Table914[Job],$I$3)&lt;ROWS($BI$2:BI102),"",INDEX(TimeSheets!$T$1:$T$359,SMALL(IF(Table914[Job]=$I$3,ROW(Table914[Job])),ROW(BA101))))</f>
        <v/>
      </c>
      <c r="BJ102" s="72" t="str">
        <f t="array" ref="BJ102">IF(COUNTIF(Table914[Job],$I$3)&lt;ROWS($BJ$2:BJ102),"",INDEX(TimeSheets!$Z$1:$Z$359,SMALL(IF(Table914[Job]=$I$3,ROW(Table914[Job])),ROW(BA101))))</f>
        <v/>
      </c>
      <c r="BK102" s="72" t="str">
        <f t="array" ref="BK102">IF(COUNTIF(Table91641[Job],$I$3)&lt;ROWS($BK$2:BK102),"",INDEX(TimeSheets!$AC$1:$AC$359,SMALL(IF(Table91641[Job]=$I$3,ROW(Table91641[Job])),ROW(BA101))))</f>
        <v/>
      </c>
      <c r="BL102" s="72" t="str">
        <f t="array" ref="BL102">IF(COUNTIF(Table91641[Job],$I$3)&lt;ROWS($BL$2:BL102),"",INDEX(TimeSheets!$AI$1:$AI$359,SMALL(IF(Table91641[Job]=$I$3,ROW(Table91641[Job])),ROW(BB101))))</f>
        <v/>
      </c>
    </row>
    <row r="103" spans="50:64" x14ac:dyDescent="0.25">
      <c r="AX103" s="47"/>
      <c r="AY103" s="47"/>
      <c r="AZ103" s="47"/>
      <c r="BA103" s="47"/>
      <c r="BB103" s="47"/>
      <c r="BE103" s="72" t="str">
        <f t="array" ref="BE103">IF(COUNTIF(Table911[Job],$I$3)&lt;ROWS($BE$2:BE103),"",INDEX(TimeSheets!$B$1:$B$359,SMALL(IF(Table911[Job]=$I$3,ROW(Table911[Job])),ROW(BA102))))</f>
        <v/>
      </c>
      <c r="BF103" s="72" t="str">
        <f t="array" ref="BF103">IF(COUNTIF(Table911[Job],$I$3)&lt;ROWS($BD$2:BD103),"",INDEX(TimeSheets!$H$1:$H$359,SMALL(IF(Table911[Job]=$I$3,ROW(Table911[Job])),ROW(BA102))))</f>
        <v/>
      </c>
      <c r="BG103" s="72" t="str">
        <f t="array" ref="BG103">IF(COUNTIF(Table912[Job],$I$3)&lt;ROWS($BG$2:BG103),"",INDEX(TimeSheets!$K$1:$K$359,SMALL(IF(Table912[Job]=$I$3,ROW(Table912[Job])),ROW(BA102))))</f>
        <v/>
      </c>
      <c r="BH103" s="72" t="str">
        <f t="array" ref="BH103">IF(COUNTIF(Table912[Job],$I$3)&lt;ROWS($BH$2:BH103),"",INDEX(TimeSheets!$Q$1:$Q$359,SMALL(IF(Table912[Job]=$I$3,ROW(Table912[Job])),ROW(BA102))))</f>
        <v/>
      </c>
      <c r="BI103" s="73" t="str">
        <f t="array" ref="BI103">IF(COUNTIF(Table914[Job],$I$3)&lt;ROWS($BI$2:BI103),"",INDEX(TimeSheets!$T$1:$T$359,SMALL(IF(Table914[Job]=$I$3,ROW(Table914[Job])),ROW(BA102))))</f>
        <v/>
      </c>
      <c r="BJ103" s="72" t="str">
        <f t="array" ref="BJ103">IF(COUNTIF(Table914[Job],$I$3)&lt;ROWS($BJ$2:BJ103),"",INDEX(TimeSheets!$Z$1:$Z$359,SMALL(IF(Table914[Job]=$I$3,ROW(Table914[Job])),ROW(BA102))))</f>
        <v/>
      </c>
      <c r="BK103" s="72" t="str">
        <f t="array" ref="BK103">IF(COUNTIF(Table91641[Job],$I$3)&lt;ROWS($BK$2:BK103),"",INDEX(TimeSheets!$AC$1:$AC$359,SMALL(IF(Table91641[Job]=$I$3,ROW(Table91641[Job])),ROW(BA102))))</f>
        <v/>
      </c>
      <c r="BL103" s="72" t="str">
        <f t="array" ref="BL103">IF(COUNTIF(Table91641[Job],$I$3)&lt;ROWS($BL$2:BL103),"",INDEX(TimeSheets!$AI$1:$AI$359,SMALL(IF(Table91641[Job]=$I$3,ROW(Table91641[Job])),ROW(BB102))))</f>
        <v/>
      </c>
    </row>
    <row r="104" spans="50:64" x14ac:dyDescent="0.25">
      <c r="AX104" s="47"/>
      <c r="AY104" s="47"/>
      <c r="AZ104" s="47"/>
      <c r="BA104" s="47"/>
      <c r="BB104" s="47"/>
      <c r="BE104" s="72" t="str">
        <f t="array" ref="BE104">IF(COUNTIF(Table911[Job],$I$3)&lt;ROWS($BE$2:BE104),"",INDEX(TimeSheets!$B$1:$B$359,SMALL(IF(Table911[Job]=$I$3,ROW(Table911[Job])),ROW(BA103))))</f>
        <v/>
      </c>
      <c r="BF104" s="72" t="str">
        <f t="array" ref="BF104">IF(COUNTIF(Table911[Job],$I$3)&lt;ROWS($BD$2:BD104),"",INDEX(TimeSheets!$H$1:$H$359,SMALL(IF(Table911[Job]=$I$3,ROW(Table911[Job])),ROW(BA103))))</f>
        <v/>
      </c>
      <c r="BG104" s="72" t="str">
        <f t="array" ref="BG104">IF(COUNTIF(Table912[Job],$I$3)&lt;ROWS($BG$2:BG104),"",INDEX(TimeSheets!$K$1:$K$359,SMALL(IF(Table912[Job]=$I$3,ROW(Table912[Job])),ROW(BA103))))</f>
        <v/>
      </c>
      <c r="BH104" s="72" t="str">
        <f t="array" ref="BH104">IF(COUNTIF(Table912[Job],$I$3)&lt;ROWS($BH$2:BH104),"",INDEX(TimeSheets!$Q$1:$Q$359,SMALL(IF(Table912[Job]=$I$3,ROW(Table912[Job])),ROW(BA103))))</f>
        <v/>
      </c>
      <c r="BI104" s="73" t="str">
        <f t="array" ref="BI104">IF(COUNTIF(Table914[Job],$I$3)&lt;ROWS($BI$2:BI104),"",INDEX(TimeSheets!$T$1:$T$359,SMALL(IF(Table914[Job]=$I$3,ROW(Table914[Job])),ROW(BA103))))</f>
        <v/>
      </c>
      <c r="BJ104" s="72" t="str">
        <f t="array" ref="BJ104">IF(COUNTIF(Table914[Job],$I$3)&lt;ROWS($BJ$2:BJ104),"",INDEX(TimeSheets!$Z$1:$Z$359,SMALL(IF(Table914[Job]=$I$3,ROW(Table914[Job])),ROW(BA103))))</f>
        <v/>
      </c>
      <c r="BK104" s="72" t="str">
        <f t="array" ref="BK104">IF(COUNTIF(Table91641[Job],$I$3)&lt;ROWS($BK$2:BK104),"",INDEX(TimeSheets!$AC$1:$AC$359,SMALL(IF(Table91641[Job]=$I$3,ROW(Table91641[Job])),ROW(BA103))))</f>
        <v/>
      </c>
      <c r="BL104" s="72" t="str">
        <f t="array" ref="BL104">IF(COUNTIF(Table91641[Job],$I$3)&lt;ROWS($BL$2:BL104),"",INDEX(TimeSheets!$AI$1:$AI$359,SMALL(IF(Table91641[Job]=$I$3,ROW(Table91641[Job])),ROW(BB103))))</f>
        <v/>
      </c>
    </row>
    <row r="105" spans="50:64" x14ac:dyDescent="0.25">
      <c r="AX105" s="47"/>
      <c r="AY105" s="47"/>
      <c r="AZ105" s="47"/>
      <c r="BA105" s="47"/>
      <c r="BB105" s="47"/>
      <c r="BE105" s="72" t="str">
        <f t="array" ref="BE105">IF(COUNTIF(Table911[Job],$I$3)&lt;ROWS($BE$2:BE105),"",INDEX(TimeSheets!$B$1:$B$359,SMALL(IF(Table911[Job]=$I$3,ROW(Table911[Job])),ROW(BA104))))</f>
        <v/>
      </c>
      <c r="BF105" s="72" t="str">
        <f t="array" ref="BF105">IF(COUNTIF(Table911[Job],$I$3)&lt;ROWS($BD$2:BD105),"",INDEX(TimeSheets!$H$1:$H$359,SMALL(IF(Table911[Job]=$I$3,ROW(Table911[Job])),ROW(BA104))))</f>
        <v/>
      </c>
      <c r="BG105" s="72" t="str">
        <f t="array" ref="BG105">IF(COUNTIF(Table912[Job],$I$3)&lt;ROWS($BG$2:BG105),"",INDEX(TimeSheets!$K$1:$K$359,SMALL(IF(Table912[Job]=$I$3,ROW(Table912[Job])),ROW(BA104))))</f>
        <v/>
      </c>
      <c r="BH105" s="72" t="str">
        <f t="array" ref="BH105">IF(COUNTIF(Table912[Job],$I$3)&lt;ROWS($BH$2:BH105),"",INDEX(TimeSheets!$Q$1:$Q$359,SMALL(IF(Table912[Job]=$I$3,ROW(Table912[Job])),ROW(BA104))))</f>
        <v/>
      </c>
      <c r="BI105" s="73" t="str">
        <f t="array" ref="BI105">IF(COUNTIF(Table914[Job],$I$3)&lt;ROWS($BI$2:BI105),"",INDEX(TimeSheets!$T$1:$T$359,SMALL(IF(Table914[Job]=$I$3,ROW(Table914[Job])),ROW(BA104))))</f>
        <v/>
      </c>
      <c r="BJ105" s="72" t="str">
        <f t="array" ref="BJ105">IF(COUNTIF(Table914[Job],$I$3)&lt;ROWS($BJ$2:BJ105),"",INDEX(TimeSheets!$Z$1:$Z$359,SMALL(IF(Table914[Job]=$I$3,ROW(Table914[Job])),ROW(BA104))))</f>
        <v/>
      </c>
      <c r="BK105" s="72" t="str">
        <f t="array" ref="BK105">IF(COUNTIF(Table91641[Job],$I$3)&lt;ROWS($BK$2:BK105),"",INDEX(TimeSheets!$AC$1:$AC$359,SMALL(IF(Table91641[Job]=$I$3,ROW(Table91641[Job])),ROW(BA104))))</f>
        <v/>
      </c>
      <c r="BL105" s="72" t="str">
        <f t="array" ref="BL105">IF(COUNTIF(Table91641[Job],$I$3)&lt;ROWS($BL$2:BL105),"",INDEX(TimeSheets!$AI$1:$AI$359,SMALL(IF(Table91641[Job]=$I$3,ROW(Table91641[Job])),ROW(BB104))))</f>
        <v/>
      </c>
    </row>
    <row r="106" spans="50:64" x14ac:dyDescent="0.25">
      <c r="AX106" s="47"/>
      <c r="AY106" s="47"/>
      <c r="AZ106" s="47"/>
      <c r="BA106" s="47"/>
      <c r="BB106" s="47"/>
      <c r="BE106" s="72" t="str">
        <f t="array" ref="BE106">IF(COUNTIF(Table911[Job],$I$3)&lt;ROWS($BE$2:BE106),"",INDEX(TimeSheets!$B$1:$B$359,SMALL(IF(Table911[Job]=$I$3,ROW(Table911[Job])),ROW(BA105))))</f>
        <v/>
      </c>
      <c r="BF106" s="72" t="str">
        <f t="array" ref="BF106">IF(COUNTIF(Table911[Job],$I$3)&lt;ROWS($BD$2:BD106),"",INDEX(TimeSheets!$H$1:$H$359,SMALL(IF(Table911[Job]=$I$3,ROW(Table911[Job])),ROW(BA105))))</f>
        <v/>
      </c>
      <c r="BG106" s="72" t="str">
        <f t="array" ref="BG106">IF(COUNTIF(Table912[Job],$I$3)&lt;ROWS($BG$2:BG106),"",INDEX(TimeSheets!$K$1:$K$359,SMALL(IF(Table912[Job]=$I$3,ROW(Table912[Job])),ROW(BA105))))</f>
        <v/>
      </c>
      <c r="BH106" s="72" t="str">
        <f t="array" ref="BH106">IF(COUNTIF(Table912[Job],$I$3)&lt;ROWS($BH$2:BH106),"",INDEX(TimeSheets!$Q$1:$Q$359,SMALL(IF(Table912[Job]=$I$3,ROW(Table912[Job])),ROW(BA105))))</f>
        <v/>
      </c>
      <c r="BI106" s="73" t="str">
        <f t="array" ref="BI106">IF(COUNTIF(Table914[Job],$I$3)&lt;ROWS($BI$2:BI106),"",INDEX(TimeSheets!$T$1:$T$359,SMALL(IF(Table914[Job]=$I$3,ROW(Table914[Job])),ROW(BA105))))</f>
        <v/>
      </c>
      <c r="BJ106" s="72" t="str">
        <f t="array" ref="BJ106">IF(COUNTIF(Table914[Job],$I$3)&lt;ROWS($BJ$2:BJ106),"",INDEX(TimeSheets!$Z$1:$Z$359,SMALL(IF(Table914[Job]=$I$3,ROW(Table914[Job])),ROW(BA105))))</f>
        <v/>
      </c>
      <c r="BK106" s="72" t="str">
        <f t="array" ref="BK106">IF(COUNTIF(Table91641[Job],$I$3)&lt;ROWS($BK$2:BK106),"",INDEX(TimeSheets!$AC$1:$AC$359,SMALL(IF(Table91641[Job]=$I$3,ROW(Table91641[Job])),ROW(BA105))))</f>
        <v/>
      </c>
      <c r="BL106" s="72" t="str">
        <f t="array" ref="BL106">IF(COUNTIF(Table91641[Job],$I$3)&lt;ROWS($BL$2:BL106),"",INDEX(TimeSheets!$AI$1:$AI$359,SMALL(IF(Table91641[Job]=$I$3,ROW(Table91641[Job])),ROW(BB105))))</f>
        <v/>
      </c>
    </row>
    <row r="107" spans="50:64" x14ac:dyDescent="0.25">
      <c r="AX107" s="47"/>
      <c r="AY107" s="47"/>
      <c r="AZ107" s="47"/>
      <c r="BA107" s="47"/>
      <c r="BB107" s="47"/>
      <c r="BE107" s="72" t="str">
        <f t="array" ref="BE107">IF(COUNTIF(Table911[Job],$I$3)&lt;ROWS($BE$2:BE107),"",INDEX(TimeSheets!$B$1:$B$359,SMALL(IF(Table911[Job]=$I$3,ROW(Table911[Job])),ROW(BA106))))</f>
        <v/>
      </c>
      <c r="BF107" s="72" t="str">
        <f t="array" ref="BF107">IF(COUNTIF(Table911[Job],$I$3)&lt;ROWS($BD$2:BD107),"",INDEX(TimeSheets!$H$1:$H$359,SMALL(IF(Table911[Job]=$I$3,ROW(Table911[Job])),ROW(BA106))))</f>
        <v/>
      </c>
      <c r="BG107" s="72" t="str">
        <f t="array" ref="BG107">IF(COUNTIF(Table912[Job],$I$3)&lt;ROWS($BG$2:BG107),"",INDEX(TimeSheets!$K$1:$K$359,SMALL(IF(Table912[Job]=$I$3,ROW(Table912[Job])),ROW(BA106))))</f>
        <v/>
      </c>
      <c r="BH107" s="72" t="str">
        <f t="array" ref="BH107">IF(COUNTIF(Table912[Job],$I$3)&lt;ROWS($BH$2:BH107),"",INDEX(TimeSheets!$Q$1:$Q$359,SMALL(IF(Table912[Job]=$I$3,ROW(Table912[Job])),ROW(BA106))))</f>
        <v/>
      </c>
      <c r="BI107" s="73" t="str">
        <f t="array" ref="BI107">IF(COUNTIF(Table914[Job],$I$3)&lt;ROWS($BI$2:BI107),"",INDEX(TimeSheets!$T$1:$T$359,SMALL(IF(Table914[Job]=$I$3,ROW(Table914[Job])),ROW(BA106))))</f>
        <v/>
      </c>
      <c r="BJ107" s="72" t="str">
        <f t="array" ref="BJ107">IF(COUNTIF(Table914[Job],$I$3)&lt;ROWS($BJ$2:BJ107),"",INDEX(TimeSheets!$Z$1:$Z$359,SMALL(IF(Table914[Job]=$I$3,ROW(Table914[Job])),ROW(BA106))))</f>
        <v/>
      </c>
      <c r="BK107" s="72" t="str">
        <f t="array" ref="BK107">IF(COUNTIF(Table91641[Job],$I$3)&lt;ROWS($BK$2:BK107),"",INDEX(TimeSheets!$AC$1:$AC$359,SMALL(IF(Table91641[Job]=$I$3,ROW(Table91641[Job])),ROW(BA106))))</f>
        <v/>
      </c>
      <c r="BL107" s="72" t="str">
        <f t="array" ref="BL107">IF(COUNTIF(Table91641[Job],$I$3)&lt;ROWS($BL$2:BL107),"",INDEX(TimeSheets!$AI$1:$AI$359,SMALL(IF(Table91641[Job]=$I$3,ROW(Table91641[Job])),ROW(BB106))))</f>
        <v/>
      </c>
    </row>
    <row r="108" spans="50:64" x14ac:dyDescent="0.25">
      <c r="AX108" s="47"/>
      <c r="AY108" s="47"/>
      <c r="AZ108" s="47"/>
      <c r="BA108" s="47"/>
      <c r="BB108" s="47"/>
      <c r="BE108" s="72" t="str">
        <f t="array" ref="BE108">IF(COUNTIF(Table911[Job],$I$3)&lt;ROWS($BE$2:BE108),"",INDEX(TimeSheets!$B$1:$B$359,SMALL(IF(Table911[Job]=$I$3,ROW(Table911[Job])),ROW(BA107))))</f>
        <v/>
      </c>
      <c r="BF108" s="72" t="str">
        <f t="array" ref="BF108">IF(COUNTIF(Table911[Job],$I$3)&lt;ROWS($BD$2:BD108),"",INDEX(TimeSheets!$H$1:$H$359,SMALL(IF(Table911[Job]=$I$3,ROW(Table911[Job])),ROW(BA107))))</f>
        <v/>
      </c>
      <c r="BG108" s="72" t="str">
        <f t="array" ref="BG108">IF(COUNTIF(Table912[Job],$I$3)&lt;ROWS($BG$2:BG108),"",INDEX(TimeSheets!$K$1:$K$359,SMALL(IF(Table912[Job]=$I$3,ROW(Table912[Job])),ROW(BA107))))</f>
        <v/>
      </c>
      <c r="BH108" s="72" t="str">
        <f t="array" ref="BH108">IF(COUNTIF(Table912[Job],$I$3)&lt;ROWS($BH$2:BH108),"",INDEX(TimeSheets!$Q$1:$Q$359,SMALL(IF(Table912[Job]=$I$3,ROW(Table912[Job])),ROW(BA107))))</f>
        <v/>
      </c>
      <c r="BI108" s="73" t="str">
        <f t="array" ref="BI108">IF(COUNTIF(Table914[Job],$I$3)&lt;ROWS($BI$2:BI108),"",INDEX(TimeSheets!$T$1:$T$359,SMALL(IF(Table914[Job]=$I$3,ROW(Table914[Job])),ROW(BA107))))</f>
        <v/>
      </c>
      <c r="BJ108" s="72" t="str">
        <f t="array" ref="BJ108">IF(COUNTIF(Table914[Job],$I$3)&lt;ROWS($BJ$2:BJ108),"",INDEX(TimeSheets!$Z$1:$Z$359,SMALL(IF(Table914[Job]=$I$3,ROW(Table914[Job])),ROW(BA107))))</f>
        <v/>
      </c>
      <c r="BK108" s="72" t="str">
        <f t="array" ref="BK108">IF(COUNTIF(Table91641[Job],$I$3)&lt;ROWS($BK$2:BK108),"",INDEX(TimeSheets!$AC$1:$AC$359,SMALL(IF(Table91641[Job]=$I$3,ROW(Table91641[Job])),ROW(BA107))))</f>
        <v/>
      </c>
      <c r="BL108" s="72" t="str">
        <f t="array" ref="BL108">IF(COUNTIF(Table91641[Job],$I$3)&lt;ROWS($BL$2:BL108),"",INDEX(TimeSheets!$AI$1:$AI$359,SMALL(IF(Table91641[Job]=$I$3,ROW(Table91641[Job])),ROW(BB107))))</f>
        <v/>
      </c>
    </row>
    <row r="109" spans="50:64" x14ac:dyDescent="0.25">
      <c r="AX109" s="47"/>
      <c r="AY109" s="47"/>
      <c r="AZ109" s="47"/>
      <c r="BA109" s="47"/>
      <c r="BB109" s="47"/>
      <c r="BE109" s="72" t="str">
        <f t="array" ref="BE109">IF(COUNTIF(Table911[Job],$I$3)&lt;ROWS($BE$2:BE109),"",INDEX(TimeSheets!$B$1:$B$359,SMALL(IF(Table911[Job]=$I$3,ROW(Table911[Job])),ROW(BA108))))</f>
        <v/>
      </c>
      <c r="BF109" s="72" t="str">
        <f t="array" ref="BF109">IF(COUNTIF(Table911[Job],$I$3)&lt;ROWS($BD$2:BD109),"",INDEX(TimeSheets!$H$1:$H$359,SMALL(IF(Table911[Job]=$I$3,ROW(Table911[Job])),ROW(BA108))))</f>
        <v/>
      </c>
      <c r="BG109" s="72" t="str">
        <f t="array" ref="BG109">IF(COUNTIF(Table912[Job],$I$3)&lt;ROWS($BG$2:BG109),"",INDEX(TimeSheets!$K$1:$K$359,SMALL(IF(Table912[Job]=$I$3,ROW(Table912[Job])),ROW(BA108))))</f>
        <v/>
      </c>
      <c r="BH109" s="72" t="str">
        <f t="array" ref="BH109">IF(COUNTIF(Table912[Job],$I$3)&lt;ROWS($BH$2:BH109),"",INDEX(TimeSheets!$Q$1:$Q$359,SMALL(IF(Table912[Job]=$I$3,ROW(Table912[Job])),ROW(BA108))))</f>
        <v/>
      </c>
      <c r="BI109" s="73" t="str">
        <f t="array" ref="BI109">IF(COUNTIF(Table914[Job],$I$3)&lt;ROWS($BI$2:BI109),"",INDEX(TimeSheets!$T$1:$T$359,SMALL(IF(Table914[Job]=$I$3,ROW(Table914[Job])),ROW(BA108))))</f>
        <v/>
      </c>
      <c r="BJ109" s="72" t="str">
        <f t="array" ref="BJ109">IF(COUNTIF(Table914[Job],$I$3)&lt;ROWS($BJ$2:BJ109),"",INDEX(TimeSheets!$Z$1:$Z$359,SMALL(IF(Table914[Job]=$I$3,ROW(Table914[Job])),ROW(BA108))))</f>
        <v/>
      </c>
      <c r="BK109" s="72" t="str">
        <f t="array" ref="BK109">IF(COUNTIF(Table91641[Job],$I$3)&lt;ROWS($BK$2:BK109),"",INDEX(TimeSheets!$AC$1:$AC$359,SMALL(IF(Table91641[Job]=$I$3,ROW(Table91641[Job])),ROW(BA108))))</f>
        <v/>
      </c>
      <c r="BL109" s="72" t="str">
        <f t="array" ref="BL109">IF(COUNTIF(Table91641[Job],$I$3)&lt;ROWS($BL$2:BL109),"",INDEX(TimeSheets!$AI$1:$AI$359,SMALL(IF(Table91641[Job]=$I$3,ROW(Table91641[Job])),ROW(BB108))))</f>
        <v/>
      </c>
    </row>
    <row r="110" spans="50:64" x14ac:dyDescent="0.25">
      <c r="AX110" s="47"/>
      <c r="AY110" s="47"/>
      <c r="AZ110" s="47"/>
      <c r="BA110" s="47"/>
      <c r="BB110" s="47"/>
      <c r="BE110" s="72" t="str">
        <f t="array" ref="BE110">IF(COUNTIF(Table911[Job],$I$3)&lt;ROWS($BE$2:BE110),"",INDEX(TimeSheets!$B$1:$B$359,SMALL(IF(Table911[Job]=$I$3,ROW(Table911[Job])),ROW(BA109))))</f>
        <v/>
      </c>
      <c r="BF110" s="72" t="str">
        <f t="array" ref="BF110">IF(COUNTIF(Table911[Job],$I$3)&lt;ROWS($BD$2:BD110),"",INDEX(TimeSheets!$H$1:$H$359,SMALL(IF(Table911[Job]=$I$3,ROW(Table911[Job])),ROW(BA109))))</f>
        <v/>
      </c>
      <c r="BG110" s="72" t="str">
        <f t="array" ref="BG110">IF(COUNTIF(Table912[Job],$I$3)&lt;ROWS($BG$2:BG110),"",INDEX(TimeSheets!$K$1:$K$359,SMALL(IF(Table912[Job]=$I$3,ROW(Table912[Job])),ROW(BA109))))</f>
        <v/>
      </c>
      <c r="BH110" s="72" t="str">
        <f t="array" ref="BH110">IF(COUNTIF(Table912[Job],$I$3)&lt;ROWS($BH$2:BH110),"",INDEX(TimeSheets!$Q$1:$Q$359,SMALL(IF(Table912[Job]=$I$3,ROW(Table912[Job])),ROW(BA109))))</f>
        <v/>
      </c>
      <c r="BI110" s="73" t="str">
        <f t="array" ref="BI110">IF(COUNTIF(Table914[Job],$I$3)&lt;ROWS($BI$2:BI110),"",INDEX(TimeSheets!$T$1:$T$359,SMALL(IF(Table914[Job]=$I$3,ROW(Table914[Job])),ROW(BA109))))</f>
        <v/>
      </c>
      <c r="BJ110" s="72" t="str">
        <f t="array" ref="BJ110">IF(COUNTIF(Table914[Job],$I$3)&lt;ROWS($BJ$2:BJ110),"",INDEX(TimeSheets!$Z$1:$Z$359,SMALL(IF(Table914[Job]=$I$3,ROW(Table914[Job])),ROW(BA109))))</f>
        <v/>
      </c>
      <c r="BK110" s="72" t="str">
        <f t="array" ref="BK110">IF(COUNTIF(Table91641[Job],$I$3)&lt;ROWS($BK$2:BK110),"",INDEX(TimeSheets!$AC$1:$AC$359,SMALL(IF(Table91641[Job]=$I$3,ROW(Table91641[Job])),ROW(BA109))))</f>
        <v/>
      </c>
      <c r="BL110" s="72" t="str">
        <f t="array" ref="BL110">IF(COUNTIF(Table91641[Job],$I$3)&lt;ROWS($BL$2:BL110),"",INDEX(TimeSheets!$AI$1:$AI$359,SMALL(IF(Table91641[Job]=$I$3,ROW(Table91641[Job])),ROW(BB109))))</f>
        <v/>
      </c>
    </row>
    <row r="111" spans="50:64" x14ac:dyDescent="0.25">
      <c r="AX111" s="47"/>
      <c r="AY111" s="47"/>
      <c r="AZ111" s="47"/>
      <c r="BA111" s="47"/>
      <c r="BB111" s="47"/>
      <c r="BE111" s="72" t="str">
        <f t="array" ref="BE111">IF(COUNTIF(Table911[Job],$I$3)&lt;ROWS($BE$2:BE111),"",INDEX(TimeSheets!$B$1:$B$359,SMALL(IF(Table911[Job]=$I$3,ROW(Table911[Job])),ROW(BA110))))</f>
        <v/>
      </c>
      <c r="BF111" s="72" t="str">
        <f t="array" ref="BF111">IF(COUNTIF(Table911[Job],$I$3)&lt;ROWS($BD$2:BD111),"",INDEX(TimeSheets!$H$1:$H$359,SMALL(IF(Table911[Job]=$I$3,ROW(Table911[Job])),ROW(BA110))))</f>
        <v/>
      </c>
      <c r="BG111" s="72" t="str">
        <f t="array" ref="BG111">IF(COUNTIF(Table912[Job],$I$3)&lt;ROWS($BG$2:BG111),"",INDEX(TimeSheets!$K$1:$K$359,SMALL(IF(Table912[Job]=$I$3,ROW(Table912[Job])),ROW(BA110))))</f>
        <v/>
      </c>
      <c r="BH111" s="72" t="str">
        <f t="array" ref="BH111">IF(COUNTIF(Table912[Job],$I$3)&lt;ROWS($BH$2:BH111),"",INDEX(TimeSheets!$Q$1:$Q$359,SMALL(IF(Table912[Job]=$I$3,ROW(Table912[Job])),ROW(BA110))))</f>
        <v/>
      </c>
      <c r="BI111" s="73" t="str">
        <f t="array" ref="BI111">IF(COUNTIF(Table914[Job],$I$3)&lt;ROWS($BI$2:BI111),"",INDEX(TimeSheets!$T$1:$T$359,SMALL(IF(Table914[Job]=$I$3,ROW(Table914[Job])),ROW(BA110))))</f>
        <v/>
      </c>
      <c r="BJ111" s="72" t="str">
        <f t="array" ref="BJ111">IF(COUNTIF(Table914[Job],$I$3)&lt;ROWS($BJ$2:BJ111),"",INDEX(TimeSheets!$Z$1:$Z$359,SMALL(IF(Table914[Job]=$I$3,ROW(Table914[Job])),ROW(BA110))))</f>
        <v/>
      </c>
      <c r="BK111" s="72" t="str">
        <f t="array" ref="BK111">IF(COUNTIF(Table91641[Job],$I$3)&lt;ROWS($BK$2:BK111),"",INDEX(TimeSheets!$AC$1:$AC$359,SMALL(IF(Table91641[Job]=$I$3,ROW(Table91641[Job])),ROW(BA110))))</f>
        <v/>
      </c>
      <c r="BL111" s="72" t="str">
        <f t="array" ref="BL111">IF(COUNTIF(Table91641[Job],$I$3)&lt;ROWS($BL$2:BL111),"",INDEX(TimeSheets!$AI$1:$AI$359,SMALL(IF(Table91641[Job]=$I$3,ROW(Table91641[Job])),ROW(BB110))))</f>
        <v/>
      </c>
    </row>
    <row r="112" spans="50:64" x14ac:dyDescent="0.25">
      <c r="AX112" s="47"/>
      <c r="AY112" s="47"/>
      <c r="AZ112" s="47"/>
      <c r="BA112" s="47"/>
      <c r="BB112" s="47"/>
      <c r="BE112" s="72" t="str">
        <f t="array" ref="BE112">IF(COUNTIF(Table911[Job],$I$3)&lt;ROWS($BE$2:BE112),"",INDEX(TimeSheets!$B$1:$B$359,SMALL(IF(Table911[Job]=$I$3,ROW(Table911[Job])),ROW(BA111))))</f>
        <v/>
      </c>
      <c r="BF112" s="72" t="str">
        <f t="array" ref="BF112">IF(COUNTIF(Table911[Job],$I$3)&lt;ROWS($BD$2:BD112),"",INDEX(TimeSheets!$H$1:$H$359,SMALL(IF(Table911[Job]=$I$3,ROW(Table911[Job])),ROW(BA111))))</f>
        <v/>
      </c>
      <c r="BG112" s="72" t="str">
        <f t="array" ref="BG112">IF(COUNTIF(Table912[Job],$I$3)&lt;ROWS($BG$2:BG112),"",INDEX(TimeSheets!$K$1:$K$359,SMALL(IF(Table912[Job]=$I$3,ROW(Table912[Job])),ROW(BA111))))</f>
        <v/>
      </c>
      <c r="BH112" s="72" t="str">
        <f t="array" ref="BH112">IF(COUNTIF(Table912[Job],$I$3)&lt;ROWS($BH$2:BH112),"",INDEX(TimeSheets!$Q$1:$Q$359,SMALL(IF(Table912[Job]=$I$3,ROW(Table912[Job])),ROW(BA111))))</f>
        <v/>
      </c>
      <c r="BI112" s="73" t="str">
        <f t="array" ref="BI112">IF(COUNTIF(Table914[Job],$I$3)&lt;ROWS($BI$2:BI112),"",INDEX(TimeSheets!$T$1:$T$359,SMALL(IF(Table914[Job]=$I$3,ROW(Table914[Job])),ROW(BA111))))</f>
        <v/>
      </c>
      <c r="BJ112" s="72" t="str">
        <f t="array" ref="BJ112">IF(COUNTIF(Table914[Job],$I$3)&lt;ROWS($BJ$2:BJ112),"",INDEX(TimeSheets!$Z$1:$Z$359,SMALL(IF(Table914[Job]=$I$3,ROW(Table914[Job])),ROW(BA111))))</f>
        <v/>
      </c>
      <c r="BK112" s="72" t="str">
        <f t="array" ref="BK112">IF(COUNTIF(Table91641[Job],$I$3)&lt;ROWS($BK$2:BK112),"",INDEX(TimeSheets!$AC$1:$AC$359,SMALL(IF(Table91641[Job]=$I$3,ROW(Table91641[Job])),ROW(BA111))))</f>
        <v/>
      </c>
      <c r="BL112" s="72" t="str">
        <f t="array" ref="BL112">IF(COUNTIF(Table91641[Job],$I$3)&lt;ROWS($BL$2:BL112),"",INDEX(TimeSheets!$AI$1:$AI$359,SMALL(IF(Table91641[Job]=$I$3,ROW(Table91641[Job])),ROW(BB111))))</f>
        <v/>
      </c>
    </row>
    <row r="113" spans="50:64" x14ac:dyDescent="0.25">
      <c r="AX113" s="47"/>
      <c r="AY113" s="47"/>
      <c r="AZ113" s="47"/>
      <c r="BA113" s="47"/>
      <c r="BB113" s="47"/>
      <c r="BE113" s="72" t="str">
        <f t="array" ref="BE113">IF(COUNTIF(Table911[Job],$I$3)&lt;ROWS($BE$2:BE113),"",INDEX(TimeSheets!$B$1:$B$359,SMALL(IF(Table911[Job]=$I$3,ROW(Table911[Job])),ROW(BA112))))</f>
        <v/>
      </c>
      <c r="BF113" s="72" t="str">
        <f t="array" ref="BF113">IF(COUNTIF(Table911[Job],$I$3)&lt;ROWS($BD$2:BD113),"",INDEX(TimeSheets!$H$1:$H$359,SMALL(IF(Table911[Job]=$I$3,ROW(Table911[Job])),ROW(BA112))))</f>
        <v/>
      </c>
      <c r="BG113" s="72" t="str">
        <f t="array" ref="BG113">IF(COUNTIF(Table912[Job],$I$3)&lt;ROWS($BG$2:BG113),"",INDEX(TimeSheets!$K$1:$K$359,SMALL(IF(Table912[Job]=$I$3,ROW(Table912[Job])),ROW(BA112))))</f>
        <v/>
      </c>
      <c r="BH113" s="72" t="str">
        <f t="array" ref="BH113">IF(COUNTIF(Table912[Job],$I$3)&lt;ROWS($BH$2:BH113),"",INDEX(TimeSheets!$Q$1:$Q$359,SMALL(IF(Table912[Job]=$I$3,ROW(Table912[Job])),ROW(BA112))))</f>
        <v/>
      </c>
      <c r="BI113" s="73" t="str">
        <f t="array" ref="BI113">IF(COUNTIF(Table914[Job],$I$3)&lt;ROWS($BI$2:BI113),"",INDEX(TimeSheets!$T$1:$T$359,SMALL(IF(Table914[Job]=$I$3,ROW(Table914[Job])),ROW(BA112))))</f>
        <v/>
      </c>
      <c r="BJ113" s="72" t="str">
        <f t="array" ref="BJ113">IF(COUNTIF(Table914[Job],$I$3)&lt;ROWS($BJ$2:BJ113),"",INDEX(TimeSheets!$Z$1:$Z$359,SMALL(IF(Table914[Job]=$I$3,ROW(Table914[Job])),ROW(BA112))))</f>
        <v/>
      </c>
      <c r="BK113" s="72" t="str">
        <f t="array" ref="BK113">IF(COUNTIF(Table91641[Job],$I$3)&lt;ROWS($BK$2:BK113),"",INDEX(TimeSheets!$AC$1:$AC$359,SMALL(IF(Table91641[Job]=$I$3,ROW(Table91641[Job])),ROW(BA112))))</f>
        <v/>
      </c>
      <c r="BL113" s="72" t="str">
        <f t="array" ref="BL113">IF(COUNTIF(Table91641[Job],$I$3)&lt;ROWS($BL$2:BL113),"",INDEX(TimeSheets!$AI$1:$AI$359,SMALL(IF(Table91641[Job]=$I$3,ROW(Table91641[Job])),ROW(BB112))))</f>
        <v/>
      </c>
    </row>
    <row r="114" spans="50:64" x14ac:dyDescent="0.25">
      <c r="AX114" s="47"/>
      <c r="AY114" s="47"/>
      <c r="AZ114" s="47"/>
      <c r="BA114" s="47"/>
      <c r="BB114" s="47"/>
      <c r="BE114" s="72" t="str">
        <f t="array" ref="BE114">IF(COUNTIF(Table911[Job],$I$3)&lt;ROWS($BE$2:BE114),"",INDEX(TimeSheets!$B$1:$B$359,SMALL(IF(Table911[Job]=$I$3,ROW(Table911[Job])),ROW(BA113))))</f>
        <v/>
      </c>
      <c r="BF114" s="72" t="str">
        <f t="array" ref="BF114">IF(COUNTIF(Table911[Job],$I$3)&lt;ROWS($BD$2:BD114),"",INDEX(TimeSheets!$H$1:$H$359,SMALL(IF(Table911[Job]=$I$3,ROW(Table911[Job])),ROW(BA113))))</f>
        <v/>
      </c>
      <c r="BG114" s="72" t="str">
        <f t="array" ref="BG114">IF(COUNTIF(Table912[Job],$I$3)&lt;ROWS($BG$2:BG114),"",INDEX(TimeSheets!$K$1:$K$359,SMALL(IF(Table912[Job]=$I$3,ROW(Table912[Job])),ROW(BA113))))</f>
        <v/>
      </c>
      <c r="BH114" s="72" t="str">
        <f t="array" ref="BH114">IF(COUNTIF(Table912[Job],$I$3)&lt;ROWS($BH$2:BH114),"",INDEX(TimeSheets!$Q$1:$Q$359,SMALL(IF(Table912[Job]=$I$3,ROW(Table912[Job])),ROW(BA113))))</f>
        <v/>
      </c>
      <c r="BI114" s="73" t="str">
        <f t="array" ref="BI114">IF(COUNTIF(Table914[Job],$I$3)&lt;ROWS($BI$2:BI114),"",INDEX(TimeSheets!$T$1:$T$359,SMALL(IF(Table914[Job]=$I$3,ROW(Table914[Job])),ROW(BA113))))</f>
        <v/>
      </c>
      <c r="BJ114" s="72" t="str">
        <f t="array" ref="BJ114">IF(COUNTIF(Table914[Job],$I$3)&lt;ROWS($BJ$2:BJ114),"",INDEX(TimeSheets!$Z$1:$Z$359,SMALL(IF(Table914[Job]=$I$3,ROW(Table914[Job])),ROW(BA113))))</f>
        <v/>
      </c>
      <c r="BK114" s="72" t="str">
        <f t="array" ref="BK114">IF(COUNTIF(Table91641[Job],$I$3)&lt;ROWS($BK$2:BK114),"",INDEX(TimeSheets!$AC$1:$AC$359,SMALL(IF(Table91641[Job]=$I$3,ROW(Table91641[Job])),ROW(BA113))))</f>
        <v/>
      </c>
      <c r="BL114" s="72" t="str">
        <f t="array" ref="BL114">IF(COUNTIF(Table91641[Job],$I$3)&lt;ROWS($BL$2:BL114),"",INDEX(TimeSheets!$AI$1:$AI$359,SMALL(IF(Table91641[Job]=$I$3,ROW(Table91641[Job])),ROW(BB113))))</f>
        <v/>
      </c>
    </row>
    <row r="115" spans="50:64" x14ac:dyDescent="0.25">
      <c r="AX115" s="47"/>
      <c r="AY115" s="47"/>
      <c r="AZ115" s="47"/>
      <c r="BA115" s="47"/>
      <c r="BB115" s="47"/>
      <c r="BE115" s="72" t="str">
        <f t="array" ref="BE115">IF(COUNTIF(Table911[Job],$I$3)&lt;ROWS($BE$2:BE115),"",INDEX(TimeSheets!$B$1:$B$359,SMALL(IF(Table911[Job]=$I$3,ROW(Table911[Job])),ROW(BA114))))</f>
        <v/>
      </c>
      <c r="BF115" s="72" t="str">
        <f t="array" ref="BF115">IF(COUNTIF(Table911[Job],$I$3)&lt;ROWS($BD$2:BD115),"",INDEX(TimeSheets!$H$1:$H$359,SMALL(IF(Table911[Job]=$I$3,ROW(Table911[Job])),ROW(BA114))))</f>
        <v/>
      </c>
      <c r="BG115" s="72" t="str">
        <f t="array" ref="BG115">IF(COUNTIF(Table912[Job],$I$3)&lt;ROWS($BG$2:BG115),"",INDEX(TimeSheets!$K$1:$K$359,SMALL(IF(Table912[Job]=$I$3,ROW(Table912[Job])),ROW(BA114))))</f>
        <v/>
      </c>
      <c r="BH115" s="72" t="str">
        <f t="array" ref="BH115">IF(COUNTIF(Table912[Job],$I$3)&lt;ROWS($BH$2:BH115),"",INDEX(TimeSheets!$Q$1:$Q$359,SMALL(IF(Table912[Job]=$I$3,ROW(Table912[Job])),ROW(BA114))))</f>
        <v/>
      </c>
      <c r="BI115" s="73" t="str">
        <f t="array" ref="BI115">IF(COUNTIF(Table914[Job],$I$3)&lt;ROWS($BI$2:BI115),"",INDEX(TimeSheets!$T$1:$T$359,SMALL(IF(Table914[Job]=$I$3,ROW(Table914[Job])),ROW(BA114))))</f>
        <v/>
      </c>
      <c r="BJ115" s="72" t="str">
        <f t="array" ref="BJ115">IF(COUNTIF(Table914[Job],$I$3)&lt;ROWS($BJ$2:BJ115),"",INDEX(TimeSheets!$Z$1:$Z$359,SMALL(IF(Table914[Job]=$I$3,ROW(Table914[Job])),ROW(BA114))))</f>
        <v/>
      </c>
      <c r="BK115" s="72" t="str">
        <f t="array" ref="BK115">IF(COUNTIF(Table91641[Job],$I$3)&lt;ROWS($BK$2:BK115),"",INDEX(TimeSheets!$AC$1:$AC$359,SMALL(IF(Table91641[Job]=$I$3,ROW(Table91641[Job])),ROW(BA114))))</f>
        <v/>
      </c>
      <c r="BL115" s="72" t="str">
        <f t="array" ref="BL115">IF(COUNTIF(Table91641[Job],$I$3)&lt;ROWS($BL$2:BL115),"",INDEX(TimeSheets!$AI$1:$AI$359,SMALL(IF(Table91641[Job]=$I$3,ROW(Table91641[Job])),ROW(BB114))))</f>
        <v/>
      </c>
    </row>
    <row r="116" spans="50:64" x14ac:dyDescent="0.25">
      <c r="AX116" s="47"/>
      <c r="AY116" s="47"/>
      <c r="AZ116" s="47"/>
      <c r="BA116" s="47"/>
      <c r="BB116" s="47"/>
      <c r="BE116" s="72" t="str">
        <f t="array" ref="BE116">IF(COUNTIF(Table911[Job],$I$3)&lt;ROWS($BE$2:BE116),"",INDEX(TimeSheets!$B$1:$B$359,SMALL(IF(Table911[Job]=$I$3,ROW(Table911[Job])),ROW(BA115))))</f>
        <v/>
      </c>
      <c r="BF116" s="72" t="str">
        <f t="array" ref="BF116">IF(COUNTIF(Table911[Job],$I$3)&lt;ROWS($BD$2:BD116),"",INDEX(TimeSheets!$H$1:$H$359,SMALL(IF(Table911[Job]=$I$3,ROW(Table911[Job])),ROW(BA115))))</f>
        <v/>
      </c>
      <c r="BG116" s="72" t="str">
        <f t="array" ref="BG116">IF(COUNTIF(Table912[Job],$I$3)&lt;ROWS($BG$2:BG116),"",INDEX(TimeSheets!$K$1:$K$359,SMALL(IF(Table912[Job]=$I$3,ROW(Table912[Job])),ROW(BA115))))</f>
        <v/>
      </c>
      <c r="BH116" s="72" t="str">
        <f t="array" ref="BH116">IF(COUNTIF(Table912[Job],$I$3)&lt;ROWS($BH$2:BH116),"",INDEX(TimeSheets!$Q$1:$Q$359,SMALL(IF(Table912[Job]=$I$3,ROW(Table912[Job])),ROW(BA115))))</f>
        <v/>
      </c>
      <c r="BI116" s="73" t="str">
        <f t="array" ref="BI116">IF(COUNTIF(Table914[Job],$I$3)&lt;ROWS($BI$2:BI116),"",INDEX(TimeSheets!$T$1:$T$359,SMALL(IF(Table914[Job]=$I$3,ROW(Table914[Job])),ROW(BA115))))</f>
        <v/>
      </c>
      <c r="BJ116" s="72" t="str">
        <f t="array" ref="BJ116">IF(COUNTIF(Table914[Job],$I$3)&lt;ROWS($BJ$2:BJ116),"",INDEX(TimeSheets!$Z$1:$Z$359,SMALL(IF(Table914[Job]=$I$3,ROW(Table914[Job])),ROW(BA115))))</f>
        <v/>
      </c>
      <c r="BK116" s="72" t="str">
        <f t="array" ref="BK116">IF(COUNTIF(Table91641[Job],$I$3)&lt;ROWS($BK$2:BK116),"",INDEX(TimeSheets!$AC$1:$AC$359,SMALL(IF(Table91641[Job]=$I$3,ROW(Table91641[Job])),ROW(BA115))))</f>
        <v/>
      </c>
      <c r="BL116" s="72" t="str">
        <f t="array" ref="BL116">IF(COUNTIF(Table91641[Job],$I$3)&lt;ROWS($BL$2:BL116),"",INDEX(TimeSheets!$AI$1:$AI$359,SMALL(IF(Table91641[Job]=$I$3,ROW(Table91641[Job])),ROW(BB115))))</f>
        <v/>
      </c>
    </row>
    <row r="117" spans="50:64" x14ac:dyDescent="0.25">
      <c r="AX117" s="47"/>
      <c r="AY117" s="47"/>
      <c r="AZ117" s="47"/>
      <c r="BA117" s="47"/>
      <c r="BB117" s="47"/>
      <c r="BE117" s="72" t="str">
        <f t="array" ref="BE117">IF(COUNTIF(Table911[Job],$I$3)&lt;ROWS($BE$2:BE117),"",INDEX(TimeSheets!$B$1:$B$359,SMALL(IF(Table911[Job]=$I$3,ROW(Table911[Job])),ROW(BA116))))</f>
        <v/>
      </c>
      <c r="BF117" s="72" t="str">
        <f t="array" ref="BF117">IF(COUNTIF(Table911[Job],$I$3)&lt;ROWS($BD$2:BD117),"",INDEX(TimeSheets!$H$1:$H$359,SMALL(IF(Table911[Job]=$I$3,ROW(Table911[Job])),ROW(BA116))))</f>
        <v/>
      </c>
      <c r="BG117" s="72" t="str">
        <f t="array" ref="BG117">IF(COUNTIF(Table912[Job],$I$3)&lt;ROWS($BG$2:BG117),"",INDEX(TimeSheets!$K$1:$K$359,SMALL(IF(Table912[Job]=$I$3,ROW(Table912[Job])),ROW(BA116))))</f>
        <v/>
      </c>
      <c r="BH117" s="72" t="str">
        <f t="array" ref="BH117">IF(COUNTIF(Table912[Job],$I$3)&lt;ROWS($BH$2:BH117),"",INDEX(TimeSheets!$Q$1:$Q$359,SMALL(IF(Table912[Job]=$I$3,ROW(Table912[Job])),ROW(BA116))))</f>
        <v/>
      </c>
      <c r="BI117" s="73" t="str">
        <f t="array" ref="BI117">IF(COUNTIF(Table914[Job],$I$3)&lt;ROWS($BI$2:BI117),"",INDEX(TimeSheets!$T$1:$T$359,SMALL(IF(Table914[Job]=$I$3,ROW(Table914[Job])),ROW(BA116))))</f>
        <v/>
      </c>
      <c r="BJ117" s="72" t="str">
        <f t="array" ref="BJ117">IF(COUNTIF(Table914[Job],$I$3)&lt;ROWS($BJ$2:BJ117),"",INDEX(TimeSheets!$Z$1:$Z$359,SMALL(IF(Table914[Job]=$I$3,ROW(Table914[Job])),ROW(BA116))))</f>
        <v/>
      </c>
      <c r="BK117" s="72" t="str">
        <f t="array" ref="BK117">IF(COUNTIF(Table91641[Job],$I$3)&lt;ROWS($BK$2:BK117),"",INDEX(TimeSheets!$AC$1:$AC$359,SMALL(IF(Table91641[Job]=$I$3,ROW(Table91641[Job])),ROW(BA116))))</f>
        <v/>
      </c>
      <c r="BL117" s="72" t="str">
        <f t="array" ref="BL117">IF(COUNTIF(Table91641[Job],$I$3)&lt;ROWS($BL$2:BL117),"",INDEX(TimeSheets!$AI$1:$AI$359,SMALL(IF(Table91641[Job]=$I$3,ROW(Table91641[Job])),ROW(BB116))))</f>
        <v/>
      </c>
    </row>
    <row r="118" spans="50:64" x14ac:dyDescent="0.25">
      <c r="AX118" s="47"/>
      <c r="AY118" s="47"/>
      <c r="AZ118" s="47"/>
      <c r="BA118" s="47"/>
      <c r="BB118" s="47"/>
      <c r="BE118" s="72" t="str">
        <f t="array" ref="BE118">IF(COUNTIF(Table911[Job],$I$3)&lt;ROWS($BE$2:BE118),"",INDEX(TimeSheets!$B$1:$B$359,SMALL(IF(Table911[Job]=$I$3,ROW(Table911[Job])),ROW(BA117))))</f>
        <v/>
      </c>
      <c r="BF118" s="72" t="str">
        <f t="array" ref="BF118">IF(COUNTIF(Table911[Job],$I$3)&lt;ROWS($BD$2:BD118),"",INDEX(TimeSheets!$H$1:$H$359,SMALL(IF(Table911[Job]=$I$3,ROW(Table911[Job])),ROW(BA117))))</f>
        <v/>
      </c>
      <c r="BG118" s="72" t="str">
        <f t="array" ref="BG118">IF(COUNTIF(Table912[Job],$I$3)&lt;ROWS($BG$2:BG118),"",INDEX(TimeSheets!$K$1:$K$359,SMALL(IF(Table912[Job]=$I$3,ROW(Table912[Job])),ROW(BA117))))</f>
        <v/>
      </c>
      <c r="BH118" s="72" t="str">
        <f t="array" ref="BH118">IF(COUNTIF(Table912[Job],$I$3)&lt;ROWS($BH$2:BH118),"",INDEX(TimeSheets!$Q$1:$Q$359,SMALL(IF(Table912[Job]=$I$3,ROW(Table912[Job])),ROW(BA117))))</f>
        <v/>
      </c>
      <c r="BI118" s="73" t="str">
        <f t="array" ref="BI118">IF(COUNTIF(Table914[Job],$I$3)&lt;ROWS($BI$2:BI118),"",INDEX(TimeSheets!$T$1:$T$359,SMALL(IF(Table914[Job]=$I$3,ROW(Table914[Job])),ROW(BA117))))</f>
        <v/>
      </c>
      <c r="BJ118" s="72" t="str">
        <f t="array" ref="BJ118">IF(COUNTIF(Table914[Job],$I$3)&lt;ROWS($BJ$2:BJ118),"",INDEX(TimeSheets!$Z$1:$Z$359,SMALL(IF(Table914[Job]=$I$3,ROW(Table914[Job])),ROW(BA117))))</f>
        <v/>
      </c>
      <c r="BK118" s="72" t="str">
        <f t="array" ref="BK118">IF(COUNTIF(Table91641[Job],$I$3)&lt;ROWS($BK$2:BK118),"",INDEX(TimeSheets!$AC$1:$AC$359,SMALL(IF(Table91641[Job]=$I$3,ROW(Table91641[Job])),ROW(BA117))))</f>
        <v/>
      </c>
      <c r="BL118" s="72" t="str">
        <f t="array" ref="BL118">IF(COUNTIF(Table91641[Job],$I$3)&lt;ROWS($BL$2:BL118),"",INDEX(TimeSheets!$AI$1:$AI$359,SMALL(IF(Table91641[Job]=$I$3,ROW(Table91641[Job])),ROW(BB117))))</f>
        <v/>
      </c>
    </row>
    <row r="119" spans="50:64" x14ac:dyDescent="0.25">
      <c r="AX119" s="47"/>
      <c r="AY119" s="47"/>
      <c r="AZ119" s="47"/>
      <c r="BA119" s="47"/>
      <c r="BB119" s="47"/>
      <c r="BE119" s="72" t="str">
        <f t="array" ref="BE119">IF(COUNTIF(Table911[Job],$I$3)&lt;ROWS($BE$2:BE119),"",INDEX(TimeSheets!$B$1:$B$359,SMALL(IF(Table911[Job]=$I$3,ROW(Table911[Job])),ROW(BA118))))</f>
        <v/>
      </c>
      <c r="BF119" s="72" t="str">
        <f t="array" ref="BF119">IF(COUNTIF(Table911[Job],$I$3)&lt;ROWS($BD$2:BD119),"",INDEX(TimeSheets!$H$1:$H$359,SMALL(IF(Table911[Job]=$I$3,ROW(Table911[Job])),ROW(BA118))))</f>
        <v/>
      </c>
      <c r="BG119" s="72" t="str">
        <f t="array" ref="BG119">IF(COUNTIF(Table912[Job],$I$3)&lt;ROWS($BG$2:BG119),"",INDEX(TimeSheets!$K$1:$K$359,SMALL(IF(Table912[Job]=$I$3,ROW(Table912[Job])),ROW(BA118))))</f>
        <v/>
      </c>
      <c r="BH119" s="72" t="str">
        <f t="array" ref="BH119">IF(COUNTIF(Table912[Job],$I$3)&lt;ROWS($BH$2:BH119),"",INDEX(TimeSheets!$Q$1:$Q$359,SMALL(IF(Table912[Job]=$I$3,ROW(Table912[Job])),ROW(BA118))))</f>
        <v/>
      </c>
      <c r="BI119" s="73" t="str">
        <f t="array" ref="BI119">IF(COUNTIF(Table914[Job],$I$3)&lt;ROWS($BI$2:BI119),"",INDEX(TimeSheets!$T$1:$T$359,SMALL(IF(Table914[Job]=$I$3,ROW(Table914[Job])),ROW(BA118))))</f>
        <v/>
      </c>
      <c r="BJ119" s="72" t="str">
        <f t="array" ref="BJ119">IF(COUNTIF(Table914[Job],$I$3)&lt;ROWS($BJ$2:BJ119),"",INDEX(TimeSheets!$Z$1:$Z$359,SMALL(IF(Table914[Job]=$I$3,ROW(Table914[Job])),ROW(BA118))))</f>
        <v/>
      </c>
      <c r="BK119" s="72" t="str">
        <f t="array" ref="BK119">IF(COUNTIF(Table91641[Job],$I$3)&lt;ROWS($BK$2:BK119),"",INDEX(TimeSheets!$AC$1:$AC$359,SMALL(IF(Table91641[Job]=$I$3,ROW(Table91641[Job])),ROW(BA118))))</f>
        <v/>
      </c>
      <c r="BL119" s="72" t="str">
        <f t="array" ref="BL119">IF(COUNTIF(Table91641[Job],$I$3)&lt;ROWS($BL$2:BL119),"",INDEX(TimeSheets!$AI$1:$AI$359,SMALL(IF(Table91641[Job]=$I$3,ROW(Table91641[Job])),ROW(BB118))))</f>
        <v/>
      </c>
    </row>
    <row r="120" spans="50:64" x14ac:dyDescent="0.25">
      <c r="AX120" s="47"/>
      <c r="AY120" s="47"/>
      <c r="AZ120" s="47"/>
      <c r="BA120" s="47"/>
      <c r="BB120" s="47"/>
      <c r="BE120" s="72" t="str">
        <f t="array" ref="BE120">IF(COUNTIF(Table911[Job],$I$3)&lt;ROWS($BE$2:BE120),"",INDEX(TimeSheets!$B$1:$B$359,SMALL(IF(Table911[Job]=$I$3,ROW(Table911[Job])),ROW(BA119))))</f>
        <v/>
      </c>
      <c r="BF120" s="72" t="str">
        <f t="array" ref="BF120">IF(COUNTIF(Table911[Job],$I$3)&lt;ROWS($BD$2:BD120),"",INDEX(TimeSheets!$H$1:$H$359,SMALL(IF(Table911[Job]=$I$3,ROW(Table911[Job])),ROW(BA119))))</f>
        <v/>
      </c>
      <c r="BG120" s="72" t="str">
        <f t="array" ref="BG120">IF(COUNTIF(Table912[Job],$I$3)&lt;ROWS($BG$2:BG120),"",INDEX(TimeSheets!$K$1:$K$359,SMALL(IF(Table912[Job]=$I$3,ROW(Table912[Job])),ROW(BA119))))</f>
        <v/>
      </c>
      <c r="BH120" s="72" t="str">
        <f t="array" ref="BH120">IF(COUNTIF(Table912[Job],$I$3)&lt;ROWS($BH$2:BH120),"",INDEX(TimeSheets!$Q$1:$Q$359,SMALL(IF(Table912[Job]=$I$3,ROW(Table912[Job])),ROW(BA119))))</f>
        <v/>
      </c>
      <c r="BI120" s="73" t="str">
        <f t="array" ref="BI120">IF(COUNTIF(Table914[Job],$I$3)&lt;ROWS($BI$2:BI120),"",INDEX(TimeSheets!$T$1:$T$359,SMALL(IF(Table914[Job]=$I$3,ROW(Table914[Job])),ROW(BA119))))</f>
        <v/>
      </c>
      <c r="BJ120" s="72" t="str">
        <f t="array" ref="BJ120">IF(COUNTIF(Table914[Job],$I$3)&lt;ROWS($BJ$2:BJ120),"",INDEX(TimeSheets!$Z$1:$Z$359,SMALL(IF(Table914[Job]=$I$3,ROW(Table914[Job])),ROW(BA119))))</f>
        <v/>
      </c>
      <c r="BK120" s="72" t="str">
        <f t="array" ref="BK120">IF(COUNTIF(Table91641[Job],$I$3)&lt;ROWS($BK$2:BK120),"",INDEX(TimeSheets!$AC$1:$AC$359,SMALL(IF(Table91641[Job]=$I$3,ROW(Table91641[Job])),ROW(BA119))))</f>
        <v/>
      </c>
      <c r="BL120" s="72" t="str">
        <f t="array" ref="BL120">IF(COUNTIF(Table91641[Job],$I$3)&lt;ROWS($BL$2:BL120),"",INDEX(TimeSheets!$AI$1:$AI$359,SMALL(IF(Table91641[Job]=$I$3,ROW(Table91641[Job])),ROW(BB119))))</f>
        <v/>
      </c>
    </row>
    <row r="121" spans="50:64" x14ac:dyDescent="0.25">
      <c r="AX121" s="47"/>
      <c r="AY121" s="47"/>
      <c r="AZ121" s="47"/>
      <c r="BA121" s="47"/>
      <c r="BB121" s="47"/>
      <c r="BE121" s="72" t="str">
        <f t="array" ref="BE121">IF(COUNTIF(Table911[Job],$I$3)&lt;ROWS($BE$2:BE121),"",INDEX(TimeSheets!$B$1:$B$359,SMALL(IF(Table911[Job]=$I$3,ROW(Table911[Job])),ROW(BA120))))</f>
        <v/>
      </c>
      <c r="BF121" s="72" t="str">
        <f t="array" ref="BF121">IF(COUNTIF(Table911[Job],$I$3)&lt;ROWS($BD$2:BD121),"",INDEX(TimeSheets!$H$1:$H$359,SMALL(IF(Table911[Job]=$I$3,ROW(Table911[Job])),ROW(BA120))))</f>
        <v/>
      </c>
      <c r="BG121" s="72" t="str">
        <f t="array" ref="BG121">IF(COUNTIF(Table912[Job],$I$3)&lt;ROWS($BG$2:BG121),"",INDEX(TimeSheets!$K$1:$K$359,SMALL(IF(Table912[Job]=$I$3,ROW(Table912[Job])),ROW(BA120))))</f>
        <v/>
      </c>
      <c r="BH121" s="72" t="str">
        <f t="array" ref="BH121">IF(COUNTIF(Table912[Job],$I$3)&lt;ROWS($BH$2:BH121),"",INDEX(TimeSheets!$Q$1:$Q$359,SMALL(IF(Table912[Job]=$I$3,ROW(Table912[Job])),ROW(BA120))))</f>
        <v/>
      </c>
      <c r="BI121" s="73" t="str">
        <f t="array" ref="BI121">IF(COUNTIF(Table914[Job],$I$3)&lt;ROWS($BI$2:BI121),"",INDEX(TimeSheets!$T$1:$T$359,SMALL(IF(Table914[Job]=$I$3,ROW(Table914[Job])),ROW(BA120))))</f>
        <v/>
      </c>
      <c r="BJ121" s="72" t="str">
        <f t="array" ref="BJ121">IF(COUNTIF(Table914[Job],$I$3)&lt;ROWS($BJ$2:BJ121),"",INDEX(TimeSheets!$Z$1:$Z$359,SMALL(IF(Table914[Job]=$I$3,ROW(Table914[Job])),ROW(BA120))))</f>
        <v/>
      </c>
      <c r="BK121" s="72" t="str">
        <f t="array" ref="BK121">IF(COUNTIF(Table91641[Job],$I$3)&lt;ROWS($BK$2:BK121),"",INDEX(TimeSheets!$AC$1:$AC$359,SMALL(IF(Table91641[Job]=$I$3,ROW(Table91641[Job])),ROW(BA120))))</f>
        <v/>
      </c>
      <c r="BL121" s="72" t="str">
        <f t="array" ref="BL121">IF(COUNTIF(Table91641[Job],$I$3)&lt;ROWS($BL$2:BL121),"",INDEX(TimeSheets!$AI$1:$AI$359,SMALL(IF(Table91641[Job]=$I$3,ROW(Table91641[Job])),ROW(BB120))))</f>
        <v/>
      </c>
    </row>
    <row r="122" spans="50:64" x14ac:dyDescent="0.25">
      <c r="AX122" s="47"/>
      <c r="AY122" s="47"/>
      <c r="AZ122" s="47"/>
      <c r="BA122" s="47"/>
      <c r="BB122" s="47"/>
      <c r="BE122" s="72" t="str">
        <f t="array" ref="BE122">IF(COUNTIF(Table911[Job],$I$3)&lt;ROWS($BE$2:BE122),"",INDEX(TimeSheets!$B$1:$B$359,SMALL(IF(Table911[Job]=$I$3,ROW(Table911[Job])),ROW(BA121))))</f>
        <v/>
      </c>
      <c r="BF122" s="72" t="str">
        <f t="array" ref="BF122">IF(COUNTIF(Table911[Job],$I$3)&lt;ROWS($BD$2:BD122),"",INDEX(TimeSheets!$H$1:$H$359,SMALL(IF(Table911[Job]=$I$3,ROW(Table911[Job])),ROW(BA121))))</f>
        <v/>
      </c>
      <c r="BG122" s="72" t="str">
        <f t="array" ref="BG122">IF(COUNTIF(Table912[Job],$I$3)&lt;ROWS($BG$2:BG122),"",INDEX(TimeSheets!$K$1:$K$359,SMALL(IF(Table912[Job]=$I$3,ROW(Table912[Job])),ROW(BA121))))</f>
        <v/>
      </c>
      <c r="BH122" s="72" t="str">
        <f t="array" ref="BH122">IF(COUNTIF(Table912[Job],$I$3)&lt;ROWS($BH$2:BH122),"",INDEX(TimeSheets!$Q$1:$Q$359,SMALL(IF(Table912[Job]=$I$3,ROW(Table912[Job])),ROW(BA121))))</f>
        <v/>
      </c>
      <c r="BI122" s="73" t="str">
        <f t="array" ref="BI122">IF(COUNTIF(Table914[Job],$I$3)&lt;ROWS($BI$2:BI122),"",INDEX(TimeSheets!$T$1:$T$359,SMALL(IF(Table914[Job]=$I$3,ROW(Table914[Job])),ROW(BA121))))</f>
        <v/>
      </c>
      <c r="BJ122" s="72" t="str">
        <f t="array" ref="BJ122">IF(COUNTIF(Table914[Job],$I$3)&lt;ROWS($BJ$2:BJ122),"",INDEX(TimeSheets!$Z$1:$Z$359,SMALL(IF(Table914[Job]=$I$3,ROW(Table914[Job])),ROW(BA121))))</f>
        <v/>
      </c>
      <c r="BK122" s="72" t="str">
        <f t="array" ref="BK122">IF(COUNTIF(Table91641[Job],$I$3)&lt;ROWS($BK$2:BK122),"",INDEX(TimeSheets!$AC$1:$AC$359,SMALL(IF(Table91641[Job]=$I$3,ROW(Table91641[Job])),ROW(BA121))))</f>
        <v/>
      </c>
      <c r="BL122" s="72" t="str">
        <f t="array" ref="BL122">IF(COUNTIF(Table91641[Job],$I$3)&lt;ROWS($BL$2:BL122),"",INDEX(TimeSheets!$AI$1:$AI$359,SMALL(IF(Table91641[Job]=$I$3,ROW(Table91641[Job])),ROW(BB121))))</f>
        <v/>
      </c>
    </row>
    <row r="123" spans="50:64" x14ac:dyDescent="0.25">
      <c r="AX123" s="47"/>
      <c r="AY123" s="47"/>
      <c r="AZ123" s="47"/>
      <c r="BA123" s="47"/>
      <c r="BB123" s="47"/>
      <c r="BE123" s="72" t="str">
        <f t="array" ref="BE123">IF(COUNTIF(Table911[Job],$I$3)&lt;ROWS($BE$2:BE123),"",INDEX(TimeSheets!$B$1:$B$359,SMALL(IF(Table911[Job]=$I$3,ROW(Table911[Job])),ROW(BA122))))</f>
        <v/>
      </c>
      <c r="BF123" s="72" t="str">
        <f t="array" ref="BF123">IF(COUNTIF(Table911[Job],$I$3)&lt;ROWS($BD$2:BD123),"",INDEX(TimeSheets!$H$1:$H$359,SMALL(IF(Table911[Job]=$I$3,ROW(Table911[Job])),ROW(BA122))))</f>
        <v/>
      </c>
      <c r="BG123" s="72" t="str">
        <f t="array" ref="BG123">IF(COUNTIF(Table912[Job],$I$3)&lt;ROWS($BG$2:BG123),"",INDEX(TimeSheets!$K$1:$K$359,SMALL(IF(Table912[Job]=$I$3,ROW(Table912[Job])),ROW(BA122))))</f>
        <v/>
      </c>
      <c r="BH123" s="72" t="str">
        <f t="array" ref="BH123">IF(COUNTIF(Table912[Job],$I$3)&lt;ROWS($BH$2:BH123),"",INDEX(TimeSheets!$Q$1:$Q$359,SMALL(IF(Table912[Job]=$I$3,ROW(Table912[Job])),ROW(BA122))))</f>
        <v/>
      </c>
      <c r="BI123" s="73" t="str">
        <f t="array" ref="BI123">IF(COUNTIF(Table914[Job],$I$3)&lt;ROWS($BI$2:BI123),"",INDEX(TimeSheets!$T$1:$T$359,SMALL(IF(Table914[Job]=$I$3,ROW(Table914[Job])),ROW(BA122))))</f>
        <v/>
      </c>
      <c r="BJ123" s="72" t="str">
        <f t="array" ref="BJ123">IF(COUNTIF(Table914[Job],$I$3)&lt;ROWS($BJ$2:BJ123),"",INDEX(TimeSheets!$Z$1:$Z$359,SMALL(IF(Table914[Job]=$I$3,ROW(Table914[Job])),ROW(BA122))))</f>
        <v/>
      </c>
      <c r="BK123" s="72" t="str">
        <f t="array" ref="BK123">IF(COUNTIF(Table91641[Job],$I$3)&lt;ROWS($BK$2:BK123),"",INDEX(TimeSheets!$AC$1:$AC$359,SMALL(IF(Table91641[Job]=$I$3,ROW(Table91641[Job])),ROW(BA122))))</f>
        <v/>
      </c>
      <c r="BL123" s="72" t="str">
        <f t="array" ref="BL123">IF(COUNTIF(Table91641[Job],$I$3)&lt;ROWS($BL$2:BL123),"",INDEX(TimeSheets!$AI$1:$AI$359,SMALL(IF(Table91641[Job]=$I$3,ROW(Table91641[Job])),ROW(BB122))))</f>
        <v/>
      </c>
    </row>
    <row r="124" spans="50:64" x14ac:dyDescent="0.25">
      <c r="AX124" s="47"/>
      <c r="AY124" s="47"/>
      <c r="AZ124" s="47"/>
      <c r="BA124" s="47"/>
      <c r="BB124" s="47"/>
      <c r="BE124" s="72" t="str">
        <f t="array" ref="BE124">IF(COUNTIF(Table911[Job],$I$3)&lt;ROWS($BE$2:BE124),"",INDEX(TimeSheets!$B$1:$B$359,SMALL(IF(Table911[Job]=$I$3,ROW(Table911[Job])),ROW(BA123))))</f>
        <v/>
      </c>
      <c r="BF124" s="72" t="str">
        <f t="array" ref="BF124">IF(COUNTIF(Table911[Job],$I$3)&lt;ROWS($BD$2:BD124),"",INDEX(TimeSheets!$H$1:$H$359,SMALL(IF(Table911[Job]=$I$3,ROW(Table911[Job])),ROW(BA123))))</f>
        <v/>
      </c>
      <c r="BG124" s="72" t="str">
        <f t="array" ref="BG124">IF(COUNTIF(Table912[Job],$I$3)&lt;ROWS($BG$2:BG124),"",INDEX(TimeSheets!$K$1:$K$359,SMALL(IF(Table912[Job]=$I$3,ROW(Table912[Job])),ROW(BA123))))</f>
        <v/>
      </c>
      <c r="BH124" s="72" t="str">
        <f t="array" ref="BH124">IF(COUNTIF(Table912[Job],$I$3)&lt;ROWS($BH$2:BH124),"",INDEX(TimeSheets!$Q$1:$Q$359,SMALL(IF(Table912[Job]=$I$3,ROW(Table912[Job])),ROW(BA123))))</f>
        <v/>
      </c>
      <c r="BI124" s="73" t="str">
        <f t="array" ref="BI124">IF(COUNTIF(Table914[Job],$I$3)&lt;ROWS($BI$2:BI124),"",INDEX(TimeSheets!$T$1:$T$359,SMALL(IF(Table914[Job]=$I$3,ROW(Table914[Job])),ROW(BA123))))</f>
        <v/>
      </c>
      <c r="BJ124" s="72" t="str">
        <f t="array" ref="BJ124">IF(COUNTIF(Table914[Job],$I$3)&lt;ROWS($BJ$2:BJ124),"",INDEX(TimeSheets!$Z$1:$Z$359,SMALL(IF(Table914[Job]=$I$3,ROW(Table914[Job])),ROW(BA123))))</f>
        <v/>
      </c>
      <c r="BK124" s="72" t="str">
        <f t="array" ref="BK124">IF(COUNTIF(Table91641[Job],$I$3)&lt;ROWS($BK$2:BK124),"",INDEX(TimeSheets!$AC$1:$AC$359,SMALL(IF(Table91641[Job]=$I$3,ROW(Table91641[Job])),ROW(BA123))))</f>
        <v/>
      </c>
      <c r="BL124" s="72" t="str">
        <f t="array" ref="BL124">IF(COUNTIF(Table91641[Job],$I$3)&lt;ROWS($BL$2:BL124),"",INDEX(TimeSheets!$AI$1:$AI$359,SMALL(IF(Table91641[Job]=$I$3,ROW(Table91641[Job])),ROW(BB123))))</f>
        <v/>
      </c>
    </row>
    <row r="125" spans="50:64" x14ac:dyDescent="0.25">
      <c r="AX125" s="47"/>
      <c r="AY125" s="47"/>
      <c r="AZ125" s="47"/>
      <c r="BA125" s="47"/>
      <c r="BB125" s="47"/>
      <c r="BE125" s="72" t="str">
        <f t="array" ref="BE125">IF(COUNTIF(Table911[Job],$I$3)&lt;ROWS($BE$2:BE125),"",INDEX(TimeSheets!$B$1:$B$359,SMALL(IF(Table911[Job]=$I$3,ROW(Table911[Job])),ROW(BA124))))</f>
        <v/>
      </c>
      <c r="BF125" s="72" t="str">
        <f t="array" ref="BF125">IF(COUNTIF(Table911[Job],$I$3)&lt;ROWS($BD$2:BD125),"",INDEX(TimeSheets!$H$1:$H$359,SMALL(IF(Table911[Job]=$I$3,ROW(Table911[Job])),ROW(BA124))))</f>
        <v/>
      </c>
      <c r="BG125" s="72" t="str">
        <f t="array" ref="BG125">IF(COUNTIF(Table912[Job],$I$3)&lt;ROWS($BG$2:BG125),"",INDEX(TimeSheets!$K$1:$K$359,SMALL(IF(Table912[Job]=$I$3,ROW(Table912[Job])),ROW(BA124))))</f>
        <v/>
      </c>
      <c r="BH125" s="72" t="str">
        <f t="array" ref="BH125">IF(COUNTIF(Table912[Job],$I$3)&lt;ROWS($BH$2:BH125),"",INDEX(TimeSheets!$Q$1:$Q$359,SMALL(IF(Table912[Job]=$I$3,ROW(Table912[Job])),ROW(BA124))))</f>
        <v/>
      </c>
      <c r="BI125" s="73" t="str">
        <f t="array" ref="BI125">IF(COUNTIF(Table914[Job],$I$3)&lt;ROWS($BI$2:BI125),"",INDEX(TimeSheets!$T$1:$T$359,SMALL(IF(Table914[Job]=$I$3,ROW(Table914[Job])),ROW(BA124))))</f>
        <v/>
      </c>
      <c r="BJ125" s="72" t="str">
        <f t="array" ref="BJ125">IF(COUNTIF(Table914[Job],$I$3)&lt;ROWS($BJ$2:BJ125),"",INDEX(TimeSheets!$Z$1:$Z$359,SMALL(IF(Table914[Job]=$I$3,ROW(Table914[Job])),ROW(BA124))))</f>
        <v/>
      </c>
      <c r="BK125" s="72" t="str">
        <f t="array" ref="BK125">IF(COUNTIF(Table91641[Job],$I$3)&lt;ROWS($BK$2:BK125),"",INDEX(TimeSheets!$AC$1:$AC$359,SMALL(IF(Table91641[Job]=$I$3,ROW(Table91641[Job])),ROW(BA124))))</f>
        <v/>
      </c>
      <c r="BL125" s="72" t="str">
        <f t="array" ref="BL125">IF(COUNTIF(Table91641[Job],$I$3)&lt;ROWS($BL$2:BL125),"",INDEX(TimeSheets!$AI$1:$AI$359,SMALL(IF(Table91641[Job]=$I$3,ROW(Table91641[Job])),ROW(BB124))))</f>
        <v/>
      </c>
    </row>
    <row r="126" spans="50:64" x14ac:dyDescent="0.25">
      <c r="AX126" s="47"/>
      <c r="AY126" s="47"/>
      <c r="AZ126" s="47"/>
      <c r="BA126" s="47"/>
      <c r="BB126" s="47"/>
      <c r="BE126" s="72" t="str">
        <f t="array" ref="BE126">IF(COUNTIF(Table911[Job],$I$3)&lt;ROWS($BE$2:BE126),"",INDEX(TimeSheets!$B$1:$B$359,SMALL(IF(Table911[Job]=$I$3,ROW(Table911[Job])),ROW(BA125))))</f>
        <v/>
      </c>
      <c r="BF126" s="72" t="str">
        <f t="array" ref="BF126">IF(COUNTIF(Table911[Job],$I$3)&lt;ROWS($BD$2:BD126),"",INDEX(TimeSheets!$H$1:$H$359,SMALL(IF(Table911[Job]=$I$3,ROW(Table911[Job])),ROW(BA125))))</f>
        <v/>
      </c>
      <c r="BG126" s="72" t="str">
        <f t="array" ref="BG126">IF(COUNTIF(Table912[Job],$I$3)&lt;ROWS($BG$2:BG126),"",INDEX(TimeSheets!$K$1:$K$359,SMALL(IF(Table912[Job]=$I$3,ROW(Table912[Job])),ROW(BA125))))</f>
        <v/>
      </c>
      <c r="BH126" s="72" t="str">
        <f t="array" ref="BH126">IF(COUNTIF(Table912[Job],$I$3)&lt;ROWS($BH$2:BH126),"",INDEX(TimeSheets!$Q$1:$Q$359,SMALL(IF(Table912[Job]=$I$3,ROW(Table912[Job])),ROW(BA125))))</f>
        <v/>
      </c>
      <c r="BI126" s="73" t="str">
        <f t="array" ref="BI126">IF(COUNTIF(Table914[Job],$I$3)&lt;ROWS($BI$2:BI126),"",INDEX(TimeSheets!$T$1:$T$359,SMALL(IF(Table914[Job]=$I$3,ROW(Table914[Job])),ROW(BA125))))</f>
        <v/>
      </c>
      <c r="BJ126" s="72" t="str">
        <f t="array" ref="BJ126">IF(COUNTIF(Table914[Job],$I$3)&lt;ROWS($BJ$2:BJ126),"",INDEX(TimeSheets!$Z$1:$Z$359,SMALL(IF(Table914[Job]=$I$3,ROW(Table914[Job])),ROW(BA125))))</f>
        <v/>
      </c>
      <c r="BK126" s="72" t="str">
        <f t="array" ref="BK126">IF(COUNTIF(Table91641[Job],$I$3)&lt;ROWS($BK$2:BK126),"",INDEX(TimeSheets!$AC$1:$AC$359,SMALL(IF(Table91641[Job]=$I$3,ROW(Table91641[Job])),ROW(BA125))))</f>
        <v/>
      </c>
      <c r="BL126" s="72" t="str">
        <f t="array" ref="BL126">IF(COUNTIF(Table91641[Job],$I$3)&lt;ROWS($BL$2:BL126),"",INDEX(TimeSheets!$AI$1:$AI$359,SMALL(IF(Table91641[Job]=$I$3,ROW(Table91641[Job])),ROW(BB125))))</f>
        <v/>
      </c>
    </row>
    <row r="127" spans="50:64" x14ac:dyDescent="0.25">
      <c r="AX127" s="47"/>
      <c r="AY127" s="47"/>
      <c r="AZ127" s="47"/>
      <c r="BA127" s="47"/>
      <c r="BB127" s="47"/>
      <c r="BE127" s="72" t="str">
        <f t="array" ref="BE127">IF(COUNTIF(Table911[Job],$I$3)&lt;ROWS($BE$2:BE127),"",INDEX(TimeSheets!$B$1:$B$359,SMALL(IF(Table911[Job]=$I$3,ROW(Table911[Job])),ROW(BA126))))</f>
        <v/>
      </c>
      <c r="BF127" s="72" t="str">
        <f t="array" ref="BF127">IF(COUNTIF(Table911[Job],$I$3)&lt;ROWS($BD$2:BD127),"",INDEX(TimeSheets!$H$1:$H$359,SMALL(IF(Table911[Job]=$I$3,ROW(Table911[Job])),ROW(BA126))))</f>
        <v/>
      </c>
      <c r="BG127" s="72" t="str">
        <f t="array" ref="BG127">IF(COUNTIF(Table912[Job],$I$3)&lt;ROWS($BG$2:BG127),"",INDEX(TimeSheets!$K$1:$K$359,SMALL(IF(Table912[Job]=$I$3,ROW(Table912[Job])),ROW(BA126))))</f>
        <v/>
      </c>
      <c r="BH127" s="72" t="str">
        <f t="array" ref="BH127">IF(COUNTIF(Table912[Job],$I$3)&lt;ROWS($BH$2:BH127),"",INDEX(TimeSheets!$Q$1:$Q$359,SMALL(IF(Table912[Job]=$I$3,ROW(Table912[Job])),ROW(BA126))))</f>
        <v/>
      </c>
      <c r="BI127" s="73" t="str">
        <f t="array" ref="BI127">IF(COUNTIF(Table914[Job],$I$3)&lt;ROWS($BI$2:BI127),"",INDEX(TimeSheets!$T$1:$T$359,SMALL(IF(Table914[Job]=$I$3,ROW(Table914[Job])),ROW(BA126))))</f>
        <v/>
      </c>
      <c r="BJ127" s="72" t="str">
        <f t="array" ref="BJ127">IF(COUNTIF(Table914[Job],$I$3)&lt;ROWS($BJ$2:BJ127),"",INDEX(TimeSheets!$Z$1:$Z$359,SMALL(IF(Table914[Job]=$I$3,ROW(Table914[Job])),ROW(BA126))))</f>
        <v/>
      </c>
      <c r="BK127" s="72" t="str">
        <f t="array" ref="BK127">IF(COUNTIF(Table91641[Job],$I$3)&lt;ROWS($BK$2:BK127),"",INDEX(TimeSheets!$AC$1:$AC$359,SMALL(IF(Table91641[Job]=$I$3,ROW(Table91641[Job])),ROW(BA126))))</f>
        <v/>
      </c>
      <c r="BL127" s="72" t="str">
        <f t="array" ref="BL127">IF(COUNTIF(Table91641[Job],$I$3)&lt;ROWS($BL$2:BL127),"",INDEX(TimeSheets!$AI$1:$AI$359,SMALL(IF(Table91641[Job]=$I$3,ROW(Table91641[Job])),ROW(BB126))))</f>
        <v/>
      </c>
    </row>
    <row r="128" spans="50:64" x14ac:dyDescent="0.25">
      <c r="AX128" s="47"/>
      <c r="AY128" s="47"/>
      <c r="AZ128" s="47"/>
      <c r="BA128" s="47"/>
      <c r="BB128" s="47"/>
      <c r="BE128" s="72" t="str">
        <f t="array" ref="BE128">IF(COUNTIF(Table911[Job],$I$3)&lt;ROWS($BE$2:BE128),"",INDEX(TimeSheets!$B$1:$B$359,SMALL(IF(Table911[Job]=$I$3,ROW(Table911[Job])),ROW(BA127))))</f>
        <v/>
      </c>
      <c r="BF128" s="72" t="str">
        <f t="array" ref="BF128">IF(COUNTIF(Table911[Job],$I$3)&lt;ROWS($BD$2:BD128),"",INDEX(TimeSheets!$H$1:$H$359,SMALL(IF(Table911[Job]=$I$3,ROW(Table911[Job])),ROW(BA127))))</f>
        <v/>
      </c>
      <c r="BG128" s="72" t="str">
        <f t="array" ref="BG128">IF(COUNTIF(Table912[Job],$I$3)&lt;ROWS($BG$2:BG128),"",INDEX(TimeSheets!$K$1:$K$359,SMALL(IF(Table912[Job]=$I$3,ROW(Table912[Job])),ROW(BA127))))</f>
        <v/>
      </c>
      <c r="BH128" s="72" t="str">
        <f t="array" ref="BH128">IF(COUNTIF(Table912[Job],$I$3)&lt;ROWS($BH$2:BH128),"",INDEX(TimeSheets!$Q$1:$Q$359,SMALL(IF(Table912[Job]=$I$3,ROW(Table912[Job])),ROW(BA127))))</f>
        <v/>
      </c>
      <c r="BI128" s="73" t="str">
        <f t="array" ref="BI128">IF(COUNTIF(Table914[Job],$I$3)&lt;ROWS($BI$2:BI128),"",INDEX(TimeSheets!$T$1:$T$359,SMALL(IF(Table914[Job]=$I$3,ROW(Table914[Job])),ROW(BA127))))</f>
        <v/>
      </c>
      <c r="BJ128" s="72" t="str">
        <f t="array" ref="BJ128">IF(COUNTIF(Table914[Job],$I$3)&lt;ROWS($BJ$2:BJ128),"",INDEX(TimeSheets!$Z$1:$Z$359,SMALL(IF(Table914[Job]=$I$3,ROW(Table914[Job])),ROW(BA127))))</f>
        <v/>
      </c>
      <c r="BK128" s="72" t="str">
        <f t="array" ref="BK128">IF(COUNTIF(Table91641[Job],$I$3)&lt;ROWS($BK$2:BK128),"",INDEX(TimeSheets!$AC$1:$AC$359,SMALL(IF(Table91641[Job]=$I$3,ROW(Table91641[Job])),ROW(BA127))))</f>
        <v/>
      </c>
      <c r="BL128" s="72" t="str">
        <f t="array" ref="BL128">IF(COUNTIF(Table91641[Job],$I$3)&lt;ROWS($BL$2:BL128),"",INDEX(TimeSheets!$AI$1:$AI$359,SMALL(IF(Table91641[Job]=$I$3,ROW(Table91641[Job])),ROW(BB127))))</f>
        <v/>
      </c>
    </row>
    <row r="129" spans="50:64" x14ac:dyDescent="0.25">
      <c r="AX129" s="47"/>
      <c r="AY129" s="47"/>
      <c r="AZ129" s="47"/>
      <c r="BA129" s="47"/>
      <c r="BB129" s="47"/>
      <c r="BE129" s="72" t="str">
        <f t="array" ref="BE129">IF(COUNTIF(Table911[Job],$I$3)&lt;ROWS($BE$2:BE129),"",INDEX(TimeSheets!$B$1:$B$359,SMALL(IF(Table911[Job]=$I$3,ROW(Table911[Job])),ROW(BA128))))</f>
        <v/>
      </c>
      <c r="BF129" s="72" t="str">
        <f t="array" ref="BF129">IF(COUNTIF(Table911[Job],$I$3)&lt;ROWS($BD$2:BD129),"",INDEX(TimeSheets!$H$1:$H$359,SMALL(IF(Table911[Job]=$I$3,ROW(Table911[Job])),ROW(BA128))))</f>
        <v/>
      </c>
      <c r="BG129" s="72" t="str">
        <f t="array" ref="BG129">IF(COUNTIF(Table912[Job],$I$3)&lt;ROWS($BG$2:BG129),"",INDEX(TimeSheets!$K$1:$K$359,SMALL(IF(Table912[Job]=$I$3,ROW(Table912[Job])),ROW(BA128))))</f>
        <v/>
      </c>
      <c r="BH129" s="72" t="str">
        <f t="array" ref="BH129">IF(COUNTIF(Table912[Job],$I$3)&lt;ROWS($BH$2:BH129),"",INDEX(TimeSheets!$Q$1:$Q$359,SMALL(IF(Table912[Job]=$I$3,ROW(Table912[Job])),ROW(BA128))))</f>
        <v/>
      </c>
      <c r="BI129" s="73" t="str">
        <f t="array" ref="BI129">IF(COUNTIF(Table914[Job],$I$3)&lt;ROWS($BI$2:BI129),"",INDEX(TimeSheets!$T$1:$T$359,SMALL(IF(Table914[Job]=$I$3,ROW(Table914[Job])),ROW(BA128))))</f>
        <v/>
      </c>
      <c r="BJ129" s="72" t="str">
        <f t="array" ref="BJ129">IF(COUNTIF(Table914[Job],$I$3)&lt;ROWS($BJ$2:BJ129),"",INDEX(TimeSheets!$Z$1:$Z$359,SMALL(IF(Table914[Job]=$I$3,ROW(Table914[Job])),ROW(BA128))))</f>
        <v/>
      </c>
      <c r="BK129" s="72" t="str">
        <f t="array" ref="BK129">IF(COUNTIF(Table91641[Job],$I$3)&lt;ROWS($BK$2:BK129),"",INDEX(TimeSheets!$AC$1:$AC$359,SMALL(IF(Table91641[Job]=$I$3,ROW(Table91641[Job])),ROW(BA128))))</f>
        <v/>
      </c>
      <c r="BL129" s="72" t="str">
        <f t="array" ref="BL129">IF(COUNTIF(Table91641[Job],$I$3)&lt;ROWS($BL$2:BL129),"",INDEX(TimeSheets!$AI$1:$AI$359,SMALL(IF(Table91641[Job]=$I$3,ROW(Table91641[Job])),ROW(BB128))))</f>
        <v/>
      </c>
    </row>
    <row r="130" spans="50:64" x14ac:dyDescent="0.25">
      <c r="AX130" s="47"/>
      <c r="AY130" s="47"/>
      <c r="AZ130" s="47"/>
      <c r="BA130" s="47"/>
      <c r="BB130" s="47"/>
      <c r="BE130" s="72" t="str">
        <f t="array" ref="BE130">IF(COUNTIF(Table911[Job],$I$3)&lt;ROWS($BE$2:BE130),"",INDEX(TimeSheets!$B$1:$B$359,SMALL(IF(Table911[Job]=$I$3,ROW(Table911[Job])),ROW(BA129))))</f>
        <v/>
      </c>
      <c r="BF130" s="72" t="str">
        <f t="array" ref="BF130">IF(COUNTIF(Table911[Job],$I$3)&lt;ROWS($BD$2:BD130),"",INDEX(TimeSheets!$H$1:$H$359,SMALL(IF(Table911[Job]=$I$3,ROW(Table911[Job])),ROW(BA129))))</f>
        <v/>
      </c>
      <c r="BG130" s="72" t="str">
        <f t="array" ref="BG130">IF(COUNTIF(Table912[Job],$I$3)&lt;ROWS($BG$2:BG130),"",INDEX(TimeSheets!$K$1:$K$359,SMALL(IF(Table912[Job]=$I$3,ROW(Table912[Job])),ROW(BA129))))</f>
        <v/>
      </c>
      <c r="BH130" s="72" t="str">
        <f t="array" ref="BH130">IF(COUNTIF(Table912[Job],$I$3)&lt;ROWS($BH$2:BH130),"",INDEX(TimeSheets!$Q$1:$Q$359,SMALL(IF(Table912[Job]=$I$3,ROW(Table912[Job])),ROW(BA129))))</f>
        <v/>
      </c>
      <c r="BI130" s="73" t="str">
        <f t="array" ref="BI130">IF(COUNTIF(Table914[Job],$I$3)&lt;ROWS($BI$2:BI130),"",INDEX(TimeSheets!$T$1:$T$359,SMALL(IF(Table914[Job]=$I$3,ROW(Table914[Job])),ROW(BA129))))</f>
        <v/>
      </c>
      <c r="BJ130" s="72" t="str">
        <f t="array" ref="BJ130">IF(COUNTIF(Table914[Job],$I$3)&lt;ROWS($BJ$2:BJ130),"",INDEX(TimeSheets!$Z$1:$Z$359,SMALL(IF(Table914[Job]=$I$3,ROW(Table914[Job])),ROW(BA129))))</f>
        <v/>
      </c>
      <c r="BK130" s="72" t="str">
        <f t="array" ref="BK130">IF(COUNTIF(Table91641[Job],$I$3)&lt;ROWS($BK$2:BK130),"",INDEX(TimeSheets!$AC$1:$AC$359,SMALL(IF(Table91641[Job]=$I$3,ROW(Table91641[Job])),ROW(BA129))))</f>
        <v/>
      </c>
      <c r="BL130" s="72" t="str">
        <f t="array" ref="BL130">IF(COUNTIF(Table91641[Job],$I$3)&lt;ROWS($BL$2:BL130),"",INDEX(TimeSheets!$AI$1:$AI$359,SMALL(IF(Table91641[Job]=$I$3,ROW(Table91641[Job])),ROW(BB129))))</f>
        <v/>
      </c>
    </row>
    <row r="131" spans="50:64" x14ac:dyDescent="0.25">
      <c r="AX131" s="47"/>
      <c r="AY131" s="47"/>
      <c r="AZ131" s="47"/>
      <c r="BA131" s="47"/>
      <c r="BB131" s="47"/>
      <c r="BE131" s="72" t="str">
        <f t="array" ref="BE131">IF(COUNTIF(Table911[Job],$I$3)&lt;ROWS($BE$2:BE131),"",INDEX(TimeSheets!$B$1:$B$359,SMALL(IF(Table911[Job]=$I$3,ROW(Table911[Job])),ROW(BA130))))</f>
        <v/>
      </c>
      <c r="BF131" s="72" t="str">
        <f t="array" ref="BF131">IF(COUNTIF(Table911[Job],$I$3)&lt;ROWS($BD$2:BD131),"",INDEX(TimeSheets!$H$1:$H$359,SMALL(IF(Table911[Job]=$I$3,ROW(Table911[Job])),ROW(BA130))))</f>
        <v/>
      </c>
      <c r="BG131" s="72" t="str">
        <f t="array" ref="BG131">IF(COUNTIF(Table912[Job],$I$3)&lt;ROWS($BG$2:BG131),"",INDEX(TimeSheets!$K$1:$K$359,SMALL(IF(Table912[Job]=$I$3,ROW(Table912[Job])),ROW(BA130))))</f>
        <v/>
      </c>
      <c r="BH131" s="72" t="str">
        <f t="array" ref="BH131">IF(COUNTIF(Table912[Job],$I$3)&lt;ROWS($BH$2:BH131),"",INDEX(TimeSheets!$Q$1:$Q$359,SMALL(IF(Table912[Job]=$I$3,ROW(Table912[Job])),ROW(BA130))))</f>
        <v/>
      </c>
      <c r="BI131" s="73" t="str">
        <f t="array" ref="BI131">IF(COUNTIF(Table914[Job],$I$3)&lt;ROWS($BI$2:BI131),"",INDEX(TimeSheets!$T$1:$T$359,SMALL(IF(Table914[Job]=$I$3,ROW(Table914[Job])),ROW(BA130))))</f>
        <v/>
      </c>
      <c r="BJ131" s="72" t="str">
        <f t="array" ref="BJ131">IF(COUNTIF(Table914[Job],$I$3)&lt;ROWS($BJ$2:BJ131),"",INDEX(TimeSheets!$Z$1:$Z$359,SMALL(IF(Table914[Job]=$I$3,ROW(Table914[Job])),ROW(BA130))))</f>
        <v/>
      </c>
      <c r="BK131" s="72" t="str">
        <f t="array" ref="BK131">IF(COUNTIF(Table91641[Job],$I$3)&lt;ROWS($BK$2:BK131),"",INDEX(TimeSheets!$AC$1:$AC$359,SMALL(IF(Table91641[Job]=$I$3,ROW(Table91641[Job])),ROW(BA130))))</f>
        <v/>
      </c>
      <c r="BL131" s="72" t="str">
        <f t="array" ref="BL131">IF(COUNTIF(Table91641[Job],$I$3)&lt;ROWS($BL$2:BL131),"",INDEX(TimeSheets!$AI$1:$AI$359,SMALL(IF(Table91641[Job]=$I$3,ROW(Table91641[Job])),ROW(BB130))))</f>
        <v/>
      </c>
    </row>
    <row r="132" spans="50:64" x14ac:dyDescent="0.25">
      <c r="AX132" s="47"/>
      <c r="AY132" s="47"/>
      <c r="AZ132" s="47"/>
      <c r="BA132" s="47"/>
      <c r="BB132" s="47"/>
      <c r="BE132" s="72" t="str">
        <f t="array" ref="BE132">IF(COUNTIF(Table911[Job],$I$3)&lt;ROWS($BE$2:BE132),"",INDEX(TimeSheets!$B$1:$B$359,SMALL(IF(Table911[Job]=$I$3,ROW(Table911[Job])),ROW(BA131))))</f>
        <v/>
      </c>
      <c r="BF132" s="72" t="str">
        <f t="array" ref="BF132">IF(COUNTIF(Table911[Job],$I$3)&lt;ROWS($BD$2:BD132),"",INDEX(TimeSheets!$H$1:$H$359,SMALL(IF(Table911[Job]=$I$3,ROW(Table911[Job])),ROW(BA131))))</f>
        <v/>
      </c>
      <c r="BG132" s="72" t="str">
        <f t="array" ref="BG132">IF(COUNTIF(Table912[Job],$I$3)&lt;ROWS($BG$2:BG132),"",INDEX(TimeSheets!$K$1:$K$359,SMALL(IF(Table912[Job]=$I$3,ROW(Table912[Job])),ROW(BA131))))</f>
        <v/>
      </c>
      <c r="BH132" s="72" t="str">
        <f t="array" ref="BH132">IF(COUNTIF(Table912[Job],$I$3)&lt;ROWS($BH$2:BH132),"",INDEX(TimeSheets!$Q$1:$Q$359,SMALL(IF(Table912[Job]=$I$3,ROW(Table912[Job])),ROW(BA131))))</f>
        <v/>
      </c>
      <c r="BI132" s="73" t="str">
        <f t="array" ref="BI132">IF(COUNTIF(Table914[Job],$I$3)&lt;ROWS($BI$2:BI132),"",INDEX(TimeSheets!$T$1:$T$359,SMALL(IF(Table914[Job]=$I$3,ROW(Table914[Job])),ROW(BA131))))</f>
        <v/>
      </c>
      <c r="BJ132" s="72" t="str">
        <f t="array" ref="BJ132">IF(COUNTIF(Table914[Job],$I$3)&lt;ROWS($BJ$2:BJ132),"",INDEX(TimeSheets!$Z$1:$Z$359,SMALL(IF(Table914[Job]=$I$3,ROW(Table914[Job])),ROW(BA131))))</f>
        <v/>
      </c>
      <c r="BK132" s="72" t="str">
        <f t="array" ref="BK132">IF(COUNTIF(Table91641[Job],$I$3)&lt;ROWS($BK$2:BK132),"",INDEX(TimeSheets!$AC$1:$AC$359,SMALL(IF(Table91641[Job]=$I$3,ROW(Table91641[Job])),ROW(BA131))))</f>
        <v/>
      </c>
      <c r="BL132" s="72" t="str">
        <f t="array" ref="BL132">IF(COUNTIF(Table91641[Job],$I$3)&lt;ROWS($BL$2:BL132),"",INDEX(TimeSheets!$AI$1:$AI$359,SMALL(IF(Table91641[Job]=$I$3,ROW(Table91641[Job])),ROW(BB131))))</f>
        <v/>
      </c>
    </row>
    <row r="133" spans="50:64" x14ac:dyDescent="0.25">
      <c r="AX133" s="47"/>
      <c r="AY133" s="47"/>
      <c r="AZ133" s="47"/>
      <c r="BA133" s="47"/>
      <c r="BB133" s="47"/>
      <c r="BE133" s="72" t="str">
        <f t="array" ref="BE133">IF(COUNTIF(Table911[Job],$I$3)&lt;ROWS($BE$2:BE133),"",INDEX(TimeSheets!$B$1:$B$359,SMALL(IF(Table911[Job]=$I$3,ROW(Table911[Job])),ROW(BA132))))</f>
        <v/>
      </c>
      <c r="BF133" s="72" t="str">
        <f t="array" ref="BF133">IF(COUNTIF(Table911[Job],$I$3)&lt;ROWS($BD$2:BD133),"",INDEX(TimeSheets!$H$1:$H$359,SMALL(IF(Table911[Job]=$I$3,ROW(Table911[Job])),ROW(BA132))))</f>
        <v/>
      </c>
      <c r="BG133" s="72" t="str">
        <f t="array" ref="BG133">IF(COUNTIF(Table912[Job],$I$3)&lt;ROWS($BG$2:BG133),"",INDEX(TimeSheets!$K$1:$K$359,SMALL(IF(Table912[Job]=$I$3,ROW(Table912[Job])),ROW(BA132))))</f>
        <v/>
      </c>
      <c r="BH133" s="72" t="str">
        <f t="array" ref="BH133">IF(COUNTIF(Table912[Job],$I$3)&lt;ROWS($BH$2:BH133),"",INDEX(TimeSheets!$Q$1:$Q$359,SMALL(IF(Table912[Job]=$I$3,ROW(Table912[Job])),ROW(BA132))))</f>
        <v/>
      </c>
      <c r="BI133" s="73" t="str">
        <f t="array" ref="BI133">IF(COUNTIF(Table914[Job],$I$3)&lt;ROWS($BI$2:BI133),"",INDEX(TimeSheets!$T$1:$T$359,SMALL(IF(Table914[Job]=$I$3,ROW(Table914[Job])),ROW(BA132))))</f>
        <v/>
      </c>
      <c r="BJ133" s="72" t="str">
        <f t="array" ref="BJ133">IF(COUNTIF(Table914[Job],$I$3)&lt;ROWS($BJ$2:BJ133),"",INDEX(TimeSheets!$Z$1:$Z$359,SMALL(IF(Table914[Job]=$I$3,ROW(Table914[Job])),ROW(BA132))))</f>
        <v/>
      </c>
      <c r="BK133" s="72" t="str">
        <f t="array" ref="BK133">IF(COUNTIF(Table91641[Job],$I$3)&lt;ROWS($BK$2:BK133),"",INDEX(TimeSheets!$AC$1:$AC$359,SMALL(IF(Table91641[Job]=$I$3,ROW(Table91641[Job])),ROW(BA132))))</f>
        <v/>
      </c>
      <c r="BL133" s="72" t="str">
        <f t="array" ref="BL133">IF(COUNTIF(Table91641[Job],$I$3)&lt;ROWS($BL$2:BL133),"",INDEX(TimeSheets!$AI$1:$AI$359,SMALL(IF(Table91641[Job]=$I$3,ROW(Table91641[Job])),ROW(BB132))))</f>
        <v/>
      </c>
    </row>
    <row r="134" spans="50:64" x14ac:dyDescent="0.25">
      <c r="AX134" s="47"/>
      <c r="AY134" s="47"/>
      <c r="AZ134" s="47"/>
      <c r="BA134" s="47"/>
      <c r="BB134" s="47"/>
      <c r="BE134" s="72" t="str">
        <f t="array" ref="BE134">IF(COUNTIF(Table911[Job],$I$3)&lt;ROWS($BE$2:BE134),"",INDEX(TimeSheets!$B$1:$B$359,SMALL(IF(Table911[Job]=$I$3,ROW(Table911[Job])),ROW(BA133))))</f>
        <v/>
      </c>
      <c r="BF134" s="72" t="str">
        <f t="array" ref="BF134">IF(COUNTIF(Table911[Job],$I$3)&lt;ROWS($BD$2:BD134),"",INDEX(TimeSheets!$H$1:$H$359,SMALL(IF(Table911[Job]=$I$3,ROW(Table911[Job])),ROW(BA133))))</f>
        <v/>
      </c>
      <c r="BG134" s="72" t="str">
        <f t="array" ref="BG134">IF(COUNTIF(Table912[Job],$I$3)&lt;ROWS($BG$2:BG134),"",INDEX(TimeSheets!$K$1:$K$359,SMALL(IF(Table912[Job]=$I$3,ROW(Table912[Job])),ROW(BA133))))</f>
        <v/>
      </c>
      <c r="BH134" s="72" t="str">
        <f t="array" ref="BH134">IF(COUNTIF(Table912[Job],$I$3)&lt;ROWS($BH$2:BH134),"",INDEX(TimeSheets!$Q$1:$Q$359,SMALL(IF(Table912[Job]=$I$3,ROW(Table912[Job])),ROW(BA133))))</f>
        <v/>
      </c>
      <c r="BI134" s="73" t="str">
        <f t="array" ref="BI134">IF(COUNTIF(Table914[Job],$I$3)&lt;ROWS($BI$2:BI134),"",INDEX(TimeSheets!$T$1:$T$359,SMALL(IF(Table914[Job]=$I$3,ROW(Table914[Job])),ROW(BA133))))</f>
        <v/>
      </c>
      <c r="BJ134" s="72" t="str">
        <f t="array" ref="BJ134">IF(COUNTIF(Table914[Job],$I$3)&lt;ROWS($BJ$2:BJ134),"",INDEX(TimeSheets!$Z$1:$Z$359,SMALL(IF(Table914[Job]=$I$3,ROW(Table914[Job])),ROW(BA133))))</f>
        <v/>
      </c>
      <c r="BK134" s="72" t="str">
        <f t="array" ref="BK134">IF(COUNTIF(Table91641[Job],$I$3)&lt;ROWS($BK$2:BK134),"",INDEX(TimeSheets!$AC$1:$AC$359,SMALL(IF(Table91641[Job]=$I$3,ROW(Table91641[Job])),ROW(BA133))))</f>
        <v/>
      </c>
      <c r="BL134" s="72" t="str">
        <f t="array" ref="BL134">IF(COUNTIF(Table91641[Job],$I$3)&lt;ROWS($BL$2:BL134),"",INDEX(TimeSheets!$AI$1:$AI$359,SMALL(IF(Table91641[Job]=$I$3,ROW(Table91641[Job])),ROW(BB133))))</f>
        <v/>
      </c>
    </row>
    <row r="135" spans="50:64" x14ac:dyDescent="0.25">
      <c r="AX135" s="47"/>
      <c r="AY135" s="47"/>
      <c r="AZ135" s="47"/>
      <c r="BA135" s="47"/>
      <c r="BB135" s="47"/>
      <c r="BE135" s="72" t="str">
        <f t="array" ref="BE135">IF(COUNTIF(Table911[Job],$I$3)&lt;ROWS($BE$2:BE135),"",INDEX(TimeSheets!$B$1:$B$359,SMALL(IF(Table911[Job]=$I$3,ROW(Table911[Job])),ROW(BA134))))</f>
        <v/>
      </c>
      <c r="BF135" s="72" t="str">
        <f t="array" ref="BF135">IF(COUNTIF(Table911[Job],$I$3)&lt;ROWS($BD$2:BD135),"",INDEX(TimeSheets!$H$1:$H$359,SMALL(IF(Table911[Job]=$I$3,ROW(Table911[Job])),ROW(BA134))))</f>
        <v/>
      </c>
      <c r="BG135" s="72" t="str">
        <f t="array" ref="BG135">IF(COUNTIF(Table912[Job],$I$3)&lt;ROWS($BG$2:BG135),"",INDEX(TimeSheets!$K$1:$K$359,SMALL(IF(Table912[Job]=$I$3,ROW(Table912[Job])),ROW(BA134))))</f>
        <v/>
      </c>
      <c r="BH135" s="72" t="str">
        <f t="array" ref="BH135">IF(COUNTIF(Table912[Job],$I$3)&lt;ROWS($BH$2:BH135),"",INDEX(TimeSheets!$Q$1:$Q$359,SMALL(IF(Table912[Job]=$I$3,ROW(Table912[Job])),ROW(BA134))))</f>
        <v/>
      </c>
      <c r="BI135" s="73" t="str">
        <f t="array" ref="BI135">IF(COUNTIF(Table914[Job],$I$3)&lt;ROWS($BI$2:BI135),"",INDEX(TimeSheets!$T$1:$T$359,SMALL(IF(Table914[Job]=$I$3,ROW(Table914[Job])),ROW(BA134))))</f>
        <v/>
      </c>
      <c r="BJ135" s="72" t="str">
        <f t="array" ref="BJ135">IF(COUNTIF(Table914[Job],$I$3)&lt;ROWS($BJ$2:BJ135),"",INDEX(TimeSheets!$Z$1:$Z$359,SMALL(IF(Table914[Job]=$I$3,ROW(Table914[Job])),ROW(BA134))))</f>
        <v/>
      </c>
      <c r="BK135" s="72" t="str">
        <f t="array" ref="BK135">IF(COUNTIF(Table91641[Job],$I$3)&lt;ROWS($BK$2:BK135),"",INDEX(TimeSheets!$AC$1:$AC$359,SMALL(IF(Table91641[Job]=$I$3,ROW(Table91641[Job])),ROW(BA134))))</f>
        <v/>
      </c>
      <c r="BL135" s="72" t="str">
        <f t="array" ref="BL135">IF(COUNTIF(Table91641[Job],$I$3)&lt;ROWS($BL$2:BL135),"",INDEX(TimeSheets!$AI$1:$AI$359,SMALL(IF(Table91641[Job]=$I$3,ROW(Table91641[Job])),ROW(BB134))))</f>
        <v/>
      </c>
    </row>
    <row r="136" spans="50:64" x14ac:dyDescent="0.25">
      <c r="AX136" s="47"/>
      <c r="AY136" s="47"/>
      <c r="AZ136" s="47"/>
      <c r="BA136" s="47"/>
      <c r="BB136" s="47"/>
      <c r="BE136" s="72" t="str">
        <f t="array" ref="BE136">IF(COUNTIF(Table911[Job],$I$3)&lt;ROWS($BE$2:BE136),"",INDEX(TimeSheets!$B$1:$B$359,SMALL(IF(Table911[Job]=$I$3,ROW(Table911[Job])),ROW(BA135))))</f>
        <v/>
      </c>
      <c r="BF136" s="72" t="str">
        <f t="array" ref="BF136">IF(COUNTIF(Table911[Job],$I$3)&lt;ROWS($BD$2:BD136),"",INDEX(TimeSheets!$H$1:$H$359,SMALL(IF(Table911[Job]=$I$3,ROW(Table911[Job])),ROW(BA135))))</f>
        <v/>
      </c>
      <c r="BG136" s="72" t="str">
        <f t="array" ref="BG136">IF(COUNTIF(Table912[Job],$I$3)&lt;ROWS($BG$2:BG136),"",INDEX(TimeSheets!$K$1:$K$359,SMALL(IF(Table912[Job]=$I$3,ROW(Table912[Job])),ROW(BA135))))</f>
        <v/>
      </c>
      <c r="BH136" s="72" t="str">
        <f t="array" ref="BH136">IF(COUNTIF(Table912[Job],$I$3)&lt;ROWS($BH$2:BH136),"",INDEX(TimeSheets!$Q$1:$Q$359,SMALL(IF(Table912[Job]=$I$3,ROW(Table912[Job])),ROW(BA135))))</f>
        <v/>
      </c>
      <c r="BI136" s="73" t="str">
        <f t="array" ref="BI136">IF(COUNTIF(Table914[Job],$I$3)&lt;ROWS($BI$2:BI136),"",INDEX(TimeSheets!$T$1:$T$359,SMALL(IF(Table914[Job]=$I$3,ROW(Table914[Job])),ROW(BA135))))</f>
        <v/>
      </c>
      <c r="BJ136" s="72" t="str">
        <f t="array" ref="BJ136">IF(COUNTIF(Table914[Job],$I$3)&lt;ROWS($BJ$2:BJ136),"",INDEX(TimeSheets!$Z$1:$Z$359,SMALL(IF(Table914[Job]=$I$3,ROW(Table914[Job])),ROW(BA135))))</f>
        <v/>
      </c>
      <c r="BK136" s="72" t="str">
        <f t="array" ref="BK136">IF(COUNTIF(Table91641[Job],$I$3)&lt;ROWS($BK$2:BK136),"",INDEX(TimeSheets!$AC$1:$AC$359,SMALL(IF(Table91641[Job]=$I$3,ROW(Table91641[Job])),ROW(BA135))))</f>
        <v/>
      </c>
      <c r="BL136" s="72" t="str">
        <f t="array" ref="BL136">IF(COUNTIF(Table91641[Job],$I$3)&lt;ROWS($BL$2:BL136),"",INDEX(TimeSheets!$AI$1:$AI$359,SMALL(IF(Table91641[Job]=$I$3,ROW(Table91641[Job])),ROW(BB135))))</f>
        <v/>
      </c>
    </row>
    <row r="137" spans="50:64" x14ac:dyDescent="0.25">
      <c r="AX137" s="47"/>
      <c r="AY137" s="47"/>
      <c r="AZ137" s="47"/>
      <c r="BA137" s="47"/>
      <c r="BB137" s="47"/>
      <c r="BE137" s="72" t="str">
        <f t="array" ref="BE137">IF(COUNTIF(Table911[Job],$I$3)&lt;ROWS($BE$2:BE137),"",INDEX(TimeSheets!$B$1:$B$359,SMALL(IF(Table911[Job]=$I$3,ROW(Table911[Job])),ROW(BA136))))</f>
        <v/>
      </c>
      <c r="BF137" s="72" t="str">
        <f t="array" ref="BF137">IF(COUNTIF(Table911[Job],$I$3)&lt;ROWS($BD$2:BD137),"",INDEX(TimeSheets!$H$1:$H$359,SMALL(IF(Table911[Job]=$I$3,ROW(Table911[Job])),ROW(BA136))))</f>
        <v/>
      </c>
      <c r="BG137" s="72" t="str">
        <f t="array" ref="BG137">IF(COUNTIF(Table912[Job],$I$3)&lt;ROWS($BG$2:BG137),"",INDEX(TimeSheets!$K$1:$K$359,SMALL(IF(Table912[Job]=$I$3,ROW(Table912[Job])),ROW(BA136))))</f>
        <v/>
      </c>
      <c r="BH137" s="72" t="str">
        <f t="array" ref="BH137">IF(COUNTIF(Table912[Job],$I$3)&lt;ROWS($BH$2:BH137),"",INDEX(TimeSheets!$Q$1:$Q$359,SMALL(IF(Table912[Job]=$I$3,ROW(Table912[Job])),ROW(BA136))))</f>
        <v/>
      </c>
      <c r="BI137" s="73" t="str">
        <f t="array" ref="BI137">IF(COUNTIF(Table914[Job],$I$3)&lt;ROWS($BI$2:BI137),"",INDEX(TimeSheets!$T$1:$T$359,SMALL(IF(Table914[Job]=$I$3,ROW(Table914[Job])),ROW(BA136))))</f>
        <v/>
      </c>
      <c r="BJ137" s="72" t="str">
        <f t="array" ref="BJ137">IF(COUNTIF(Table914[Job],$I$3)&lt;ROWS($BJ$2:BJ137),"",INDEX(TimeSheets!$Z$1:$Z$359,SMALL(IF(Table914[Job]=$I$3,ROW(Table914[Job])),ROW(BA136))))</f>
        <v/>
      </c>
      <c r="BK137" s="72" t="str">
        <f t="array" ref="BK137">IF(COUNTIF(Table91641[Job],$I$3)&lt;ROWS($BK$2:BK137),"",INDEX(TimeSheets!$AC$1:$AC$359,SMALL(IF(Table91641[Job]=$I$3,ROW(Table91641[Job])),ROW(BA136))))</f>
        <v/>
      </c>
      <c r="BL137" s="72" t="str">
        <f t="array" ref="BL137">IF(COUNTIF(Table91641[Job],$I$3)&lt;ROWS($BL$2:BL137),"",INDEX(TimeSheets!$AI$1:$AI$359,SMALL(IF(Table91641[Job]=$I$3,ROW(Table91641[Job])),ROW(BB136))))</f>
        <v/>
      </c>
    </row>
    <row r="138" spans="50:64" x14ac:dyDescent="0.25">
      <c r="AX138" s="47"/>
      <c r="AY138" s="47"/>
      <c r="AZ138" s="47"/>
      <c r="BA138" s="47"/>
      <c r="BB138" s="47"/>
      <c r="BE138" s="72" t="str">
        <f t="array" ref="BE138">IF(COUNTIF(Table911[Job],$I$3)&lt;ROWS($BE$2:BE138),"",INDEX(TimeSheets!$B$1:$B$359,SMALL(IF(Table911[Job]=$I$3,ROW(Table911[Job])),ROW(BA137))))</f>
        <v/>
      </c>
      <c r="BF138" s="72" t="str">
        <f t="array" ref="BF138">IF(COUNTIF(Table911[Job],$I$3)&lt;ROWS($BD$2:BD138),"",INDEX(TimeSheets!$H$1:$H$359,SMALL(IF(Table911[Job]=$I$3,ROW(Table911[Job])),ROW(BA137))))</f>
        <v/>
      </c>
      <c r="BG138" s="72" t="str">
        <f t="array" ref="BG138">IF(COUNTIF(Table912[Job],$I$3)&lt;ROWS($BG$2:BG138),"",INDEX(TimeSheets!$K$1:$K$359,SMALL(IF(Table912[Job]=$I$3,ROW(Table912[Job])),ROW(BA137))))</f>
        <v/>
      </c>
      <c r="BH138" s="72" t="str">
        <f t="array" ref="BH138">IF(COUNTIF(Table912[Job],$I$3)&lt;ROWS($BH$2:BH138),"",INDEX(TimeSheets!$Q$1:$Q$359,SMALL(IF(Table912[Job]=$I$3,ROW(Table912[Job])),ROW(BA137))))</f>
        <v/>
      </c>
      <c r="BI138" s="73" t="str">
        <f t="array" ref="BI138">IF(COUNTIF(Table914[Job],$I$3)&lt;ROWS($BI$2:BI138),"",INDEX(TimeSheets!$T$1:$T$359,SMALL(IF(Table914[Job]=$I$3,ROW(Table914[Job])),ROW(BA137))))</f>
        <v/>
      </c>
      <c r="BJ138" s="72" t="str">
        <f t="array" ref="BJ138">IF(COUNTIF(Table914[Job],$I$3)&lt;ROWS($BJ$2:BJ138),"",INDEX(TimeSheets!$Z$1:$Z$359,SMALL(IF(Table914[Job]=$I$3,ROW(Table914[Job])),ROW(BA137))))</f>
        <v/>
      </c>
      <c r="BK138" s="72" t="str">
        <f t="array" ref="BK138">IF(COUNTIF(Table91641[Job],$I$3)&lt;ROWS($BK$2:BK138),"",INDEX(TimeSheets!$AC$1:$AC$359,SMALL(IF(Table91641[Job]=$I$3,ROW(Table91641[Job])),ROW(BA137))))</f>
        <v/>
      </c>
      <c r="BL138" s="72" t="str">
        <f t="array" ref="BL138">IF(COUNTIF(Table91641[Job],$I$3)&lt;ROWS($BL$2:BL138),"",INDEX(TimeSheets!$AI$1:$AI$359,SMALL(IF(Table91641[Job]=$I$3,ROW(Table91641[Job])),ROW(BB137))))</f>
        <v/>
      </c>
    </row>
    <row r="139" spans="50:64" x14ac:dyDescent="0.25">
      <c r="AX139" s="47"/>
      <c r="AY139" s="47"/>
      <c r="AZ139" s="47"/>
      <c r="BA139" s="47"/>
      <c r="BB139" s="47"/>
      <c r="BE139" s="72" t="str">
        <f t="array" ref="BE139">IF(COUNTIF(Table911[Job],$I$3)&lt;ROWS($BE$2:BE139),"",INDEX(TimeSheets!$B$1:$B$359,SMALL(IF(Table911[Job]=$I$3,ROW(Table911[Job])),ROW(BA138))))</f>
        <v/>
      </c>
      <c r="BF139" s="72" t="str">
        <f t="array" ref="BF139">IF(COUNTIF(Table911[Job],$I$3)&lt;ROWS($BD$2:BD139),"",INDEX(TimeSheets!$H$1:$H$359,SMALL(IF(Table911[Job]=$I$3,ROW(Table911[Job])),ROW(BA138))))</f>
        <v/>
      </c>
      <c r="BG139" s="72" t="str">
        <f t="array" ref="BG139">IF(COUNTIF(Table912[Job],$I$3)&lt;ROWS($BG$2:BG139),"",INDEX(TimeSheets!$K$1:$K$359,SMALL(IF(Table912[Job]=$I$3,ROW(Table912[Job])),ROW(BA138))))</f>
        <v/>
      </c>
      <c r="BH139" s="72" t="str">
        <f t="array" ref="BH139">IF(COUNTIF(Table912[Job],$I$3)&lt;ROWS($BH$2:BH139),"",INDEX(TimeSheets!$Q$1:$Q$359,SMALL(IF(Table912[Job]=$I$3,ROW(Table912[Job])),ROW(BA138))))</f>
        <v/>
      </c>
      <c r="BI139" s="73" t="str">
        <f t="array" ref="BI139">IF(COUNTIF(Table914[Job],$I$3)&lt;ROWS($BI$2:BI139),"",INDEX(TimeSheets!$T$1:$T$359,SMALL(IF(Table914[Job]=$I$3,ROW(Table914[Job])),ROW(BA138))))</f>
        <v/>
      </c>
      <c r="BJ139" s="72" t="str">
        <f t="array" ref="BJ139">IF(COUNTIF(Table914[Job],$I$3)&lt;ROWS($BJ$2:BJ139),"",INDEX(TimeSheets!$Z$1:$Z$359,SMALL(IF(Table914[Job]=$I$3,ROW(Table914[Job])),ROW(BA138))))</f>
        <v/>
      </c>
      <c r="BK139" s="72" t="str">
        <f t="array" ref="BK139">IF(COUNTIF(Table91641[Job],$I$3)&lt;ROWS($BK$2:BK139),"",INDEX(TimeSheets!$AC$1:$AC$359,SMALL(IF(Table91641[Job]=$I$3,ROW(Table91641[Job])),ROW(BA138))))</f>
        <v/>
      </c>
      <c r="BL139" s="72" t="str">
        <f t="array" ref="BL139">IF(COUNTIF(Table91641[Job],$I$3)&lt;ROWS($BL$2:BL139),"",INDEX(TimeSheets!$AI$1:$AI$359,SMALL(IF(Table91641[Job]=$I$3,ROW(Table91641[Job])),ROW(BB138))))</f>
        <v/>
      </c>
    </row>
    <row r="140" spans="50:64" x14ac:dyDescent="0.25">
      <c r="AX140" s="47"/>
      <c r="AY140" s="47"/>
      <c r="AZ140" s="47"/>
      <c r="BA140" s="47"/>
      <c r="BB140" s="47"/>
      <c r="BE140" s="72" t="str">
        <f t="array" ref="BE140">IF(COUNTIF(Table911[Job],$I$3)&lt;ROWS($BE$2:BE140),"",INDEX(TimeSheets!$B$1:$B$359,SMALL(IF(Table911[Job]=$I$3,ROW(Table911[Job])),ROW(BA139))))</f>
        <v/>
      </c>
      <c r="BF140" s="72" t="str">
        <f t="array" ref="BF140">IF(COUNTIF(Table911[Job],$I$3)&lt;ROWS($BD$2:BD140),"",INDEX(TimeSheets!$H$1:$H$359,SMALL(IF(Table911[Job]=$I$3,ROW(Table911[Job])),ROW(BA139))))</f>
        <v/>
      </c>
      <c r="BG140" s="72" t="str">
        <f t="array" ref="BG140">IF(COUNTIF(Table912[Job],$I$3)&lt;ROWS($BG$2:BG140),"",INDEX(TimeSheets!$K$1:$K$359,SMALL(IF(Table912[Job]=$I$3,ROW(Table912[Job])),ROW(BA139))))</f>
        <v/>
      </c>
      <c r="BH140" s="72" t="str">
        <f t="array" ref="BH140">IF(COUNTIF(Table912[Job],$I$3)&lt;ROWS($BH$2:BH140),"",INDEX(TimeSheets!$Q$1:$Q$359,SMALL(IF(Table912[Job]=$I$3,ROW(Table912[Job])),ROW(BA139))))</f>
        <v/>
      </c>
      <c r="BI140" s="73" t="str">
        <f t="array" ref="BI140">IF(COUNTIF(Table914[Job],$I$3)&lt;ROWS($BI$2:BI140),"",INDEX(TimeSheets!$T$1:$T$359,SMALL(IF(Table914[Job]=$I$3,ROW(Table914[Job])),ROW(BA139))))</f>
        <v/>
      </c>
      <c r="BJ140" s="72" t="str">
        <f t="array" ref="BJ140">IF(COUNTIF(Table914[Job],$I$3)&lt;ROWS($BJ$2:BJ140),"",INDEX(TimeSheets!$Z$1:$Z$359,SMALL(IF(Table914[Job]=$I$3,ROW(Table914[Job])),ROW(BA139))))</f>
        <v/>
      </c>
      <c r="BK140" s="72" t="str">
        <f t="array" ref="BK140">IF(COUNTIF(Table91641[Job],$I$3)&lt;ROWS($BK$2:BK140),"",INDEX(TimeSheets!$AC$1:$AC$359,SMALL(IF(Table91641[Job]=$I$3,ROW(Table91641[Job])),ROW(BA139))))</f>
        <v/>
      </c>
      <c r="BL140" s="72" t="str">
        <f t="array" ref="BL140">IF(COUNTIF(Table91641[Job],$I$3)&lt;ROWS($BL$2:BL140),"",INDEX(TimeSheets!$AI$1:$AI$359,SMALL(IF(Table91641[Job]=$I$3,ROW(Table91641[Job])),ROW(BB139))))</f>
        <v/>
      </c>
    </row>
    <row r="141" spans="50:64" x14ac:dyDescent="0.25">
      <c r="AX141" s="47"/>
      <c r="AY141" s="47"/>
      <c r="AZ141" s="47"/>
      <c r="BA141" s="47"/>
      <c r="BB141" s="47"/>
      <c r="BE141" s="72" t="str">
        <f t="array" ref="BE141">IF(COUNTIF(Table911[Job],$I$3)&lt;ROWS($BE$2:BE141),"",INDEX(TimeSheets!$B$1:$B$359,SMALL(IF(Table911[Job]=$I$3,ROW(Table911[Job])),ROW(BA140))))</f>
        <v/>
      </c>
      <c r="BF141" s="72" t="str">
        <f t="array" ref="BF141">IF(COUNTIF(Table911[Job],$I$3)&lt;ROWS($BD$2:BD141),"",INDEX(TimeSheets!$H$1:$H$359,SMALL(IF(Table911[Job]=$I$3,ROW(Table911[Job])),ROW(BA140))))</f>
        <v/>
      </c>
      <c r="BG141" s="72" t="str">
        <f t="array" ref="BG141">IF(COUNTIF(Table912[Job],$I$3)&lt;ROWS($BG$2:BG141),"",INDEX(TimeSheets!$K$1:$K$359,SMALL(IF(Table912[Job]=$I$3,ROW(Table912[Job])),ROW(BA140))))</f>
        <v/>
      </c>
      <c r="BH141" s="72" t="str">
        <f t="array" ref="BH141">IF(COUNTIF(Table912[Job],$I$3)&lt;ROWS($BH$2:BH141),"",INDEX(TimeSheets!$Q$1:$Q$359,SMALL(IF(Table912[Job]=$I$3,ROW(Table912[Job])),ROW(BA140))))</f>
        <v/>
      </c>
      <c r="BI141" s="73" t="str">
        <f t="array" ref="BI141">IF(COUNTIF(Table914[Job],$I$3)&lt;ROWS($BI$2:BI141),"",INDEX(TimeSheets!$T$1:$T$359,SMALL(IF(Table914[Job]=$I$3,ROW(Table914[Job])),ROW(BA140))))</f>
        <v/>
      </c>
      <c r="BJ141" s="72" t="str">
        <f t="array" ref="BJ141">IF(COUNTIF(Table914[Job],$I$3)&lt;ROWS($BJ$2:BJ141),"",INDEX(TimeSheets!$Z$1:$Z$359,SMALL(IF(Table914[Job]=$I$3,ROW(Table914[Job])),ROW(BA140))))</f>
        <v/>
      </c>
      <c r="BK141" s="72" t="str">
        <f t="array" ref="BK141">IF(COUNTIF(Table91641[Job],$I$3)&lt;ROWS($BK$2:BK141),"",INDEX(TimeSheets!$AC$1:$AC$359,SMALL(IF(Table91641[Job]=$I$3,ROW(Table91641[Job])),ROW(BA140))))</f>
        <v/>
      </c>
      <c r="BL141" s="72" t="str">
        <f t="array" ref="BL141">IF(COUNTIF(Table91641[Job],$I$3)&lt;ROWS($BL$2:BL141),"",INDEX(TimeSheets!$AI$1:$AI$359,SMALL(IF(Table91641[Job]=$I$3,ROW(Table91641[Job])),ROW(BB140))))</f>
        <v/>
      </c>
    </row>
    <row r="142" spans="50:64" x14ac:dyDescent="0.25">
      <c r="AX142" s="47"/>
      <c r="AY142" s="47"/>
      <c r="AZ142" s="47"/>
      <c r="BA142" s="47"/>
      <c r="BB142" s="47"/>
      <c r="BE142" s="72" t="str">
        <f t="array" ref="BE142">IF(COUNTIF(Table911[Job],$I$3)&lt;ROWS($BE$2:BE142),"",INDEX(TimeSheets!$B$1:$B$359,SMALL(IF(Table911[Job]=$I$3,ROW(Table911[Job])),ROW(BA141))))</f>
        <v/>
      </c>
      <c r="BF142" s="72" t="str">
        <f t="array" ref="BF142">IF(COUNTIF(Table911[Job],$I$3)&lt;ROWS($BD$2:BD142),"",INDEX(TimeSheets!$H$1:$H$359,SMALL(IF(Table911[Job]=$I$3,ROW(Table911[Job])),ROW(BA141))))</f>
        <v/>
      </c>
      <c r="BG142" s="72" t="str">
        <f t="array" ref="BG142">IF(COUNTIF(Table912[Job],$I$3)&lt;ROWS($BG$2:BG142),"",INDEX(TimeSheets!$K$1:$K$359,SMALL(IF(Table912[Job]=$I$3,ROW(Table912[Job])),ROW(BA141))))</f>
        <v/>
      </c>
      <c r="BH142" s="72" t="str">
        <f t="array" ref="BH142">IF(COUNTIF(Table912[Job],$I$3)&lt;ROWS($BH$2:BH142),"",INDEX(TimeSheets!$Q$1:$Q$359,SMALL(IF(Table912[Job]=$I$3,ROW(Table912[Job])),ROW(BA141))))</f>
        <v/>
      </c>
      <c r="BI142" s="73" t="str">
        <f t="array" ref="BI142">IF(COUNTIF(Table914[Job],$I$3)&lt;ROWS($BI$2:BI142),"",INDEX(TimeSheets!$T$1:$T$359,SMALL(IF(Table914[Job]=$I$3,ROW(Table914[Job])),ROW(BA141))))</f>
        <v/>
      </c>
      <c r="BJ142" s="72" t="str">
        <f t="array" ref="BJ142">IF(COUNTIF(Table914[Job],$I$3)&lt;ROWS($BJ$2:BJ142),"",INDEX(TimeSheets!$Z$1:$Z$359,SMALL(IF(Table914[Job]=$I$3,ROW(Table914[Job])),ROW(BA141))))</f>
        <v/>
      </c>
      <c r="BK142" s="72" t="str">
        <f t="array" ref="BK142">IF(COUNTIF(Table91641[Job],$I$3)&lt;ROWS($BK$2:BK142),"",INDEX(TimeSheets!$AC$1:$AC$359,SMALL(IF(Table91641[Job]=$I$3,ROW(Table91641[Job])),ROW(BA141))))</f>
        <v/>
      </c>
      <c r="BL142" s="72" t="str">
        <f t="array" ref="BL142">IF(COUNTIF(Table91641[Job],$I$3)&lt;ROWS($BL$2:BL142),"",INDEX(TimeSheets!$AI$1:$AI$359,SMALL(IF(Table91641[Job]=$I$3,ROW(Table91641[Job])),ROW(BB141))))</f>
        <v/>
      </c>
    </row>
    <row r="143" spans="50:64" x14ac:dyDescent="0.25">
      <c r="AX143" s="47"/>
      <c r="AY143" s="47"/>
      <c r="AZ143" s="47"/>
      <c r="BA143" s="47"/>
      <c r="BB143" s="47"/>
      <c r="BE143" s="72" t="str">
        <f t="array" ref="BE143">IF(COUNTIF(Table911[Job],$I$3)&lt;ROWS($BE$2:BE143),"",INDEX(TimeSheets!$B$1:$B$359,SMALL(IF(Table911[Job]=$I$3,ROW(Table911[Job])),ROW(BA142))))</f>
        <v/>
      </c>
      <c r="BF143" s="72" t="str">
        <f t="array" ref="BF143">IF(COUNTIF(Table911[Job],$I$3)&lt;ROWS($BD$2:BD143),"",INDEX(TimeSheets!$H$1:$H$359,SMALL(IF(Table911[Job]=$I$3,ROW(Table911[Job])),ROW(BA142))))</f>
        <v/>
      </c>
      <c r="BG143" s="72" t="str">
        <f t="array" ref="BG143">IF(COUNTIF(Table912[Job],$I$3)&lt;ROWS($BG$2:BG143),"",INDEX(TimeSheets!$K$1:$K$359,SMALL(IF(Table912[Job]=$I$3,ROW(Table912[Job])),ROW(BA142))))</f>
        <v/>
      </c>
      <c r="BH143" s="72" t="str">
        <f t="array" ref="BH143">IF(COUNTIF(Table912[Job],$I$3)&lt;ROWS($BH$2:BH143),"",INDEX(TimeSheets!$Q$1:$Q$359,SMALL(IF(Table912[Job]=$I$3,ROW(Table912[Job])),ROW(BA142))))</f>
        <v/>
      </c>
      <c r="BI143" s="73" t="str">
        <f t="array" ref="BI143">IF(COUNTIF(Table914[Job],$I$3)&lt;ROWS($BI$2:BI143),"",INDEX(TimeSheets!$T$1:$T$359,SMALL(IF(Table914[Job]=$I$3,ROW(Table914[Job])),ROW(BA142))))</f>
        <v/>
      </c>
      <c r="BJ143" s="72" t="str">
        <f t="array" ref="BJ143">IF(COUNTIF(Table914[Job],$I$3)&lt;ROWS($BJ$2:BJ143),"",INDEX(TimeSheets!$Z$1:$Z$359,SMALL(IF(Table914[Job]=$I$3,ROW(Table914[Job])),ROW(BA142))))</f>
        <v/>
      </c>
      <c r="BK143" s="72" t="str">
        <f t="array" ref="BK143">IF(COUNTIF(Table91641[Job],$I$3)&lt;ROWS($BK$2:BK143),"",INDEX(TimeSheets!$AC$1:$AC$359,SMALL(IF(Table91641[Job]=$I$3,ROW(Table91641[Job])),ROW(BA142))))</f>
        <v/>
      </c>
      <c r="BL143" s="72" t="str">
        <f t="array" ref="BL143">IF(COUNTIF(Table91641[Job],$I$3)&lt;ROWS($BL$2:BL143),"",INDEX(TimeSheets!$AI$1:$AI$359,SMALL(IF(Table91641[Job]=$I$3,ROW(Table91641[Job])),ROW(BB142))))</f>
        <v/>
      </c>
    </row>
    <row r="144" spans="50:64" x14ac:dyDescent="0.25">
      <c r="AX144" s="47"/>
      <c r="AY144" s="47"/>
      <c r="AZ144" s="47"/>
      <c r="BA144" s="47"/>
      <c r="BB144" s="47"/>
      <c r="BE144" s="72" t="str">
        <f t="array" ref="BE144">IF(COUNTIF(Table911[Job],$I$3)&lt;ROWS($BE$2:BE144),"",INDEX(TimeSheets!$B$1:$B$359,SMALL(IF(Table911[Job]=$I$3,ROW(Table911[Job])),ROW(BA143))))</f>
        <v/>
      </c>
      <c r="BF144" s="72" t="str">
        <f t="array" ref="BF144">IF(COUNTIF(Table911[Job],$I$3)&lt;ROWS($BD$2:BD144),"",INDEX(TimeSheets!$H$1:$H$359,SMALL(IF(Table911[Job]=$I$3,ROW(Table911[Job])),ROW(BA143))))</f>
        <v/>
      </c>
      <c r="BG144" s="72" t="str">
        <f t="array" ref="BG144">IF(COUNTIF(Table912[Job],$I$3)&lt;ROWS($BG$2:BG144),"",INDEX(TimeSheets!$K$1:$K$359,SMALL(IF(Table912[Job]=$I$3,ROW(Table912[Job])),ROW(BA143))))</f>
        <v/>
      </c>
      <c r="BH144" s="72" t="str">
        <f t="array" ref="BH144">IF(COUNTIF(Table912[Job],$I$3)&lt;ROWS($BH$2:BH144),"",INDEX(TimeSheets!$Q$1:$Q$359,SMALL(IF(Table912[Job]=$I$3,ROW(Table912[Job])),ROW(BA143))))</f>
        <v/>
      </c>
      <c r="BI144" s="73" t="str">
        <f t="array" ref="BI144">IF(COUNTIF(Table914[Job],$I$3)&lt;ROWS($BI$2:BI144),"",INDEX(TimeSheets!$T$1:$T$359,SMALL(IF(Table914[Job]=$I$3,ROW(Table914[Job])),ROW(BA143))))</f>
        <v/>
      </c>
      <c r="BJ144" s="72" t="str">
        <f t="array" ref="BJ144">IF(COUNTIF(Table914[Job],$I$3)&lt;ROWS($BJ$2:BJ144),"",INDEX(TimeSheets!$Z$1:$Z$359,SMALL(IF(Table914[Job]=$I$3,ROW(Table914[Job])),ROW(BA143))))</f>
        <v/>
      </c>
      <c r="BK144" s="72" t="str">
        <f t="array" ref="BK144">IF(COUNTIF(Table91641[Job],$I$3)&lt;ROWS($BK$2:BK144),"",INDEX(TimeSheets!$AC$1:$AC$359,SMALL(IF(Table91641[Job]=$I$3,ROW(Table91641[Job])),ROW(BA143))))</f>
        <v/>
      </c>
      <c r="BL144" s="72" t="str">
        <f t="array" ref="BL144">IF(COUNTIF(Table91641[Job],$I$3)&lt;ROWS($BL$2:BL144),"",INDEX(TimeSheets!$AI$1:$AI$359,SMALL(IF(Table91641[Job]=$I$3,ROW(Table91641[Job])),ROW(BB143))))</f>
        <v/>
      </c>
    </row>
    <row r="145" spans="50:64" x14ac:dyDescent="0.25">
      <c r="AX145" s="47"/>
      <c r="AY145" s="47"/>
      <c r="AZ145" s="47"/>
      <c r="BA145" s="47"/>
      <c r="BB145" s="47"/>
      <c r="BE145" s="72" t="str">
        <f t="array" ref="BE145">IF(COUNTIF(Table911[Job],$I$3)&lt;ROWS($BE$2:BE145),"",INDEX(TimeSheets!$B$1:$B$359,SMALL(IF(Table911[Job]=$I$3,ROW(Table911[Job])),ROW(BA144))))</f>
        <v/>
      </c>
      <c r="BF145" s="72" t="str">
        <f t="array" ref="BF145">IF(COUNTIF(Table911[Job],$I$3)&lt;ROWS($BD$2:BD145),"",INDEX(TimeSheets!$H$1:$H$359,SMALL(IF(Table911[Job]=$I$3,ROW(Table911[Job])),ROW(BA144))))</f>
        <v/>
      </c>
      <c r="BG145" s="72" t="str">
        <f t="array" ref="BG145">IF(COUNTIF(Table912[Job],$I$3)&lt;ROWS($BG$2:BG145),"",INDEX(TimeSheets!$K$1:$K$359,SMALL(IF(Table912[Job]=$I$3,ROW(Table912[Job])),ROW(BA144))))</f>
        <v/>
      </c>
      <c r="BH145" s="72" t="str">
        <f t="array" ref="BH145">IF(COUNTIF(Table912[Job],$I$3)&lt;ROWS($BH$2:BH145),"",INDEX(TimeSheets!$Q$1:$Q$359,SMALL(IF(Table912[Job]=$I$3,ROW(Table912[Job])),ROW(BA144))))</f>
        <v/>
      </c>
      <c r="BI145" s="73" t="str">
        <f t="array" ref="BI145">IF(COUNTIF(Table914[Job],$I$3)&lt;ROWS($BI$2:BI145),"",INDEX(TimeSheets!$T$1:$T$359,SMALL(IF(Table914[Job]=$I$3,ROW(Table914[Job])),ROW(BA144))))</f>
        <v/>
      </c>
      <c r="BJ145" s="72" t="str">
        <f t="array" ref="BJ145">IF(COUNTIF(Table914[Job],$I$3)&lt;ROWS($BJ$2:BJ145),"",INDEX(TimeSheets!$Z$1:$Z$359,SMALL(IF(Table914[Job]=$I$3,ROW(Table914[Job])),ROW(BA144))))</f>
        <v/>
      </c>
      <c r="BK145" s="72" t="str">
        <f t="array" ref="BK145">IF(COUNTIF(Table91641[Job],$I$3)&lt;ROWS($BK$2:BK145),"",INDEX(TimeSheets!$AC$1:$AC$359,SMALL(IF(Table91641[Job]=$I$3,ROW(Table91641[Job])),ROW(BA144))))</f>
        <v/>
      </c>
      <c r="BL145" s="72" t="str">
        <f t="array" ref="BL145">IF(COUNTIF(Table91641[Job],$I$3)&lt;ROWS($BL$2:BL145),"",INDEX(TimeSheets!$AI$1:$AI$359,SMALL(IF(Table91641[Job]=$I$3,ROW(Table91641[Job])),ROW(BB144))))</f>
        <v/>
      </c>
    </row>
    <row r="146" spans="50:64" x14ac:dyDescent="0.25">
      <c r="AX146" s="47"/>
      <c r="AY146" s="47"/>
      <c r="AZ146" s="47"/>
      <c r="BA146" s="47"/>
      <c r="BB146" s="47"/>
      <c r="BE146" s="72" t="str">
        <f t="array" ref="BE146">IF(COUNTIF(Table911[Job],$I$3)&lt;ROWS($BE$2:BE146),"",INDEX(TimeSheets!$B$1:$B$359,SMALL(IF(Table911[Job]=$I$3,ROW(Table911[Job])),ROW(BA145))))</f>
        <v/>
      </c>
      <c r="BF146" s="72" t="str">
        <f t="array" ref="BF146">IF(COUNTIF(Table911[Job],$I$3)&lt;ROWS($BD$2:BD146),"",INDEX(TimeSheets!$H$1:$H$359,SMALL(IF(Table911[Job]=$I$3,ROW(Table911[Job])),ROW(BA145))))</f>
        <v/>
      </c>
      <c r="BG146" s="72" t="str">
        <f t="array" ref="BG146">IF(COUNTIF(Table912[Job],$I$3)&lt;ROWS($BG$2:BG146),"",INDEX(TimeSheets!$K$1:$K$359,SMALL(IF(Table912[Job]=$I$3,ROW(Table912[Job])),ROW(BA145))))</f>
        <v/>
      </c>
      <c r="BH146" s="72" t="str">
        <f t="array" ref="BH146">IF(COUNTIF(Table912[Job],$I$3)&lt;ROWS($BH$2:BH146),"",INDEX(TimeSheets!$Q$1:$Q$359,SMALL(IF(Table912[Job]=$I$3,ROW(Table912[Job])),ROW(BA145))))</f>
        <v/>
      </c>
      <c r="BI146" s="73" t="str">
        <f t="array" ref="BI146">IF(COUNTIF(Table914[Job],$I$3)&lt;ROWS($BI$2:BI146),"",INDEX(TimeSheets!$T$1:$T$359,SMALL(IF(Table914[Job]=$I$3,ROW(Table914[Job])),ROW(BA145))))</f>
        <v/>
      </c>
      <c r="BJ146" s="72" t="str">
        <f t="array" ref="BJ146">IF(COUNTIF(Table914[Job],$I$3)&lt;ROWS($BJ$2:BJ146),"",INDEX(TimeSheets!$Z$1:$Z$359,SMALL(IF(Table914[Job]=$I$3,ROW(Table914[Job])),ROW(BA145))))</f>
        <v/>
      </c>
      <c r="BK146" s="72" t="str">
        <f t="array" ref="BK146">IF(COUNTIF(Table91641[Job],$I$3)&lt;ROWS($BK$2:BK146),"",INDEX(TimeSheets!$AC$1:$AC$359,SMALL(IF(Table91641[Job]=$I$3,ROW(Table91641[Job])),ROW(BA145))))</f>
        <v/>
      </c>
      <c r="BL146" s="72" t="str">
        <f t="array" ref="BL146">IF(COUNTIF(Table91641[Job],$I$3)&lt;ROWS($BL$2:BL146),"",INDEX(TimeSheets!$AI$1:$AI$359,SMALL(IF(Table91641[Job]=$I$3,ROW(Table91641[Job])),ROW(BB145))))</f>
        <v/>
      </c>
    </row>
    <row r="147" spans="50:64" x14ac:dyDescent="0.25">
      <c r="AX147" s="47"/>
      <c r="AY147" s="47"/>
      <c r="AZ147" s="47"/>
      <c r="BA147" s="47"/>
      <c r="BB147" s="47"/>
      <c r="BE147" s="72" t="str">
        <f t="array" ref="BE147">IF(COUNTIF(Table911[Job],$I$3)&lt;ROWS($BE$2:BE147),"",INDEX(TimeSheets!$B$1:$B$359,SMALL(IF(Table911[Job]=$I$3,ROW(Table911[Job])),ROW(BA146))))</f>
        <v/>
      </c>
      <c r="BF147" s="72" t="str">
        <f t="array" ref="BF147">IF(COUNTIF(Table911[Job],$I$3)&lt;ROWS($BD$2:BD147),"",INDEX(TimeSheets!$H$1:$H$359,SMALL(IF(Table911[Job]=$I$3,ROW(Table911[Job])),ROW(BA146))))</f>
        <v/>
      </c>
      <c r="BG147" s="72" t="str">
        <f t="array" ref="BG147">IF(COUNTIF(Table912[Job],$I$3)&lt;ROWS($BG$2:BG147),"",INDEX(TimeSheets!$K$1:$K$359,SMALL(IF(Table912[Job]=$I$3,ROW(Table912[Job])),ROW(BA146))))</f>
        <v/>
      </c>
      <c r="BH147" s="72" t="str">
        <f t="array" ref="BH147">IF(COUNTIF(Table912[Job],$I$3)&lt;ROWS($BH$2:BH147),"",INDEX(TimeSheets!$Q$1:$Q$359,SMALL(IF(Table912[Job]=$I$3,ROW(Table912[Job])),ROW(BA146))))</f>
        <v/>
      </c>
      <c r="BI147" s="73" t="str">
        <f t="array" ref="BI147">IF(COUNTIF(Table914[Job],$I$3)&lt;ROWS($BI$2:BI147),"",INDEX(TimeSheets!$T$1:$T$359,SMALL(IF(Table914[Job]=$I$3,ROW(Table914[Job])),ROW(BA146))))</f>
        <v/>
      </c>
      <c r="BJ147" s="72" t="str">
        <f t="array" ref="BJ147">IF(COUNTIF(Table914[Job],$I$3)&lt;ROWS($BJ$2:BJ147),"",INDEX(TimeSheets!$Z$1:$Z$359,SMALL(IF(Table914[Job]=$I$3,ROW(Table914[Job])),ROW(BA146))))</f>
        <v/>
      </c>
      <c r="BK147" s="72" t="str">
        <f t="array" ref="BK147">IF(COUNTIF(Table91641[Job],$I$3)&lt;ROWS($BK$2:BK147),"",INDEX(TimeSheets!$AC$1:$AC$359,SMALL(IF(Table91641[Job]=$I$3,ROW(Table91641[Job])),ROW(BA146))))</f>
        <v/>
      </c>
      <c r="BL147" s="72" t="str">
        <f t="array" ref="BL147">IF(COUNTIF(Table91641[Job],$I$3)&lt;ROWS($BL$2:BL147),"",INDEX(TimeSheets!$AI$1:$AI$359,SMALL(IF(Table91641[Job]=$I$3,ROW(Table91641[Job])),ROW(BB146))))</f>
        <v/>
      </c>
    </row>
    <row r="148" spans="50:64" x14ac:dyDescent="0.25">
      <c r="AX148" s="47"/>
      <c r="AY148" s="47"/>
      <c r="AZ148" s="47"/>
      <c r="BA148" s="47"/>
      <c r="BB148" s="47"/>
      <c r="BE148" s="72" t="str">
        <f t="array" ref="BE148">IF(COUNTIF(Table911[Job],$I$3)&lt;ROWS($BE$2:BE148),"",INDEX(TimeSheets!$B$1:$B$359,SMALL(IF(Table911[Job]=$I$3,ROW(Table911[Job])),ROW(BA147))))</f>
        <v/>
      </c>
      <c r="BF148" s="72" t="str">
        <f t="array" ref="BF148">IF(COUNTIF(Table911[Job],$I$3)&lt;ROWS($BD$2:BD148),"",INDEX(TimeSheets!$H$1:$H$359,SMALL(IF(Table911[Job]=$I$3,ROW(Table911[Job])),ROW(BA147))))</f>
        <v/>
      </c>
      <c r="BG148" s="72" t="str">
        <f t="array" ref="BG148">IF(COUNTIF(Table912[Job],$I$3)&lt;ROWS($BG$2:BG148),"",INDEX(TimeSheets!$K$1:$K$359,SMALL(IF(Table912[Job]=$I$3,ROW(Table912[Job])),ROW(BA147))))</f>
        <v/>
      </c>
      <c r="BH148" s="72" t="str">
        <f t="array" ref="BH148">IF(COUNTIF(Table912[Job],$I$3)&lt;ROWS($BH$2:BH148),"",INDEX(TimeSheets!$Q$1:$Q$359,SMALL(IF(Table912[Job]=$I$3,ROW(Table912[Job])),ROW(BA147))))</f>
        <v/>
      </c>
      <c r="BI148" s="73" t="str">
        <f t="array" ref="BI148">IF(COUNTIF(Table914[Job],$I$3)&lt;ROWS($BI$2:BI148),"",INDEX(TimeSheets!$T$1:$T$359,SMALL(IF(Table914[Job]=$I$3,ROW(Table914[Job])),ROW(BA147))))</f>
        <v/>
      </c>
      <c r="BJ148" s="72" t="str">
        <f t="array" ref="BJ148">IF(COUNTIF(Table914[Job],$I$3)&lt;ROWS($BJ$2:BJ148),"",INDEX(TimeSheets!$Z$1:$Z$359,SMALL(IF(Table914[Job]=$I$3,ROW(Table914[Job])),ROW(BA147))))</f>
        <v/>
      </c>
      <c r="BK148" s="72" t="str">
        <f t="array" ref="BK148">IF(COUNTIF(Table91641[Job],$I$3)&lt;ROWS($BK$2:BK148),"",INDEX(TimeSheets!$AC$1:$AC$359,SMALL(IF(Table91641[Job]=$I$3,ROW(Table91641[Job])),ROW(BA147))))</f>
        <v/>
      </c>
      <c r="BL148" s="72" t="str">
        <f t="array" ref="BL148">IF(COUNTIF(Table91641[Job],$I$3)&lt;ROWS($BL$2:BL148),"",INDEX(TimeSheets!$AI$1:$AI$359,SMALL(IF(Table91641[Job]=$I$3,ROW(Table91641[Job])),ROW(BB147))))</f>
        <v/>
      </c>
    </row>
    <row r="149" spans="50:64" x14ac:dyDescent="0.25">
      <c r="AX149" s="47"/>
      <c r="AY149" s="47"/>
      <c r="AZ149" s="47"/>
      <c r="BA149" s="47"/>
      <c r="BB149" s="47"/>
      <c r="BE149" s="72" t="str">
        <f t="array" ref="BE149">IF(COUNTIF(Table911[Job],$I$3)&lt;ROWS($BE$2:BE149),"",INDEX(TimeSheets!$B$1:$B$359,SMALL(IF(Table911[Job]=$I$3,ROW(Table911[Job])),ROW(BA148))))</f>
        <v/>
      </c>
      <c r="BF149" s="72" t="str">
        <f t="array" ref="BF149">IF(COUNTIF(Table911[Job],$I$3)&lt;ROWS($BD$2:BD149),"",INDEX(TimeSheets!$H$1:$H$359,SMALL(IF(Table911[Job]=$I$3,ROW(Table911[Job])),ROW(BA148))))</f>
        <v/>
      </c>
      <c r="BG149" s="72" t="str">
        <f t="array" ref="BG149">IF(COUNTIF(Table912[Job],$I$3)&lt;ROWS($BG$2:BG149),"",INDEX(TimeSheets!$K$1:$K$359,SMALL(IF(Table912[Job]=$I$3,ROW(Table912[Job])),ROW(BA148))))</f>
        <v/>
      </c>
      <c r="BH149" s="72" t="str">
        <f t="array" ref="BH149">IF(COUNTIF(Table912[Job],$I$3)&lt;ROWS($BH$2:BH149),"",INDEX(TimeSheets!$Q$1:$Q$359,SMALL(IF(Table912[Job]=$I$3,ROW(Table912[Job])),ROW(BA148))))</f>
        <v/>
      </c>
      <c r="BI149" s="73" t="str">
        <f t="array" ref="BI149">IF(COUNTIF(Table914[Job],$I$3)&lt;ROWS($BI$2:BI149),"",INDEX(TimeSheets!$T$1:$T$359,SMALL(IF(Table914[Job]=$I$3,ROW(Table914[Job])),ROW(BA148))))</f>
        <v/>
      </c>
      <c r="BJ149" s="72" t="str">
        <f t="array" ref="BJ149">IF(COUNTIF(Table914[Job],$I$3)&lt;ROWS($BJ$2:BJ149),"",INDEX(TimeSheets!$Z$1:$Z$359,SMALL(IF(Table914[Job]=$I$3,ROW(Table914[Job])),ROW(BA148))))</f>
        <v/>
      </c>
      <c r="BK149" s="72" t="str">
        <f t="array" ref="BK149">IF(COUNTIF(Table91641[Job],$I$3)&lt;ROWS($BK$2:BK149),"",INDEX(TimeSheets!$AC$1:$AC$359,SMALL(IF(Table91641[Job]=$I$3,ROW(Table91641[Job])),ROW(BA148))))</f>
        <v/>
      </c>
      <c r="BL149" s="72" t="str">
        <f t="array" ref="BL149">IF(COUNTIF(Table91641[Job],$I$3)&lt;ROWS($BL$2:BL149),"",INDEX(TimeSheets!$AI$1:$AI$359,SMALL(IF(Table91641[Job]=$I$3,ROW(Table91641[Job])),ROW(BB148))))</f>
        <v/>
      </c>
    </row>
    <row r="150" spans="50:64" x14ac:dyDescent="0.25">
      <c r="AX150" s="47"/>
      <c r="AY150" s="47"/>
      <c r="AZ150" s="47"/>
      <c r="BA150" s="47"/>
      <c r="BB150" s="47"/>
      <c r="BE150" s="72" t="str">
        <f t="array" ref="BE150">IF(COUNTIF(Table911[Job],$I$3)&lt;ROWS($BE$2:BE150),"",INDEX(TimeSheets!$B$1:$B$359,SMALL(IF(Table911[Job]=$I$3,ROW(Table911[Job])),ROW(BA149))))</f>
        <v/>
      </c>
      <c r="BF150" s="72" t="str">
        <f t="array" ref="BF150">IF(COUNTIF(Table911[Job],$I$3)&lt;ROWS($BD$2:BD150),"",INDEX(TimeSheets!$H$1:$H$359,SMALL(IF(Table911[Job]=$I$3,ROW(Table911[Job])),ROW(BA149))))</f>
        <v/>
      </c>
      <c r="BG150" s="72" t="str">
        <f t="array" ref="BG150">IF(COUNTIF(Table912[Job],$I$3)&lt;ROWS($BG$2:BG150),"",INDEX(TimeSheets!$K$1:$K$359,SMALL(IF(Table912[Job]=$I$3,ROW(Table912[Job])),ROW(BA149))))</f>
        <v/>
      </c>
      <c r="BH150" s="72" t="str">
        <f t="array" ref="BH150">IF(COUNTIF(Table912[Job],$I$3)&lt;ROWS($BH$2:BH150),"",INDEX(TimeSheets!$Q$1:$Q$359,SMALL(IF(Table912[Job]=$I$3,ROW(Table912[Job])),ROW(BA149))))</f>
        <v/>
      </c>
      <c r="BI150" s="73" t="str">
        <f t="array" ref="BI150">IF(COUNTIF(Table914[Job],$I$3)&lt;ROWS($BI$2:BI150),"",INDEX(TimeSheets!$T$1:$T$359,SMALL(IF(Table914[Job]=$I$3,ROW(Table914[Job])),ROW(BA149))))</f>
        <v/>
      </c>
      <c r="BJ150" s="72" t="str">
        <f t="array" ref="BJ150">IF(COUNTIF(Table914[Job],$I$3)&lt;ROWS($BJ$2:BJ150),"",INDEX(TimeSheets!$Z$1:$Z$359,SMALL(IF(Table914[Job]=$I$3,ROW(Table914[Job])),ROW(BA149))))</f>
        <v/>
      </c>
      <c r="BK150" s="72" t="str">
        <f t="array" ref="BK150">IF(COUNTIF(Table91641[Job],$I$3)&lt;ROWS($BK$2:BK150),"",INDEX(TimeSheets!$AC$1:$AC$359,SMALL(IF(Table91641[Job]=$I$3,ROW(Table91641[Job])),ROW(BA149))))</f>
        <v/>
      </c>
      <c r="BL150" s="72" t="str">
        <f t="array" ref="BL150">IF(COUNTIF(Table91641[Job],$I$3)&lt;ROWS($BL$2:BL150),"",INDEX(TimeSheets!$AI$1:$AI$359,SMALL(IF(Table91641[Job]=$I$3,ROW(Table91641[Job])),ROW(BB149))))</f>
        <v/>
      </c>
    </row>
    <row r="151" spans="50:64" x14ac:dyDescent="0.25">
      <c r="AX151" s="47"/>
      <c r="AY151" s="47"/>
      <c r="AZ151" s="47"/>
      <c r="BA151" s="47"/>
      <c r="BB151" s="47"/>
      <c r="BE151" s="72" t="str">
        <f t="array" ref="BE151">IF(COUNTIF(Table911[Job],$I$3)&lt;ROWS($BE$2:BE151),"",INDEX(TimeSheets!$B$1:$B$359,SMALL(IF(Table911[Job]=$I$3,ROW(Table911[Job])),ROW(BA150))))</f>
        <v/>
      </c>
      <c r="BF151" s="72" t="str">
        <f t="array" ref="BF151">IF(COUNTIF(Table911[Job],$I$3)&lt;ROWS($BD$2:BD151),"",INDEX(TimeSheets!$H$1:$H$359,SMALL(IF(Table911[Job]=$I$3,ROW(Table911[Job])),ROW(BA150))))</f>
        <v/>
      </c>
      <c r="BG151" s="72" t="str">
        <f t="array" ref="BG151">IF(COUNTIF(Table912[Job],$I$3)&lt;ROWS($BG$2:BG151),"",INDEX(TimeSheets!$K$1:$K$359,SMALL(IF(Table912[Job]=$I$3,ROW(Table912[Job])),ROW(BA150))))</f>
        <v/>
      </c>
      <c r="BH151" s="72" t="str">
        <f t="array" ref="BH151">IF(COUNTIF(Table912[Job],$I$3)&lt;ROWS($BH$2:BH151),"",INDEX(TimeSheets!$Q$1:$Q$359,SMALL(IF(Table912[Job]=$I$3,ROW(Table912[Job])),ROW(BA150))))</f>
        <v/>
      </c>
      <c r="BI151" s="73" t="str">
        <f t="array" ref="BI151">IF(COUNTIF(Table914[Job],$I$3)&lt;ROWS($BI$2:BI151),"",INDEX(TimeSheets!$T$1:$T$359,SMALL(IF(Table914[Job]=$I$3,ROW(Table914[Job])),ROW(BA150))))</f>
        <v/>
      </c>
      <c r="BJ151" s="72" t="str">
        <f t="array" ref="BJ151">IF(COUNTIF(Table914[Job],$I$3)&lt;ROWS($BJ$2:BJ151),"",INDEX(TimeSheets!$Z$1:$Z$359,SMALL(IF(Table914[Job]=$I$3,ROW(Table914[Job])),ROW(BA150))))</f>
        <v/>
      </c>
      <c r="BK151" s="72" t="str">
        <f t="array" ref="BK151">IF(COUNTIF(Table91641[Job],$I$3)&lt;ROWS($BK$2:BK151),"",INDEX(TimeSheets!$AC$1:$AC$359,SMALL(IF(Table91641[Job]=$I$3,ROW(Table91641[Job])),ROW(BA150))))</f>
        <v/>
      </c>
      <c r="BL151" s="72" t="str">
        <f t="array" ref="BL151">IF(COUNTIF(Table91641[Job],$I$3)&lt;ROWS($BL$2:BL151),"",INDEX(TimeSheets!$AI$1:$AI$359,SMALL(IF(Table91641[Job]=$I$3,ROW(Table91641[Job])),ROW(BB150))))</f>
        <v/>
      </c>
    </row>
    <row r="152" spans="50:64" x14ac:dyDescent="0.25">
      <c r="AX152" s="47"/>
      <c r="AY152" s="47"/>
      <c r="AZ152" s="47"/>
      <c r="BA152" s="47"/>
      <c r="BB152" s="47"/>
      <c r="BE152" s="72" t="str">
        <f t="array" ref="BE152">IF(COUNTIF(Table911[Job],$I$3)&lt;ROWS($BE$2:BE152),"",INDEX(TimeSheets!$B$1:$B$359,SMALL(IF(Table911[Job]=$I$3,ROW(Table911[Job])),ROW(BA151))))</f>
        <v/>
      </c>
      <c r="BF152" s="72" t="str">
        <f t="array" ref="BF152">IF(COUNTIF(Table911[Job],$I$3)&lt;ROWS($BD$2:BD152),"",INDEX(TimeSheets!$H$1:$H$359,SMALL(IF(Table911[Job]=$I$3,ROW(Table911[Job])),ROW(BA151))))</f>
        <v/>
      </c>
      <c r="BG152" s="72" t="str">
        <f t="array" ref="BG152">IF(COUNTIF(Table912[Job],$I$3)&lt;ROWS($BG$2:BG152),"",INDEX(TimeSheets!$K$1:$K$359,SMALL(IF(Table912[Job]=$I$3,ROW(Table912[Job])),ROW(BA151))))</f>
        <v/>
      </c>
      <c r="BH152" s="72" t="str">
        <f t="array" ref="BH152">IF(COUNTIF(Table912[Job],$I$3)&lt;ROWS($BH$2:BH152),"",INDEX(TimeSheets!$Q$1:$Q$359,SMALL(IF(Table912[Job]=$I$3,ROW(Table912[Job])),ROW(BA151))))</f>
        <v/>
      </c>
      <c r="BI152" s="73" t="str">
        <f t="array" ref="BI152">IF(COUNTIF(Table914[Job],$I$3)&lt;ROWS($BI$2:BI152),"",INDEX(TimeSheets!$T$1:$T$359,SMALL(IF(Table914[Job]=$I$3,ROW(Table914[Job])),ROW(BA151))))</f>
        <v/>
      </c>
      <c r="BJ152" s="72" t="str">
        <f t="array" ref="BJ152">IF(COUNTIF(Table914[Job],$I$3)&lt;ROWS($BJ$2:BJ152),"",INDEX(TimeSheets!$Z$1:$Z$359,SMALL(IF(Table914[Job]=$I$3,ROW(Table914[Job])),ROW(BA151))))</f>
        <v/>
      </c>
      <c r="BK152" s="72" t="str">
        <f t="array" ref="BK152">IF(COUNTIF(Table91641[Job],$I$3)&lt;ROWS($BK$2:BK152),"",INDEX(TimeSheets!$AC$1:$AC$359,SMALL(IF(Table91641[Job]=$I$3,ROW(Table91641[Job])),ROW(BA151))))</f>
        <v/>
      </c>
      <c r="BL152" s="72" t="str">
        <f t="array" ref="BL152">IF(COUNTIF(Table91641[Job],$I$3)&lt;ROWS($BL$2:BL152),"",INDEX(TimeSheets!$AI$1:$AI$359,SMALL(IF(Table91641[Job]=$I$3,ROW(Table91641[Job])),ROW(BB151))))</f>
        <v/>
      </c>
    </row>
    <row r="153" spans="50:64" x14ac:dyDescent="0.25">
      <c r="AX153" s="47"/>
      <c r="AY153" s="47"/>
      <c r="AZ153" s="47"/>
      <c r="BA153" s="47"/>
      <c r="BB153" s="47"/>
      <c r="BE153" s="72" t="str">
        <f t="array" ref="BE153">IF(COUNTIF(Table911[Job],$I$3)&lt;ROWS($BE$2:BE153),"",INDEX(TimeSheets!$B$1:$B$359,SMALL(IF(Table911[Job]=$I$3,ROW(Table911[Job])),ROW(BA152))))</f>
        <v/>
      </c>
      <c r="BF153" s="72" t="str">
        <f t="array" ref="BF153">IF(COUNTIF(Table911[Job],$I$3)&lt;ROWS($BD$2:BD153),"",INDEX(TimeSheets!$H$1:$H$359,SMALL(IF(Table911[Job]=$I$3,ROW(Table911[Job])),ROW(BA152))))</f>
        <v/>
      </c>
      <c r="BG153" s="72" t="str">
        <f t="array" ref="BG153">IF(COUNTIF(Table912[Job],$I$3)&lt;ROWS($BG$2:BG153),"",INDEX(TimeSheets!$K$1:$K$359,SMALL(IF(Table912[Job]=$I$3,ROW(Table912[Job])),ROW(BA152))))</f>
        <v/>
      </c>
      <c r="BH153" s="72" t="str">
        <f t="array" ref="BH153">IF(COUNTIF(Table912[Job],$I$3)&lt;ROWS($BH$2:BH153),"",INDEX(TimeSheets!$Q$1:$Q$359,SMALL(IF(Table912[Job]=$I$3,ROW(Table912[Job])),ROW(BA152))))</f>
        <v/>
      </c>
      <c r="BI153" s="73" t="str">
        <f t="array" ref="BI153">IF(COUNTIF(Table914[Job],$I$3)&lt;ROWS($BI$2:BI153),"",INDEX(TimeSheets!$T$1:$T$359,SMALL(IF(Table914[Job]=$I$3,ROW(Table914[Job])),ROW(BA152))))</f>
        <v/>
      </c>
      <c r="BJ153" s="72" t="str">
        <f t="array" ref="BJ153">IF(COUNTIF(Table914[Job],$I$3)&lt;ROWS($BJ$2:BJ153),"",INDEX(TimeSheets!$Z$1:$Z$359,SMALL(IF(Table914[Job]=$I$3,ROW(Table914[Job])),ROW(BA152))))</f>
        <v/>
      </c>
      <c r="BK153" s="72" t="str">
        <f t="array" ref="BK153">IF(COUNTIF(Table91641[Job],$I$3)&lt;ROWS($BK$2:BK153),"",INDEX(TimeSheets!$AC$1:$AC$359,SMALL(IF(Table91641[Job]=$I$3,ROW(Table91641[Job])),ROW(BA152))))</f>
        <v/>
      </c>
      <c r="BL153" s="72" t="str">
        <f t="array" ref="BL153">IF(COUNTIF(Table91641[Job],$I$3)&lt;ROWS($BL$2:BL153),"",INDEX(TimeSheets!$AI$1:$AI$359,SMALL(IF(Table91641[Job]=$I$3,ROW(Table91641[Job])),ROW(BB152))))</f>
        <v/>
      </c>
    </row>
    <row r="154" spans="50:64" x14ac:dyDescent="0.25">
      <c r="AX154" s="47"/>
      <c r="AY154" s="47"/>
      <c r="AZ154" s="47"/>
      <c r="BA154" s="47"/>
      <c r="BB154" s="47"/>
      <c r="BE154" s="72" t="str">
        <f t="array" ref="BE154">IF(COUNTIF(Table911[Job],$I$3)&lt;ROWS($BE$2:BE154),"",INDEX(TimeSheets!$B$1:$B$359,SMALL(IF(Table911[Job]=$I$3,ROW(Table911[Job])),ROW(BA153))))</f>
        <v/>
      </c>
      <c r="BF154" s="72" t="str">
        <f t="array" ref="BF154">IF(COUNTIF(Table911[Job],$I$3)&lt;ROWS($BD$2:BD154),"",INDEX(TimeSheets!$H$1:$H$359,SMALL(IF(Table911[Job]=$I$3,ROW(Table911[Job])),ROW(BA153))))</f>
        <v/>
      </c>
      <c r="BG154" s="72" t="str">
        <f t="array" ref="BG154">IF(COUNTIF(Table912[Job],$I$3)&lt;ROWS($BG$2:BG154),"",INDEX(TimeSheets!$K$1:$K$359,SMALL(IF(Table912[Job]=$I$3,ROW(Table912[Job])),ROW(BA153))))</f>
        <v/>
      </c>
      <c r="BH154" s="72" t="str">
        <f t="array" ref="BH154">IF(COUNTIF(Table912[Job],$I$3)&lt;ROWS($BH$2:BH154),"",INDEX(TimeSheets!$Q$1:$Q$359,SMALL(IF(Table912[Job]=$I$3,ROW(Table912[Job])),ROW(BA153))))</f>
        <v/>
      </c>
      <c r="BI154" s="73" t="str">
        <f t="array" ref="BI154">IF(COUNTIF(Table914[Job],$I$3)&lt;ROWS($BI$2:BI154),"",INDEX(TimeSheets!$T$1:$T$359,SMALL(IF(Table914[Job]=$I$3,ROW(Table914[Job])),ROW(BA153))))</f>
        <v/>
      </c>
      <c r="BJ154" s="72" t="str">
        <f t="array" ref="BJ154">IF(COUNTIF(Table914[Job],$I$3)&lt;ROWS($BJ$2:BJ154),"",INDEX(TimeSheets!$Z$1:$Z$359,SMALL(IF(Table914[Job]=$I$3,ROW(Table914[Job])),ROW(BA153))))</f>
        <v/>
      </c>
      <c r="BK154" s="72" t="str">
        <f t="array" ref="BK154">IF(COUNTIF(Table91641[Job],$I$3)&lt;ROWS($BK$2:BK154),"",INDEX(TimeSheets!$AC$1:$AC$359,SMALL(IF(Table91641[Job]=$I$3,ROW(Table91641[Job])),ROW(BA153))))</f>
        <v/>
      </c>
      <c r="BL154" s="72" t="str">
        <f t="array" ref="BL154">IF(COUNTIF(Table91641[Job],$I$3)&lt;ROWS($BL$2:BL154),"",INDEX(TimeSheets!$AI$1:$AI$359,SMALL(IF(Table91641[Job]=$I$3,ROW(Table91641[Job])),ROW(BB153))))</f>
        <v/>
      </c>
    </row>
    <row r="155" spans="50:64" x14ac:dyDescent="0.25">
      <c r="AX155" s="47"/>
      <c r="AY155" s="47"/>
      <c r="AZ155" s="47"/>
      <c r="BA155" s="47"/>
      <c r="BB155" s="47"/>
      <c r="BE155" s="72" t="str">
        <f t="array" ref="BE155">IF(COUNTIF(Table911[Job],$I$3)&lt;ROWS($BE$2:BE155),"",INDEX(TimeSheets!$B$1:$B$359,SMALL(IF(Table911[Job]=$I$3,ROW(Table911[Job])),ROW(BA154))))</f>
        <v/>
      </c>
      <c r="BF155" s="72" t="str">
        <f t="array" ref="BF155">IF(COUNTIF(Table911[Job],$I$3)&lt;ROWS($BD$2:BD155),"",INDEX(TimeSheets!$H$1:$H$359,SMALL(IF(Table911[Job]=$I$3,ROW(Table911[Job])),ROW(BA154))))</f>
        <v/>
      </c>
      <c r="BG155" s="72" t="str">
        <f t="array" ref="BG155">IF(COUNTIF(Table912[Job],$I$3)&lt;ROWS($BG$2:BG155),"",INDEX(TimeSheets!$K$1:$K$359,SMALL(IF(Table912[Job]=$I$3,ROW(Table912[Job])),ROW(BA154))))</f>
        <v/>
      </c>
      <c r="BH155" s="72" t="str">
        <f t="array" ref="BH155">IF(COUNTIF(Table912[Job],$I$3)&lt;ROWS($BH$2:BH155),"",INDEX(TimeSheets!$Q$1:$Q$359,SMALL(IF(Table912[Job]=$I$3,ROW(Table912[Job])),ROW(BA154))))</f>
        <v/>
      </c>
      <c r="BI155" s="73" t="str">
        <f t="array" ref="BI155">IF(COUNTIF(Table914[Job],$I$3)&lt;ROWS($BI$2:BI155),"",INDEX(TimeSheets!$T$1:$T$359,SMALL(IF(Table914[Job]=$I$3,ROW(Table914[Job])),ROW(BA154))))</f>
        <v/>
      </c>
      <c r="BJ155" s="72" t="str">
        <f t="array" ref="BJ155">IF(COUNTIF(Table914[Job],$I$3)&lt;ROWS($BJ$2:BJ155),"",INDEX(TimeSheets!$Z$1:$Z$359,SMALL(IF(Table914[Job]=$I$3,ROW(Table914[Job])),ROW(BA154))))</f>
        <v/>
      </c>
      <c r="BK155" s="72" t="str">
        <f t="array" ref="BK155">IF(COUNTIF(Table91641[Job],$I$3)&lt;ROWS($BK$2:BK155),"",INDEX(TimeSheets!$AC$1:$AC$359,SMALL(IF(Table91641[Job]=$I$3,ROW(Table91641[Job])),ROW(BA154))))</f>
        <v/>
      </c>
      <c r="BL155" s="72" t="str">
        <f t="array" ref="BL155">IF(COUNTIF(Table91641[Job],$I$3)&lt;ROWS($BL$2:BL155),"",INDEX(TimeSheets!$AI$1:$AI$359,SMALL(IF(Table91641[Job]=$I$3,ROW(Table91641[Job])),ROW(BB154))))</f>
        <v/>
      </c>
    </row>
    <row r="156" spans="50:64" x14ac:dyDescent="0.25">
      <c r="AX156" s="47"/>
      <c r="AY156" s="47"/>
      <c r="AZ156" s="47"/>
      <c r="BA156" s="47"/>
      <c r="BB156" s="47"/>
      <c r="BE156" s="72" t="str">
        <f t="array" ref="BE156">IF(COUNTIF(Table911[Job],$I$3)&lt;ROWS($BE$2:BE156),"",INDEX(TimeSheets!$B$1:$B$359,SMALL(IF(Table911[Job]=$I$3,ROW(Table911[Job])),ROW(BA155))))</f>
        <v/>
      </c>
      <c r="BF156" s="72" t="str">
        <f t="array" ref="BF156">IF(COUNTIF(Table911[Job],$I$3)&lt;ROWS($BD$2:BD156),"",INDEX(TimeSheets!$H$1:$H$359,SMALL(IF(Table911[Job]=$I$3,ROW(Table911[Job])),ROW(BA155))))</f>
        <v/>
      </c>
      <c r="BG156" s="72" t="str">
        <f t="array" ref="BG156">IF(COUNTIF(Table912[Job],$I$3)&lt;ROWS($BG$2:BG156),"",INDEX(TimeSheets!$K$1:$K$359,SMALL(IF(Table912[Job]=$I$3,ROW(Table912[Job])),ROW(BA155))))</f>
        <v/>
      </c>
      <c r="BH156" s="72" t="str">
        <f t="array" ref="BH156">IF(COUNTIF(Table912[Job],$I$3)&lt;ROWS($BH$2:BH156),"",INDEX(TimeSheets!$Q$1:$Q$359,SMALL(IF(Table912[Job]=$I$3,ROW(Table912[Job])),ROW(BA155))))</f>
        <v/>
      </c>
      <c r="BI156" s="73" t="str">
        <f t="array" ref="BI156">IF(COUNTIF(Table914[Job],$I$3)&lt;ROWS($BI$2:BI156),"",INDEX(TimeSheets!$T$1:$T$359,SMALL(IF(Table914[Job]=$I$3,ROW(Table914[Job])),ROW(BA155))))</f>
        <v/>
      </c>
      <c r="BJ156" s="72" t="str">
        <f t="array" ref="BJ156">IF(COUNTIF(Table914[Job],$I$3)&lt;ROWS($BJ$2:BJ156),"",INDEX(TimeSheets!$Z$1:$Z$359,SMALL(IF(Table914[Job]=$I$3,ROW(Table914[Job])),ROW(BA155))))</f>
        <v/>
      </c>
      <c r="BK156" s="72" t="str">
        <f t="array" ref="BK156">IF(COUNTIF(Table91641[Job],$I$3)&lt;ROWS($BK$2:BK156),"",INDEX(TimeSheets!$AC$1:$AC$359,SMALL(IF(Table91641[Job]=$I$3,ROW(Table91641[Job])),ROW(BA155))))</f>
        <v/>
      </c>
      <c r="BL156" s="72" t="str">
        <f t="array" ref="BL156">IF(COUNTIF(Table91641[Job],$I$3)&lt;ROWS($BL$2:BL156),"",INDEX(TimeSheets!$AI$1:$AI$359,SMALL(IF(Table91641[Job]=$I$3,ROW(Table91641[Job])),ROW(BB155))))</f>
        <v/>
      </c>
    </row>
    <row r="157" spans="50:64" x14ac:dyDescent="0.25">
      <c r="AX157" s="47"/>
      <c r="AY157" s="47"/>
      <c r="AZ157" s="47"/>
      <c r="BA157" s="47"/>
      <c r="BB157" s="47"/>
      <c r="BE157" s="72" t="str">
        <f t="array" ref="BE157">IF(COUNTIF(Table911[Job],$I$3)&lt;ROWS($BE$2:BE157),"",INDEX(TimeSheets!$B$1:$B$359,SMALL(IF(Table911[Job]=$I$3,ROW(Table911[Job])),ROW(BA156))))</f>
        <v/>
      </c>
      <c r="BF157" s="72" t="str">
        <f t="array" ref="BF157">IF(COUNTIF(Table911[Job],$I$3)&lt;ROWS($BD$2:BD157),"",INDEX(TimeSheets!$H$1:$H$359,SMALL(IF(Table911[Job]=$I$3,ROW(Table911[Job])),ROW(BA156))))</f>
        <v/>
      </c>
      <c r="BG157" s="72" t="str">
        <f t="array" ref="BG157">IF(COUNTIF(Table912[Job],$I$3)&lt;ROWS($BG$2:BG157),"",INDEX(TimeSheets!$K$1:$K$359,SMALL(IF(Table912[Job]=$I$3,ROW(Table912[Job])),ROW(BA156))))</f>
        <v/>
      </c>
      <c r="BH157" s="72" t="str">
        <f t="array" ref="BH157">IF(COUNTIF(Table912[Job],$I$3)&lt;ROWS($BH$2:BH157),"",INDEX(TimeSheets!$Q$1:$Q$359,SMALL(IF(Table912[Job]=$I$3,ROW(Table912[Job])),ROW(BA156))))</f>
        <v/>
      </c>
      <c r="BI157" s="73" t="str">
        <f t="array" ref="BI157">IF(COUNTIF(Table914[Job],$I$3)&lt;ROWS($BI$2:BI157),"",INDEX(TimeSheets!$T$1:$T$359,SMALL(IF(Table914[Job]=$I$3,ROW(Table914[Job])),ROW(BA156))))</f>
        <v/>
      </c>
      <c r="BJ157" s="72" t="str">
        <f t="array" ref="BJ157">IF(COUNTIF(Table914[Job],$I$3)&lt;ROWS($BJ$2:BJ157),"",INDEX(TimeSheets!$Z$1:$Z$359,SMALL(IF(Table914[Job]=$I$3,ROW(Table914[Job])),ROW(BA156))))</f>
        <v/>
      </c>
      <c r="BK157" s="72" t="str">
        <f t="array" ref="BK157">IF(COUNTIF(Table91641[Job],$I$3)&lt;ROWS($BK$2:BK157),"",INDEX(TimeSheets!$AC$1:$AC$359,SMALL(IF(Table91641[Job]=$I$3,ROW(Table91641[Job])),ROW(BA156))))</f>
        <v/>
      </c>
      <c r="BL157" s="72" t="str">
        <f t="array" ref="BL157">IF(COUNTIF(Table91641[Job],$I$3)&lt;ROWS($BL$2:BL157),"",INDEX(TimeSheets!$AI$1:$AI$359,SMALL(IF(Table91641[Job]=$I$3,ROW(Table91641[Job])),ROW(BB156))))</f>
        <v/>
      </c>
    </row>
    <row r="158" spans="50:64" x14ac:dyDescent="0.25">
      <c r="AX158" s="47"/>
      <c r="AY158" s="47"/>
      <c r="AZ158" s="47"/>
      <c r="BA158" s="47"/>
      <c r="BB158" s="47"/>
      <c r="BE158" s="72" t="str">
        <f t="array" ref="BE158">IF(COUNTIF(Table911[Job],$I$3)&lt;ROWS($BE$2:BE158),"",INDEX(TimeSheets!$B$1:$B$359,SMALL(IF(Table911[Job]=$I$3,ROW(Table911[Job])),ROW(BA157))))</f>
        <v/>
      </c>
      <c r="BF158" s="72" t="str">
        <f t="array" ref="BF158">IF(COUNTIF(Table911[Job],$I$3)&lt;ROWS($BD$2:BD158),"",INDEX(TimeSheets!$H$1:$H$359,SMALL(IF(Table911[Job]=$I$3,ROW(Table911[Job])),ROW(BA157))))</f>
        <v/>
      </c>
      <c r="BG158" s="72" t="str">
        <f t="array" ref="BG158">IF(COUNTIF(Table912[Job],$I$3)&lt;ROWS($BG$2:BG158),"",INDEX(TimeSheets!$K$1:$K$359,SMALL(IF(Table912[Job]=$I$3,ROW(Table912[Job])),ROW(BA157))))</f>
        <v/>
      </c>
      <c r="BH158" s="72" t="str">
        <f t="array" ref="BH158">IF(COUNTIF(Table912[Job],$I$3)&lt;ROWS($BH$2:BH158),"",INDEX(TimeSheets!$Q$1:$Q$359,SMALL(IF(Table912[Job]=$I$3,ROW(Table912[Job])),ROW(BA157))))</f>
        <v/>
      </c>
      <c r="BI158" s="73" t="str">
        <f t="array" ref="BI158">IF(COUNTIF(Table914[Job],$I$3)&lt;ROWS($BI$2:BI158),"",INDEX(TimeSheets!$T$1:$T$359,SMALL(IF(Table914[Job]=$I$3,ROW(Table914[Job])),ROW(BA157))))</f>
        <v/>
      </c>
      <c r="BJ158" s="72" t="str">
        <f t="array" ref="BJ158">IF(COUNTIF(Table914[Job],$I$3)&lt;ROWS($BJ$2:BJ158),"",INDEX(TimeSheets!$Z$1:$Z$359,SMALL(IF(Table914[Job]=$I$3,ROW(Table914[Job])),ROW(BA157))))</f>
        <v/>
      </c>
      <c r="BK158" s="72" t="str">
        <f t="array" ref="BK158">IF(COUNTIF(Table91641[Job],$I$3)&lt;ROWS($BK$2:BK158),"",INDEX(TimeSheets!$AC$1:$AC$359,SMALL(IF(Table91641[Job]=$I$3,ROW(Table91641[Job])),ROW(BA157))))</f>
        <v/>
      </c>
      <c r="BL158" s="72" t="str">
        <f t="array" ref="BL158">IF(COUNTIF(Table91641[Job],$I$3)&lt;ROWS($BL$2:BL158),"",INDEX(TimeSheets!$AI$1:$AI$359,SMALL(IF(Table91641[Job]=$I$3,ROW(Table91641[Job])),ROW(BB157))))</f>
        <v/>
      </c>
    </row>
    <row r="159" spans="50:64" x14ac:dyDescent="0.25">
      <c r="AX159" s="47"/>
      <c r="AY159" s="47"/>
      <c r="AZ159" s="47"/>
      <c r="BA159" s="47"/>
      <c r="BB159" s="47"/>
      <c r="BE159" s="72" t="str">
        <f t="array" ref="BE159">IF(COUNTIF(Table911[Job],$I$3)&lt;ROWS($BE$2:BE159),"",INDEX(TimeSheets!$B$1:$B$359,SMALL(IF(Table911[Job]=$I$3,ROW(Table911[Job])),ROW(BA158))))</f>
        <v/>
      </c>
      <c r="BF159" s="72" t="str">
        <f t="array" ref="BF159">IF(COUNTIF(Table911[Job],$I$3)&lt;ROWS($BD$2:BD159),"",INDEX(TimeSheets!$H$1:$H$359,SMALL(IF(Table911[Job]=$I$3,ROW(Table911[Job])),ROW(BA158))))</f>
        <v/>
      </c>
      <c r="BG159" s="72" t="str">
        <f t="array" ref="BG159">IF(COUNTIF(Table912[Job],$I$3)&lt;ROWS($BG$2:BG159),"",INDEX(TimeSheets!$K$1:$K$359,SMALL(IF(Table912[Job]=$I$3,ROW(Table912[Job])),ROW(BA158))))</f>
        <v/>
      </c>
      <c r="BH159" s="72" t="str">
        <f t="array" ref="BH159">IF(COUNTIF(Table912[Job],$I$3)&lt;ROWS($BH$2:BH159),"",INDEX(TimeSheets!$Q$1:$Q$359,SMALL(IF(Table912[Job]=$I$3,ROW(Table912[Job])),ROW(BA158))))</f>
        <v/>
      </c>
      <c r="BI159" s="73" t="str">
        <f t="array" ref="BI159">IF(COUNTIF(Table914[Job],$I$3)&lt;ROWS($BI$2:BI159),"",INDEX(TimeSheets!$T$1:$T$359,SMALL(IF(Table914[Job]=$I$3,ROW(Table914[Job])),ROW(BA158))))</f>
        <v/>
      </c>
      <c r="BJ159" s="72" t="str">
        <f t="array" ref="BJ159">IF(COUNTIF(Table914[Job],$I$3)&lt;ROWS($BJ$2:BJ159),"",INDEX(TimeSheets!$Z$1:$Z$359,SMALL(IF(Table914[Job]=$I$3,ROW(Table914[Job])),ROW(BA158))))</f>
        <v/>
      </c>
      <c r="BK159" s="72" t="str">
        <f t="array" ref="BK159">IF(COUNTIF(Table91641[Job],$I$3)&lt;ROWS($BK$2:BK159),"",INDEX(TimeSheets!$AC$1:$AC$359,SMALL(IF(Table91641[Job]=$I$3,ROW(Table91641[Job])),ROW(BA158))))</f>
        <v/>
      </c>
      <c r="BL159" s="72" t="str">
        <f t="array" ref="BL159">IF(COUNTIF(Table91641[Job],$I$3)&lt;ROWS($BL$2:BL159),"",INDEX(TimeSheets!$AI$1:$AI$359,SMALL(IF(Table91641[Job]=$I$3,ROW(Table91641[Job])),ROW(BB158))))</f>
        <v/>
      </c>
    </row>
    <row r="160" spans="50:64" x14ac:dyDescent="0.25">
      <c r="AX160" s="47"/>
      <c r="AY160" s="47"/>
      <c r="AZ160" s="47"/>
      <c r="BA160" s="47"/>
      <c r="BB160" s="47"/>
      <c r="BE160" s="72" t="str">
        <f t="array" ref="BE160">IF(COUNTIF(Table911[Job],$I$3)&lt;ROWS($BE$2:BE160),"",INDEX(TimeSheets!$B$1:$B$359,SMALL(IF(Table911[Job]=$I$3,ROW(Table911[Job])),ROW(BA159))))</f>
        <v/>
      </c>
      <c r="BF160" s="72" t="str">
        <f t="array" ref="BF160">IF(COUNTIF(Table911[Job],$I$3)&lt;ROWS($BD$2:BD160),"",INDEX(TimeSheets!$H$1:$H$359,SMALL(IF(Table911[Job]=$I$3,ROW(Table911[Job])),ROW(BA159))))</f>
        <v/>
      </c>
      <c r="BG160" s="72" t="str">
        <f t="array" ref="BG160">IF(COUNTIF(Table912[Job],$I$3)&lt;ROWS($BG$2:BG160),"",INDEX(TimeSheets!$K$1:$K$359,SMALL(IF(Table912[Job]=$I$3,ROW(Table912[Job])),ROW(BA159))))</f>
        <v/>
      </c>
      <c r="BH160" s="72" t="str">
        <f t="array" ref="BH160">IF(COUNTIF(Table912[Job],$I$3)&lt;ROWS($BH$2:BH160),"",INDEX(TimeSheets!$Q$1:$Q$359,SMALL(IF(Table912[Job]=$I$3,ROW(Table912[Job])),ROW(BA159))))</f>
        <v/>
      </c>
      <c r="BI160" s="73" t="str">
        <f t="array" ref="BI160">IF(COUNTIF(Table914[Job],$I$3)&lt;ROWS($BI$2:BI160),"",INDEX(TimeSheets!$T$1:$T$359,SMALL(IF(Table914[Job]=$I$3,ROW(Table914[Job])),ROW(BA159))))</f>
        <v/>
      </c>
      <c r="BJ160" s="72" t="str">
        <f t="array" ref="BJ160">IF(COUNTIF(Table914[Job],$I$3)&lt;ROWS($BJ$2:BJ160),"",INDEX(TimeSheets!$Z$1:$Z$359,SMALL(IF(Table914[Job]=$I$3,ROW(Table914[Job])),ROW(BA159))))</f>
        <v/>
      </c>
      <c r="BK160" s="72" t="str">
        <f t="array" ref="BK160">IF(COUNTIF(Table91641[Job],$I$3)&lt;ROWS($BK$2:BK160),"",INDEX(TimeSheets!$AC$1:$AC$359,SMALL(IF(Table91641[Job]=$I$3,ROW(Table91641[Job])),ROW(BA159))))</f>
        <v/>
      </c>
      <c r="BL160" s="72" t="str">
        <f t="array" ref="BL160">IF(COUNTIF(Table91641[Job],$I$3)&lt;ROWS($BL$2:BL160),"",INDEX(TimeSheets!$AI$1:$AI$359,SMALL(IF(Table91641[Job]=$I$3,ROW(Table91641[Job])),ROW(BB159))))</f>
        <v/>
      </c>
    </row>
    <row r="161" spans="50:64" x14ac:dyDescent="0.25">
      <c r="AX161" s="47"/>
      <c r="AY161" s="47"/>
      <c r="AZ161" s="47"/>
      <c r="BA161" s="47"/>
      <c r="BB161" s="47"/>
      <c r="BE161" s="72" t="str">
        <f t="array" ref="BE161">IF(COUNTIF(Table911[Job],$I$3)&lt;ROWS($BE$2:BE161),"",INDEX(TimeSheets!$B$1:$B$359,SMALL(IF(Table911[Job]=$I$3,ROW(Table911[Job])),ROW(BA160))))</f>
        <v/>
      </c>
      <c r="BF161" s="72" t="str">
        <f t="array" ref="BF161">IF(COUNTIF(Table911[Job],$I$3)&lt;ROWS($BD$2:BD161),"",INDEX(TimeSheets!$H$1:$H$359,SMALL(IF(Table911[Job]=$I$3,ROW(Table911[Job])),ROW(BA160))))</f>
        <v/>
      </c>
      <c r="BG161" s="72" t="str">
        <f t="array" ref="BG161">IF(COUNTIF(Table912[Job],$I$3)&lt;ROWS($BG$2:BG161),"",INDEX(TimeSheets!$K$1:$K$359,SMALL(IF(Table912[Job]=$I$3,ROW(Table912[Job])),ROW(BA160))))</f>
        <v/>
      </c>
      <c r="BH161" s="72" t="str">
        <f t="array" ref="BH161">IF(COUNTIF(Table912[Job],$I$3)&lt;ROWS($BH$2:BH161),"",INDEX(TimeSheets!$Q$1:$Q$359,SMALL(IF(Table912[Job]=$I$3,ROW(Table912[Job])),ROW(BA160))))</f>
        <v/>
      </c>
      <c r="BI161" s="73" t="str">
        <f t="array" ref="BI161">IF(COUNTIF(Table914[Job],$I$3)&lt;ROWS($BI$2:BI161),"",INDEX(TimeSheets!$T$1:$T$359,SMALL(IF(Table914[Job]=$I$3,ROW(Table914[Job])),ROW(BA160))))</f>
        <v/>
      </c>
      <c r="BJ161" s="72" t="str">
        <f t="array" ref="BJ161">IF(COUNTIF(Table914[Job],$I$3)&lt;ROWS($BJ$2:BJ161),"",INDEX(TimeSheets!$Z$1:$Z$359,SMALL(IF(Table914[Job]=$I$3,ROW(Table914[Job])),ROW(BA160))))</f>
        <v/>
      </c>
      <c r="BK161" s="72" t="str">
        <f t="array" ref="BK161">IF(COUNTIF(Table91641[Job],$I$3)&lt;ROWS($BK$2:BK161),"",INDEX(TimeSheets!$AC$1:$AC$359,SMALL(IF(Table91641[Job]=$I$3,ROW(Table91641[Job])),ROW(BA160))))</f>
        <v/>
      </c>
      <c r="BL161" s="72" t="str">
        <f t="array" ref="BL161">IF(COUNTIF(Table91641[Job],$I$3)&lt;ROWS($BL$2:BL161),"",INDEX(TimeSheets!$AI$1:$AI$359,SMALL(IF(Table91641[Job]=$I$3,ROW(Table91641[Job])),ROW(BB160))))</f>
        <v/>
      </c>
    </row>
    <row r="162" spans="50:64" x14ac:dyDescent="0.25">
      <c r="AX162" s="47"/>
      <c r="AY162" s="47"/>
      <c r="AZ162" s="47"/>
      <c r="BA162" s="47"/>
      <c r="BB162" s="47"/>
      <c r="BE162" s="72" t="str">
        <f t="array" ref="BE162">IF(COUNTIF(Table911[Job],$I$3)&lt;ROWS($BE$2:BE162),"",INDEX(TimeSheets!$B$1:$B$359,SMALL(IF(Table911[Job]=$I$3,ROW(Table911[Job])),ROW(BA161))))</f>
        <v/>
      </c>
      <c r="BF162" s="72" t="str">
        <f t="array" ref="BF162">IF(COUNTIF(Table911[Job],$I$3)&lt;ROWS($BD$2:BD162),"",INDEX(TimeSheets!$H$1:$H$359,SMALL(IF(Table911[Job]=$I$3,ROW(Table911[Job])),ROW(BA161))))</f>
        <v/>
      </c>
      <c r="BG162" s="72" t="str">
        <f t="array" ref="BG162">IF(COUNTIF(Table912[Job],$I$3)&lt;ROWS($BG$2:BG162),"",INDEX(TimeSheets!$K$1:$K$359,SMALL(IF(Table912[Job]=$I$3,ROW(Table912[Job])),ROW(BA161))))</f>
        <v/>
      </c>
      <c r="BH162" s="72" t="str">
        <f t="array" ref="BH162">IF(COUNTIF(Table912[Job],$I$3)&lt;ROWS($BH$2:BH162),"",INDEX(TimeSheets!$Q$1:$Q$359,SMALL(IF(Table912[Job]=$I$3,ROW(Table912[Job])),ROW(BA161))))</f>
        <v/>
      </c>
      <c r="BI162" s="73" t="str">
        <f t="array" ref="BI162">IF(COUNTIF(Table914[Job],$I$3)&lt;ROWS($BI$2:BI162),"",INDEX(TimeSheets!$T$1:$T$359,SMALL(IF(Table914[Job]=$I$3,ROW(Table914[Job])),ROW(BA161))))</f>
        <v/>
      </c>
      <c r="BJ162" s="72" t="str">
        <f t="array" ref="BJ162">IF(COUNTIF(Table914[Job],$I$3)&lt;ROWS($BJ$2:BJ162),"",INDEX(TimeSheets!$Z$1:$Z$359,SMALL(IF(Table914[Job]=$I$3,ROW(Table914[Job])),ROW(BA161))))</f>
        <v/>
      </c>
      <c r="BK162" s="72" t="str">
        <f t="array" ref="BK162">IF(COUNTIF(Table91641[Job],$I$3)&lt;ROWS($BK$2:BK162),"",INDEX(TimeSheets!$AC$1:$AC$359,SMALL(IF(Table91641[Job]=$I$3,ROW(Table91641[Job])),ROW(BA161))))</f>
        <v/>
      </c>
      <c r="BL162" s="72" t="str">
        <f t="array" ref="BL162">IF(COUNTIF(Table91641[Job],$I$3)&lt;ROWS($BL$2:BL162),"",INDEX(TimeSheets!$AI$1:$AI$359,SMALL(IF(Table91641[Job]=$I$3,ROW(Table91641[Job])),ROW(BB161))))</f>
        <v/>
      </c>
    </row>
    <row r="163" spans="50:64" x14ac:dyDescent="0.25">
      <c r="AX163" s="47"/>
      <c r="AY163" s="47"/>
      <c r="AZ163" s="47"/>
      <c r="BA163" s="47"/>
      <c r="BB163" s="47"/>
      <c r="BE163" s="72" t="str">
        <f t="array" ref="BE163">IF(COUNTIF(Table911[Job],$I$3)&lt;ROWS($BE$2:BE163),"",INDEX(TimeSheets!$B$1:$B$359,SMALL(IF(Table911[Job]=$I$3,ROW(Table911[Job])),ROW(BA162))))</f>
        <v/>
      </c>
      <c r="BF163" s="72" t="str">
        <f t="array" ref="BF163">IF(COUNTIF(Table911[Job],$I$3)&lt;ROWS($BD$2:BD163),"",INDEX(TimeSheets!$H$1:$H$359,SMALL(IF(Table911[Job]=$I$3,ROW(Table911[Job])),ROW(BA162))))</f>
        <v/>
      </c>
      <c r="BG163" s="72" t="str">
        <f t="array" ref="BG163">IF(COUNTIF(Table912[Job],$I$3)&lt;ROWS($BG$2:BG163),"",INDEX(TimeSheets!$K$1:$K$359,SMALL(IF(Table912[Job]=$I$3,ROW(Table912[Job])),ROW(BA162))))</f>
        <v/>
      </c>
      <c r="BH163" s="72" t="str">
        <f t="array" ref="BH163">IF(COUNTIF(Table912[Job],$I$3)&lt;ROWS($BH$2:BH163),"",INDEX(TimeSheets!$Q$1:$Q$359,SMALL(IF(Table912[Job]=$I$3,ROW(Table912[Job])),ROW(BA162))))</f>
        <v/>
      </c>
      <c r="BI163" s="73" t="str">
        <f t="array" ref="BI163">IF(COUNTIF(Table914[Job],$I$3)&lt;ROWS($BI$2:BI163),"",INDEX(TimeSheets!$T$1:$T$359,SMALL(IF(Table914[Job]=$I$3,ROW(Table914[Job])),ROW(BA162))))</f>
        <v/>
      </c>
      <c r="BJ163" s="72" t="str">
        <f t="array" ref="BJ163">IF(COUNTIF(Table914[Job],$I$3)&lt;ROWS($BJ$2:BJ163),"",INDEX(TimeSheets!$Z$1:$Z$359,SMALL(IF(Table914[Job]=$I$3,ROW(Table914[Job])),ROW(BA162))))</f>
        <v/>
      </c>
      <c r="BK163" s="72" t="str">
        <f t="array" ref="BK163">IF(COUNTIF(Table91641[Job],$I$3)&lt;ROWS($BK$2:BK163),"",INDEX(TimeSheets!$AC$1:$AC$359,SMALL(IF(Table91641[Job]=$I$3,ROW(Table91641[Job])),ROW(BA162))))</f>
        <v/>
      </c>
      <c r="BL163" s="72" t="str">
        <f t="array" ref="BL163">IF(COUNTIF(Table91641[Job],$I$3)&lt;ROWS($BL$2:BL163),"",INDEX(TimeSheets!$AI$1:$AI$359,SMALL(IF(Table91641[Job]=$I$3,ROW(Table91641[Job])),ROW(BB162))))</f>
        <v/>
      </c>
    </row>
    <row r="164" spans="50:64" x14ac:dyDescent="0.25">
      <c r="AX164" s="47"/>
      <c r="AY164" s="47"/>
      <c r="AZ164" s="47"/>
      <c r="BA164" s="47"/>
      <c r="BB164" s="47"/>
      <c r="BE164" s="72" t="str">
        <f t="array" ref="BE164">IF(COUNTIF(Table911[Job],$I$3)&lt;ROWS($BE$2:BE164),"",INDEX(TimeSheets!$B$1:$B$359,SMALL(IF(Table911[Job]=$I$3,ROW(Table911[Job])),ROW(BA163))))</f>
        <v/>
      </c>
      <c r="BF164" s="72" t="str">
        <f t="array" ref="BF164">IF(COUNTIF(Table911[Job],$I$3)&lt;ROWS($BD$2:BD164),"",INDEX(TimeSheets!$H$1:$H$359,SMALL(IF(Table911[Job]=$I$3,ROW(Table911[Job])),ROW(BA163))))</f>
        <v/>
      </c>
      <c r="BG164" s="72" t="str">
        <f t="array" ref="BG164">IF(COUNTIF(Table912[Job],$I$3)&lt;ROWS($BG$2:BG164),"",INDEX(TimeSheets!$K$1:$K$359,SMALL(IF(Table912[Job]=$I$3,ROW(Table912[Job])),ROW(BA163))))</f>
        <v/>
      </c>
      <c r="BH164" s="72" t="str">
        <f t="array" ref="BH164">IF(COUNTIF(Table912[Job],$I$3)&lt;ROWS($BH$2:BH164),"",INDEX(TimeSheets!$Q$1:$Q$359,SMALL(IF(Table912[Job]=$I$3,ROW(Table912[Job])),ROW(BA163))))</f>
        <v/>
      </c>
      <c r="BI164" s="73" t="str">
        <f t="array" ref="BI164">IF(COUNTIF(Table914[Job],$I$3)&lt;ROWS($BI$2:BI164),"",INDEX(TimeSheets!$T$1:$T$359,SMALL(IF(Table914[Job]=$I$3,ROW(Table914[Job])),ROW(BA163))))</f>
        <v/>
      </c>
      <c r="BJ164" s="72" t="str">
        <f t="array" ref="BJ164">IF(COUNTIF(Table914[Job],$I$3)&lt;ROWS($BJ$2:BJ164),"",INDEX(TimeSheets!$Z$1:$Z$359,SMALL(IF(Table914[Job]=$I$3,ROW(Table914[Job])),ROW(BA163))))</f>
        <v/>
      </c>
      <c r="BK164" s="72" t="str">
        <f t="array" ref="BK164">IF(COUNTIF(Table91641[Job],$I$3)&lt;ROWS($BK$2:BK164),"",INDEX(TimeSheets!$AC$1:$AC$359,SMALL(IF(Table91641[Job]=$I$3,ROW(Table91641[Job])),ROW(BA163))))</f>
        <v/>
      </c>
      <c r="BL164" s="72" t="str">
        <f t="array" ref="BL164">IF(COUNTIF(Table91641[Job],$I$3)&lt;ROWS($BL$2:BL164),"",INDEX(TimeSheets!$AI$1:$AI$359,SMALL(IF(Table91641[Job]=$I$3,ROW(Table91641[Job])),ROW(BB163))))</f>
        <v/>
      </c>
    </row>
    <row r="165" spans="50:64" x14ac:dyDescent="0.25">
      <c r="AX165" s="47"/>
      <c r="AY165" s="47"/>
      <c r="AZ165" s="47"/>
      <c r="BA165" s="47"/>
      <c r="BB165" s="47"/>
      <c r="BE165" s="72" t="str">
        <f t="array" ref="BE165">IF(COUNTIF(Table911[Job],$I$3)&lt;ROWS($BE$2:BE165),"",INDEX(TimeSheets!$B$1:$B$359,SMALL(IF(Table911[Job]=$I$3,ROW(Table911[Job])),ROW(BA164))))</f>
        <v/>
      </c>
      <c r="BF165" s="72" t="str">
        <f t="array" ref="BF165">IF(COUNTIF(Table911[Job],$I$3)&lt;ROWS($BD$2:BD165),"",INDEX(TimeSheets!$H$1:$H$359,SMALL(IF(Table911[Job]=$I$3,ROW(Table911[Job])),ROW(BA164))))</f>
        <v/>
      </c>
      <c r="BG165" s="72" t="str">
        <f t="array" ref="BG165">IF(COUNTIF(Table912[Job],$I$3)&lt;ROWS($BG$2:BG165),"",INDEX(TimeSheets!$K$1:$K$359,SMALL(IF(Table912[Job]=$I$3,ROW(Table912[Job])),ROW(BA164))))</f>
        <v/>
      </c>
      <c r="BH165" s="72" t="str">
        <f t="array" ref="BH165">IF(COUNTIF(Table912[Job],$I$3)&lt;ROWS($BH$2:BH165),"",INDEX(TimeSheets!$Q$1:$Q$359,SMALL(IF(Table912[Job]=$I$3,ROW(Table912[Job])),ROW(BA164))))</f>
        <v/>
      </c>
      <c r="BI165" s="73" t="str">
        <f t="array" ref="BI165">IF(COUNTIF(Table914[Job],$I$3)&lt;ROWS($BI$2:BI165),"",INDEX(TimeSheets!$T$1:$T$359,SMALL(IF(Table914[Job]=$I$3,ROW(Table914[Job])),ROW(BA164))))</f>
        <v/>
      </c>
      <c r="BJ165" s="72" t="str">
        <f t="array" ref="BJ165">IF(COUNTIF(Table914[Job],$I$3)&lt;ROWS($BJ$2:BJ165),"",INDEX(TimeSheets!$Z$1:$Z$359,SMALL(IF(Table914[Job]=$I$3,ROW(Table914[Job])),ROW(BA164))))</f>
        <v/>
      </c>
      <c r="BK165" s="72" t="str">
        <f t="array" ref="BK165">IF(COUNTIF(Table91641[Job],$I$3)&lt;ROWS($BK$2:BK165),"",INDEX(TimeSheets!$AC$1:$AC$359,SMALL(IF(Table91641[Job]=$I$3,ROW(Table91641[Job])),ROW(BA164))))</f>
        <v/>
      </c>
      <c r="BL165" s="72" t="str">
        <f t="array" ref="BL165">IF(COUNTIF(Table91641[Job],$I$3)&lt;ROWS($BL$2:BL165),"",INDEX(TimeSheets!$AI$1:$AI$359,SMALL(IF(Table91641[Job]=$I$3,ROW(Table91641[Job])),ROW(BB164))))</f>
        <v/>
      </c>
    </row>
    <row r="166" spans="50:64" x14ac:dyDescent="0.25">
      <c r="AX166" s="47"/>
      <c r="AY166" s="47"/>
      <c r="AZ166" s="47"/>
      <c r="BA166" s="47"/>
      <c r="BB166" s="47"/>
      <c r="BE166" s="72" t="str">
        <f t="array" ref="BE166">IF(COUNTIF(Table911[Job],$I$3)&lt;ROWS($BE$2:BE166),"",INDEX(TimeSheets!$B$1:$B$359,SMALL(IF(Table911[Job]=$I$3,ROW(Table911[Job])),ROW(BA165))))</f>
        <v/>
      </c>
      <c r="BF166" s="72" t="str">
        <f t="array" ref="BF166">IF(COUNTIF(Table911[Job],$I$3)&lt;ROWS($BD$2:BD166),"",INDEX(TimeSheets!$H$1:$H$359,SMALL(IF(Table911[Job]=$I$3,ROW(Table911[Job])),ROW(BA165))))</f>
        <v/>
      </c>
      <c r="BG166" s="72" t="str">
        <f t="array" ref="BG166">IF(COUNTIF(Table912[Job],$I$3)&lt;ROWS($BG$2:BG166),"",INDEX(TimeSheets!$K$1:$K$359,SMALL(IF(Table912[Job]=$I$3,ROW(Table912[Job])),ROW(BA165))))</f>
        <v/>
      </c>
      <c r="BH166" s="72" t="str">
        <f t="array" ref="BH166">IF(COUNTIF(Table912[Job],$I$3)&lt;ROWS($BH$2:BH166),"",INDEX(TimeSheets!$Q$1:$Q$359,SMALL(IF(Table912[Job]=$I$3,ROW(Table912[Job])),ROW(BA165))))</f>
        <v/>
      </c>
      <c r="BI166" s="73" t="str">
        <f t="array" ref="BI166">IF(COUNTIF(Table914[Job],$I$3)&lt;ROWS($BI$2:BI166),"",INDEX(TimeSheets!$T$1:$T$359,SMALL(IF(Table914[Job]=$I$3,ROW(Table914[Job])),ROW(BA165))))</f>
        <v/>
      </c>
      <c r="BJ166" s="72" t="str">
        <f t="array" ref="BJ166">IF(COUNTIF(Table914[Job],$I$3)&lt;ROWS($BJ$2:BJ166),"",INDEX(TimeSheets!$Z$1:$Z$359,SMALL(IF(Table914[Job]=$I$3,ROW(Table914[Job])),ROW(BA165))))</f>
        <v/>
      </c>
      <c r="BK166" s="72" t="str">
        <f t="array" ref="BK166">IF(COUNTIF(Table91641[Job],$I$3)&lt;ROWS($BK$2:BK166),"",INDEX(TimeSheets!$AC$1:$AC$359,SMALL(IF(Table91641[Job]=$I$3,ROW(Table91641[Job])),ROW(BA165))))</f>
        <v/>
      </c>
      <c r="BL166" s="72" t="str">
        <f t="array" ref="BL166">IF(COUNTIF(Table91641[Job],$I$3)&lt;ROWS($BL$2:BL166),"",INDEX(TimeSheets!$AI$1:$AI$359,SMALL(IF(Table91641[Job]=$I$3,ROW(Table91641[Job])),ROW(BB165))))</f>
        <v/>
      </c>
    </row>
    <row r="167" spans="50:64" x14ac:dyDescent="0.25">
      <c r="AX167" s="47"/>
      <c r="AY167" s="47"/>
      <c r="AZ167" s="47"/>
      <c r="BA167" s="47"/>
      <c r="BB167" s="47"/>
      <c r="BE167" s="72" t="str">
        <f t="array" ref="BE167">IF(COUNTIF(Table911[Job],$I$3)&lt;ROWS($BE$2:BE167),"",INDEX(TimeSheets!$B$1:$B$359,SMALL(IF(Table911[Job]=$I$3,ROW(Table911[Job])),ROW(BA166))))</f>
        <v/>
      </c>
      <c r="BF167" s="72" t="str">
        <f t="array" ref="BF167">IF(COUNTIF(Table911[Job],$I$3)&lt;ROWS($BD$2:BD167),"",INDEX(TimeSheets!$H$1:$H$359,SMALL(IF(Table911[Job]=$I$3,ROW(Table911[Job])),ROW(BA166))))</f>
        <v/>
      </c>
      <c r="BG167" s="72" t="str">
        <f t="array" ref="BG167">IF(COUNTIF(Table912[Job],$I$3)&lt;ROWS($BG$2:BG167),"",INDEX(TimeSheets!$K$1:$K$359,SMALL(IF(Table912[Job]=$I$3,ROW(Table912[Job])),ROW(BA166))))</f>
        <v/>
      </c>
      <c r="BH167" s="72" t="str">
        <f t="array" ref="BH167">IF(COUNTIF(Table912[Job],$I$3)&lt;ROWS($BH$2:BH167),"",INDEX(TimeSheets!$Q$1:$Q$359,SMALL(IF(Table912[Job]=$I$3,ROW(Table912[Job])),ROW(BA166))))</f>
        <v/>
      </c>
      <c r="BI167" s="73" t="str">
        <f t="array" ref="BI167">IF(COUNTIF(Table914[Job],$I$3)&lt;ROWS($BI$2:BI167),"",INDEX(TimeSheets!$T$1:$T$359,SMALL(IF(Table914[Job]=$I$3,ROW(Table914[Job])),ROW(BA166))))</f>
        <v/>
      </c>
      <c r="BJ167" s="72" t="str">
        <f t="array" ref="BJ167">IF(COUNTIF(Table914[Job],$I$3)&lt;ROWS($BJ$2:BJ167),"",INDEX(TimeSheets!$Z$1:$Z$359,SMALL(IF(Table914[Job]=$I$3,ROW(Table914[Job])),ROW(BA166))))</f>
        <v/>
      </c>
      <c r="BK167" s="72" t="str">
        <f t="array" ref="BK167">IF(COUNTIF(Table91641[Job],$I$3)&lt;ROWS($BK$2:BK167),"",INDEX(TimeSheets!$AC$1:$AC$359,SMALL(IF(Table91641[Job]=$I$3,ROW(Table91641[Job])),ROW(BA166))))</f>
        <v/>
      </c>
      <c r="BL167" s="72" t="str">
        <f t="array" ref="BL167">IF(COUNTIF(Table91641[Job],$I$3)&lt;ROWS($BL$2:BL167),"",INDEX(TimeSheets!$AI$1:$AI$359,SMALL(IF(Table91641[Job]=$I$3,ROW(Table91641[Job])),ROW(BB166))))</f>
        <v/>
      </c>
    </row>
    <row r="168" spans="50:64" x14ac:dyDescent="0.25">
      <c r="AX168" s="47"/>
      <c r="AY168" s="47"/>
      <c r="AZ168" s="47"/>
      <c r="BA168" s="47"/>
      <c r="BB168" s="47"/>
      <c r="BE168" s="72" t="str">
        <f t="array" ref="BE168">IF(COUNTIF(Table911[Job],$I$3)&lt;ROWS($BE$2:BE168),"",INDEX(TimeSheets!$B$1:$B$359,SMALL(IF(Table911[Job]=$I$3,ROW(Table911[Job])),ROW(BA167))))</f>
        <v/>
      </c>
      <c r="BF168" s="72" t="str">
        <f t="array" ref="BF168">IF(COUNTIF(Table911[Job],$I$3)&lt;ROWS($BD$2:BD168),"",INDEX(TimeSheets!$H$1:$H$359,SMALL(IF(Table911[Job]=$I$3,ROW(Table911[Job])),ROW(BA167))))</f>
        <v/>
      </c>
      <c r="BG168" s="72" t="str">
        <f t="array" ref="BG168">IF(COUNTIF(Table912[Job],$I$3)&lt;ROWS($BG$2:BG168),"",INDEX(TimeSheets!$K$1:$K$359,SMALL(IF(Table912[Job]=$I$3,ROW(Table912[Job])),ROW(BA167))))</f>
        <v/>
      </c>
      <c r="BH168" s="72" t="str">
        <f t="array" ref="BH168">IF(COUNTIF(Table912[Job],$I$3)&lt;ROWS($BH$2:BH168),"",INDEX(TimeSheets!$Q$1:$Q$359,SMALL(IF(Table912[Job]=$I$3,ROW(Table912[Job])),ROW(BA167))))</f>
        <v/>
      </c>
      <c r="BI168" s="73" t="str">
        <f t="array" ref="BI168">IF(COUNTIF(Table914[Job],$I$3)&lt;ROWS($BI$2:BI168),"",INDEX(TimeSheets!$T$1:$T$359,SMALL(IF(Table914[Job]=$I$3,ROW(Table914[Job])),ROW(BA167))))</f>
        <v/>
      </c>
      <c r="BJ168" s="72" t="str">
        <f t="array" ref="BJ168">IF(COUNTIF(Table914[Job],$I$3)&lt;ROWS($BJ$2:BJ168),"",INDEX(TimeSheets!$Z$1:$Z$359,SMALL(IF(Table914[Job]=$I$3,ROW(Table914[Job])),ROW(BA167))))</f>
        <v/>
      </c>
      <c r="BK168" s="72" t="str">
        <f t="array" ref="BK168">IF(COUNTIF(Table91641[Job],$I$3)&lt;ROWS($BK$2:BK168),"",INDEX(TimeSheets!$AC$1:$AC$359,SMALL(IF(Table91641[Job]=$I$3,ROW(Table91641[Job])),ROW(BA167))))</f>
        <v/>
      </c>
      <c r="BL168" s="72" t="str">
        <f t="array" ref="BL168">IF(COUNTIF(Table91641[Job],$I$3)&lt;ROWS($BL$2:BL168),"",INDEX(TimeSheets!$AI$1:$AI$359,SMALL(IF(Table91641[Job]=$I$3,ROW(Table91641[Job])),ROW(BB167))))</f>
        <v/>
      </c>
    </row>
    <row r="169" spans="50:64" x14ac:dyDescent="0.25">
      <c r="AX169" s="47"/>
      <c r="BE169" s="72" t="str">
        <f t="array" ref="BE169">IF(COUNTIF(Table911[Job],$I$3)&lt;ROWS($BE$2:BE169),"",INDEX(TimeSheets!$B$1:$B$359,SMALL(IF(Table911[Job]=$I$3,ROW(Table911[Job])),ROW(BA168))))</f>
        <v/>
      </c>
      <c r="BF169" s="72" t="str">
        <f t="array" ref="BF169">IF(COUNTIF(Table911[Job],$I$3)&lt;ROWS($BD$2:BD169),"",INDEX(TimeSheets!$H$1:$H$359,SMALL(IF(Table911[Job]=$I$3,ROW(Table911[Job])),ROW(BA168))))</f>
        <v/>
      </c>
      <c r="BG169" s="72" t="str">
        <f t="array" ref="BG169">IF(COUNTIF(Table912[Job],$I$3)&lt;ROWS($BG$2:BG169),"",INDEX(TimeSheets!$K$1:$K$359,SMALL(IF(Table912[Job]=$I$3,ROW(Table912[Job])),ROW(BA168))))</f>
        <v/>
      </c>
      <c r="BH169" s="72" t="str">
        <f t="array" ref="BH169">IF(COUNTIF(Table912[Job],$I$3)&lt;ROWS($BH$2:BH169),"",INDEX(TimeSheets!$Q$1:$Q$359,SMALL(IF(Table912[Job]=$I$3,ROW(Table912[Job])),ROW(BA168))))</f>
        <v/>
      </c>
      <c r="BI169" s="73" t="str">
        <f t="array" ref="BI169">IF(COUNTIF(Table914[Job],$I$3)&lt;ROWS($BI$2:BI169),"",INDEX(TimeSheets!$T$1:$T$359,SMALL(IF(Table914[Job]=$I$3,ROW(Table914[Job])),ROW(BA168))))</f>
        <v/>
      </c>
      <c r="BJ169" s="72" t="str">
        <f t="array" ref="BJ169">IF(COUNTIF(Table914[Job],$I$3)&lt;ROWS($BJ$2:BJ169),"",INDEX(TimeSheets!$Z$1:$Z$359,SMALL(IF(Table914[Job]=$I$3,ROW(Table914[Job])),ROW(BA168))))</f>
        <v/>
      </c>
      <c r="BK169" s="72" t="str">
        <f t="array" ref="BK169">IF(COUNTIF(Table91641[Job],$I$3)&lt;ROWS($BK$2:BK169),"",INDEX(TimeSheets!$AC$1:$AC$359,SMALL(IF(Table91641[Job]=$I$3,ROW(Table91641[Job])),ROW(BA168))))</f>
        <v/>
      </c>
      <c r="BL169" s="72" t="str">
        <f t="array" ref="BL169">IF(COUNTIF(Table91641[Job],$I$3)&lt;ROWS($BL$2:BL169),"",INDEX(TimeSheets!$AI$1:$AI$359,SMALL(IF(Table91641[Job]=$I$3,ROW(Table91641[Job])),ROW(BB168))))</f>
        <v/>
      </c>
    </row>
    <row r="170" spans="50:64" x14ac:dyDescent="0.25">
      <c r="AX170" s="47"/>
      <c r="BE170" s="72" t="str">
        <f t="array" ref="BE170">IF(COUNTIF(Table911[Job],$I$3)&lt;ROWS($BE$2:BE170),"",INDEX(TimeSheets!$B$1:$B$359,SMALL(IF(Table911[Job]=$I$3,ROW(Table911[Job])),ROW(BA169))))</f>
        <v/>
      </c>
      <c r="BF170" s="72" t="str">
        <f t="array" ref="BF170">IF(COUNTIF(Table911[Job],$I$3)&lt;ROWS($BD$2:BD170),"",INDEX(TimeSheets!$H$1:$H$359,SMALL(IF(Table911[Job]=$I$3,ROW(Table911[Job])),ROW(BA169))))</f>
        <v/>
      </c>
      <c r="BG170" s="72" t="str">
        <f t="array" ref="BG170">IF(COUNTIF(Table912[Job],$I$3)&lt;ROWS($BG$2:BG170),"",INDEX(TimeSheets!$K$1:$K$359,SMALL(IF(Table912[Job]=$I$3,ROW(Table912[Job])),ROW(BA169))))</f>
        <v/>
      </c>
      <c r="BH170" s="72" t="str">
        <f t="array" ref="BH170">IF(COUNTIF(Table912[Job],$I$3)&lt;ROWS($BH$2:BH170),"",INDEX(TimeSheets!$Q$1:$Q$359,SMALL(IF(Table912[Job]=$I$3,ROW(Table912[Job])),ROW(BA169))))</f>
        <v/>
      </c>
      <c r="BI170" s="73" t="str">
        <f t="array" ref="BI170">IF(COUNTIF(Table914[Job],$I$3)&lt;ROWS($BI$2:BI170),"",INDEX(TimeSheets!$T$1:$T$359,SMALL(IF(Table914[Job]=$I$3,ROW(Table914[Job])),ROW(BA169))))</f>
        <v/>
      </c>
      <c r="BJ170" s="72" t="str">
        <f t="array" ref="BJ170">IF(COUNTIF(Table914[Job],$I$3)&lt;ROWS($BJ$2:BJ170),"",INDEX(TimeSheets!$Z$1:$Z$359,SMALL(IF(Table914[Job]=$I$3,ROW(Table914[Job])),ROW(BA169))))</f>
        <v/>
      </c>
      <c r="BK170" s="72" t="str">
        <f t="array" ref="BK170">IF(COUNTIF(Table91641[Job],$I$3)&lt;ROWS($BK$2:BK170),"",INDEX(TimeSheets!$AC$1:$AC$359,SMALL(IF(Table91641[Job]=$I$3,ROW(Table91641[Job])),ROW(BA169))))</f>
        <v/>
      </c>
      <c r="BL170" s="72" t="str">
        <f t="array" ref="BL170">IF(COUNTIF(Table91641[Job],$I$3)&lt;ROWS($BL$2:BL170),"",INDEX(TimeSheets!$AI$1:$AI$359,SMALL(IF(Table91641[Job]=$I$3,ROW(Table91641[Job])),ROW(BB169))))</f>
        <v/>
      </c>
    </row>
    <row r="171" spans="50:64" x14ac:dyDescent="0.25">
      <c r="AX171" s="47"/>
      <c r="BE171" s="72" t="str">
        <f t="array" ref="BE171">IF(COUNTIF(Table911[Job],$I$3)&lt;ROWS($BE$2:BE171),"",INDEX(TimeSheets!$B$1:$B$359,SMALL(IF(Table911[Job]=$I$3,ROW(Table911[Job])),ROW(BA170))))</f>
        <v/>
      </c>
      <c r="BF171" s="72" t="str">
        <f t="array" ref="BF171">IF(COUNTIF(Table911[Job],$I$3)&lt;ROWS($BD$2:BD171),"",INDEX(TimeSheets!$H$1:$H$359,SMALL(IF(Table911[Job]=$I$3,ROW(Table911[Job])),ROW(BA170))))</f>
        <v/>
      </c>
      <c r="BG171" s="72" t="str">
        <f t="array" ref="BG171">IF(COUNTIF(Table912[Job],$I$3)&lt;ROWS($BG$2:BG171),"",INDEX(TimeSheets!$K$1:$K$359,SMALL(IF(Table912[Job]=$I$3,ROW(Table912[Job])),ROW(BA170))))</f>
        <v/>
      </c>
      <c r="BH171" s="72" t="str">
        <f t="array" ref="BH171">IF(COUNTIF(Table912[Job],$I$3)&lt;ROWS($BH$2:BH171),"",INDEX(TimeSheets!$Q$1:$Q$359,SMALL(IF(Table912[Job]=$I$3,ROW(Table912[Job])),ROW(BA170))))</f>
        <v/>
      </c>
      <c r="BI171" s="73" t="str">
        <f t="array" ref="BI171">IF(COUNTIF(Table914[Job],$I$3)&lt;ROWS($BI$2:BI171),"",INDEX(TimeSheets!$T$1:$T$359,SMALL(IF(Table914[Job]=$I$3,ROW(Table914[Job])),ROW(BA170))))</f>
        <v/>
      </c>
      <c r="BJ171" s="72" t="str">
        <f t="array" ref="BJ171">IF(COUNTIF(Table914[Job],$I$3)&lt;ROWS($BJ$2:BJ171),"",INDEX(TimeSheets!$Z$1:$Z$359,SMALL(IF(Table914[Job]=$I$3,ROW(Table914[Job])),ROW(BA170))))</f>
        <v/>
      </c>
      <c r="BK171" s="72" t="str">
        <f t="array" ref="BK171">IF(COUNTIF(Table91641[Job],$I$3)&lt;ROWS($BK$2:BK171),"",INDEX(TimeSheets!$AC$1:$AC$359,SMALL(IF(Table91641[Job]=$I$3,ROW(Table91641[Job])),ROW(BA170))))</f>
        <v/>
      </c>
      <c r="BL171" s="72" t="str">
        <f t="array" ref="BL171">IF(COUNTIF(Table91641[Job],$I$3)&lt;ROWS($BL$2:BL171),"",INDEX(TimeSheets!$AI$1:$AI$359,SMALL(IF(Table91641[Job]=$I$3,ROW(Table91641[Job])),ROW(BB170))))</f>
        <v/>
      </c>
    </row>
    <row r="172" spans="50:64" x14ac:dyDescent="0.25">
      <c r="AX172" s="47"/>
      <c r="BE172" s="72" t="str">
        <f t="array" ref="BE172">IF(COUNTIF(Table911[Job],$I$3)&lt;ROWS($BE$2:BE172),"",INDEX(TimeSheets!$B$1:$B$359,SMALL(IF(Table911[Job]=$I$3,ROW(Table911[Job])),ROW(BA171))))</f>
        <v/>
      </c>
      <c r="BF172" s="72" t="str">
        <f t="array" ref="BF172">IF(COUNTIF(Table911[Job],$I$3)&lt;ROWS($BD$2:BD172),"",INDEX(TimeSheets!$H$1:$H$359,SMALL(IF(Table911[Job]=$I$3,ROW(Table911[Job])),ROW(BA171))))</f>
        <v/>
      </c>
      <c r="BG172" s="72" t="str">
        <f t="array" ref="BG172">IF(COUNTIF(Table912[Job],$I$3)&lt;ROWS($BG$2:BG172),"",INDEX(TimeSheets!$K$1:$K$359,SMALL(IF(Table912[Job]=$I$3,ROW(Table912[Job])),ROW(BA171))))</f>
        <v/>
      </c>
      <c r="BH172" s="72" t="str">
        <f t="array" ref="BH172">IF(COUNTIF(Table912[Job],$I$3)&lt;ROWS($BH$2:BH172),"",INDEX(TimeSheets!$Q$1:$Q$359,SMALL(IF(Table912[Job]=$I$3,ROW(Table912[Job])),ROW(BA171))))</f>
        <v/>
      </c>
      <c r="BI172" s="73" t="str">
        <f t="array" ref="BI172">IF(COUNTIF(Table914[Job],$I$3)&lt;ROWS($BI$2:BI172),"",INDEX(TimeSheets!$T$1:$T$359,SMALL(IF(Table914[Job]=$I$3,ROW(Table914[Job])),ROW(BA171))))</f>
        <v/>
      </c>
      <c r="BJ172" s="72" t="str">
        <f t="array" ref="BJ172">IF(COUNTIF(Table914[Job],$I$3)&lt;ROWS($BJ$2:BJ172),"",INDEX(TimeSheets!$Z$1:$Z$359,SMALL(IF(Table914[Job]=$I$3,ROW(Table914[Job])),ROW(BA171))))</f>
        <v/>
      </c>
      <c r="BK172" s="72" t="str">
        <f t="array" ref="BK172">IF(COUNTIF(Table91641[Job],$I$3)&lt;ROWS($BK$2:BK172),"",INDEX(TimeSheets!$AC$1:$AC$359,SMALL(IF(Table91641[Job]=$I$3,ROW(Table91641[Job])),ROW(BA171))))</f>
        <v/>
      </c>
      <c r="BL172" s="72" t="str">
        <f t="array" ref="BL172">IF(COUNTIF(Table91641[Job],$I$3)&lt;ROWS($BL$2:BL172),"",INDEX(TimeSheets!$AI$1:$AI$359,SMALL(IF(Table91641[Job]=$I$3,ROW(Table91641[Job])),ROW(BB171))))</f>
        <v/>
      </c>
    </row>
    <row r="173" spans="50:64" x14ac:dyDescent="0.25">
      <c r="AX173" s="47"/>
      <c r="BE173" s="72" t="str">
        <f t="array" ref="BE173">IF(COUNTIF(Table911[Job],$I$3)&lt;ROWS($BE$2:BE173),"",INDEX(TimeSheets!$B$1:$B$359,SMALL(IF(Table911[Job]=$I$3,ROW(Table911[Job])),ROW(BA172))))</f>
        <v/>
      </c>
      <c r="BF173" s="72" t="str">
        <f t="array" ref="BF173">IF(COUNTIF(Table911[Job],$I$3)&lt;ROWS($BD$2:BD173),"",INDEX(TimeSheets!$H$1:$H$359,SMALL(IF(Table911[Job]=$I$3,ROW(Table911[Job])),ROW(BA172))))</f>
        <v/>
      </c>
      <c r="BG173" s="72" t="str">
        <f t="array" ref="BG173">IF(COUNTIF(Table912[Job],$I$3)&lt;ROWS($BG$2:BG173),"",INDEX(TimeSheets!$K$1:$K$359,SMALL(IF(Table912[Job]=$I$3,ROW(Table912[Job])),ROW(BA172))))</f>
        <v/>
      </c>
      <c r="BH173" s="72" t="str">
        <f t="array" ref="BH173">IF(COUNTIF(Table912[Job],$I$3)&lt;ROWS($BH$2:BH173),"",INDEX(TimeSheets!$Q$1:$Q$359,SMALL(IF(Table912[Job]=$I$3,ROW(Table912[Job])),ROW(BA172))))</f>
        <v/>
      </c>
      <c r="BI173" s="73" t="str">
        <f t="array" ref="BI173">IF(COUNTIF(Table914[Job],$I$3)&lt;ROWS($BI$2:BI173),"",INDEX(TimeSheets!$T$1:$T$359,SMALL(IF(Table914[Job]=$I$3,ROW(Table914[Job])),ROW(BA172))))</f>
        <v/>
      </c>
      <c r="BJ173" s="72" t="str">
        <f t="array" ref="BJ173">IF(COUNTIF(Table914[Job],$I$3)&lt;ROWS($BJ$2:BJ173),"",INDEX(TimeSheets!$Z$1:$Z$359,SMALL(IF(Table914[Job]=$I$3,ROW(Table914[Job])),ROW(BA172))))</f>
        <v/>
      </c>
      <c r="BK173" s="72" t="str">
        <f t="array" ref="BK173">IF(COUNTIF(Table91641[Job],$I$3)&lt;ROWS($BK$2:BK173),"",INDEX(TimeSheets!$AC$1:$AC$359,SMALL(IF(Table91641[Job]=$I$3,ROW(Table91641[Job])),ROW(BA172))))</f>
        <v/>
      </c>
      <c r="BL173" s="72" t="str">
        <f t="array" ref="BL173">IF(COUNTIF(Table91641[Job],$I$3)&lt;ROWS($BL$2:BL173),"",INDEX(TimeSheets!$AI$1:$AI$359,SMALL(IF(Table91641[Job]=$I$3,ROW(Table91641[Job])),ROW(BB172))))</f>
        <v/>
      </c>
    </row>
    <row r="174" spans="50:64" x14ac:dyDescent="0.25">
      <c r="AX174" s="47"/>
      <c r="BE174" s="72" t="str">
        <f t="array" ref="BE174">IF(COUNTIF(Table911[Job],$I$3)&lt;ROWS($BE$2:BE174),"",INDEX(TimeSheets!$B$1:$B$359,SMALL(IF(Table911[Job]=$I$3,ROW(Table911[Job])),ROW(BA173))))</f>
        <v/>
      </c>
      <c r="BF174" s="72" t="str">
        <f t="array" ref="BF174">IF(COUNTIF(Table911[Job],$I$3)&lt;ROWS($BD$2:BD174),"",INDEX(TimeSheets!$H$1:$H$359,SMALL(IF(Table911[Job]=$I$3,ROW(Table911[Job])),ROW(BA173))))</f>
        <v/>
      </c>
      <c r="BG174" s="72" t="str">
        <f t="array" ref="BG174">IF(COUNTIF(Table912[Job],$I$3)&lt;ROWS($BG$2:BG174),"",INDEX(TimeSheets!$K$1:$K$359,SMALL(IF(Table912[Job]=$I$3,ROW(Table912[Job])),ROW(BA173))))</f>
        <v/>
      </c>
      <c r="BH174" s="72" t="str">
        <f t="array" ref="BH174">IF(COUNTIF(Table912[Job],$I$3)&lt;ROWS($BH$2:BH174),"",INDEX(TimeSheets!$Q$1:$Q$359,SMALL(IF(Table912[Job]=$I$3,ROW(Table912[Job])),ROW(BA173))))</f>
        <v/>
      </c>
      <c r="BI174" s="73" t="str">
        <f t="array" ref="BI174">IF(COUNTIF(Table914[Job],$I$3)&lt;ROWS($BI$2:BI174),"",INDEX(TimeSheets!$T$1:$T$359,SMALL(IF(Table914[Job]=$I$3,ROW(Table914[Job])),ROW(BA173))))</f>
        <v/>
      </c>
      <c r="BJ174" s="72" t="str">
        <f t="array" ref="BJ174">IF(COUNTIF(Table914[Job],$I$3)&lt;ROWS($BJ$2:BJ174),"",INDEX(TimeSheets!$Z$1:$Z$359,SMALL(IF(Table914[Job]=$I$3,ROW(Table914[Job])),ROW(BA173))))</f>
        <v/>
      </c>
      <c r="BK174" s="72" t="str">
        <f t="array" ref="BK174">IF(COUNTIF(Table91641[Job],$I$3)&lt;ROWS($BK$2:BK174),"",INDEX(TimeSheets!$AC$1:$AC$359,SMALL(IF(Table91641[Job]=$I$3,ROW(Table91641[Job])),ROW(BA173))))</f>
        <v/>
      </c>
      <c r="BL174" s="72" t="str">
        <f t="array" ref="BL174">IF(COUNTIF(Table91641[Job],$I$3)&lt;ROWS($BL$2:BL174),"",INDEX(TimeSheets!$AI$1:$AI$359,SMALL(IF(Table91641[Job]=$I$3,ROW(Table91641[Job])),ROW(BB173))))</f>
        <v/>
      </c>
    </row>
    <row r="175" spans="50:64" x14ac:dyDescent="0.25">
      <c r="AX175" s="47"/>
      <c r="BE175" s="72" t="str">
        <f t="array" ref="BE175">IF(COUNTIF(Table911[Job],$I$3)&lt;ROWS($BE$2:BE175),"",INDEX(TimeSheets!$B$1:$B$359,SMALL(IF(Table911[Job]=$I$3,ROW(Table911[Job])),ROW(BA174))))</f>
        <v/>
      </c>
      <c r="BF175" s="72" t="str">
        <f t="array" ref="BF175">IF(COUNTIF(Table911[Job],$I$3)&lt;ROWS($BD$2:BD175),"",INDEX(TimeSheets!$H$1:$H$359,SMALL(IF(Table911[Job]=$I$3,ROW(Table911[Job])),ROW(BA174))))</f>
        <v/>
      </c>
      <c r="BG175" s="72" t="str">
        <f t="array" ref="BG175">IF(COUNTIF(Table912[Job],$I$3)&lt;ROWS($BG$2:BG175),"",INDEX(TimeSheets!$K$1:$K$359,SMALL(IF(Table912[Job]=$I$3,ROW(Table912[Job])),ROW(BA174))))</f>
        <v/>
      </c>
      <c r="BH175" s="72" t="str">
        <f t="array" ref="BH175">IF(COUNTIF(Table912[Job],$I$3)&lt;ROWS($BH$2:BH175),"",INDEX(TimeSheets!$Q$1:$Q$359,SMALL(IF(Table912[Job]=$I$3,ROW(Table912[Job])),ROW(BA174))))</f>
        <v/>
      </c>
      <c r="BI175" s="73" t="str">
        <f t="array" ref="BI175">IF(COUNTIF(Table914[Job],$I$3)&lt;ROWS($BI$2:BI175),"",INDEX(TimeSheets!$T$1:$T$359,SMALL(IF(Table914[Job]=$I$3,ROW(Table914[Job])),ROW(BA174))))</f>
        <v/>
      </c>
      <c r="BJ175" s="72" t="str">
        <f t="array" ref="BJ175">IF(COUNTIF(Table914[Job],$I$3)&lt;ROWS($BJ$2:BJ175),"",INDEX(TimeSheets!$Z$1:$Z$359,SMALL(IF(Table914[Job]=$I$3,ROW(Table914[Job])),ROW(BA174))))</f>
        <v/>
      </c>
      <c r="BK175" s="72" t="str">
        <f t="array" ref="BK175">IF(COUNTIF(Table91641[Job],$I$3)&lt;ROWS($BK$2:BK175),"",INDEX(TimeSheets!$AC$1:$AC$359,SMALL(IF(Table91641[Job]=$I$3,ROW(Table91641[Job])),ROW(BA174))))</f>
        <v/>
      </c>
      <c r="BL175" s="72" t="str">
        <f t="array" ref="BL175">IF(COUNTIF(Table91641[Job],$I$3)&lt;ROWS($BL$2:BL175),"",INDEX(TimeSheets!$AI$1:$AI$359,SMALL(IF(Table91641[Job]=$I$3,ROW(Table91641[Job])),ROW(BB174))))</f>
        <v/>
      </c>
    </row>
    <row r="176" spans="50:64" x14ac:dyDescent="0.25">
      <c r="AX176" s="47"/>
      <c r="BE176" s="72" t="str">
        <f t="array" ref="BE176">IF(COUNTIF(Table911[Job],$I$3)&lt;ROWS($BE$2:BE176),"",INDEX(TimeSheets!$B$1:$B$359,SMALL(IF(Table911[Job]=$I$3,ROW(Table911[Job])),ROW(BA175))))</f>
        <v/>
      </c>
      <c r="BF176" s="72" t="str">
        <f t="array" ref="BF176">IF(COUNTIF(Table911[Job],$I$3)&lt;ROWS($BD$2:BD176),"",INDEX(TimeSheets!$H$1:$H$359,SMALL(IF(Table911[Job]=$I$3,ROW(Table911[Job])),ROW(BA175))))</f>
        <v/>
      </c>
      <c r="BG176" s="72" t="str">
        <f t="array" ref="BG176">IF(COUNTIF(Table912[Job],$I$3)&lt;ROWS($BG$2:BG176),"",INDEX(TimeSheets!$K$1:$K$359,SMALL(IF(Table912[Job]=$I$3,ROW(Table912[Job])),ROW(BA175))))</f>
        <v/>
      </c>
      <c r="BH176" s="72" t="str">
        <f t="array" ref="BH176">IF(COUNTIF(Table912[Job],$I$3)&lt;ROWS($BH$2:BH176),"",INDEX(TimeSheets!$Q$1:$Q$359,SMALL(IF(Table912[Job]=$I$3,ROW(Table912[Job])),ROW(BA175))))</f>
        <v/>
      </c>
      <c r="BI176" s="73" t="str">
        <f t="array" ref="BI176">IF(COUNTIF(Table914[Job],$I$3)&lt;ROWS($BI$2:BI176),"",INDEX(TimeSheets!$T$1:$T$359,SMALL(IF(Table914[Job]=$I$3,ROW(Table914[Job])),ROW(BA175))))</f>
        <v/>
      </c>
      <c r="BJ176" s="72" t="str">
        <f t="array" ref="BJ176">IF(COUNTIF(Table914[Job],$I$3)&lt;ROWS($BJ$2:BJ176),"",INDEX(TimeSheets!$Z$1:$Z$359,SMALL(IF(Table914[Job]=$I$3,ROW(Table914[Job])),ROW(BA175))))</f>
        <v/>
      </c>
      <c r="BK176" s="72" t="str">
        <f t="array" ref="BK176">IF(COUNTIF(Table91641[Job],$I$3)&lt;ROWS($BK$2:BK176),"",INDEX(TimeSheets!$AC$1:$AC$359,SMALL(IF(Table91641[Job]=$I$3,ROW(Table91641[Job])),ROW(BA175))))</f>
        <v/>
      </c>
      <c r="BL176" s="72" t="str">
        <f t="array" ref="BL176">IF(COUNTIF(Table91641[Job],$I$3)&lt;ROWS($BL$2:BL176),"",INDEX(TimeSheets!$AI$1:$AI$359,SMALL(IF(Table91641[Job]=$I$3,ROW(Table91641[Job])),ROW(BB175))))</f>
        <v/>
      </c>
    </row>
    <row r="177" spans="50:64" x14ac:dyDescent="0.25">
      <c r="AX177" s="47"/>
      <c r="BE177" s="72" t="str">
        <f t="array" ref="BE177">IF(COUNTIF(Table911[Job],$I$3)&lt;ROWS($BE$2:BE177),"",INDEX(TimeSheets!$B$1:$B$359,SMALL(IF(Table911[Job]=$I$3,ROW(Table911[Job])),ROW(BA176))))</f>
        <v/>
      </c>
      <c r="BF177" s="72" t="str">
        <f t="array" ref="BF177">IF(COUNTIF(Table911[Job],$I$3)&lt;ROWS($BD$2:BD177),"",INDEX(TimeSheets!$H$1:$H$359,SMALL(IF(Table911[Job]=$I$3,ROW(Table911[Job])),ROW(BA176))))</f>
        <v/>
      </c>
      <c r="BG177" s="72" t="str">
        <f t="array" ref="BG177">IF(COUNTIF(Table912[Job],$I$3)&lt;ROWS($BG$2:BG177),"",INDEX(TimeSheets!$K$1:$K$359,SMALL(IF(Table912[Job]=$I$3,ROW(Table912[Job])),ROW(BA176))))</f>
        <v/>
      </c>
      <c r="BH177" s="72" t="str">
        <f t="array" ref="BH177">IF(COUNTIF(Table912[Job],$I$3)&lt;ROWS($BH$2:BH177),"",INDEX(TimeSheets!$Q$1:$Q$359,SMALL(IF(Table912[Job]=$I$3,ROW(Table912[Job])),ROW(BA176))))</f>
        <v/>
      </c>
      <c r="BI177" s="73" t="str">
        <f t="array" ref="BI177">IF(COUNTIF(Table914[Job],$I$3)&lt;ROWS($BI$2:BI177),"",INDEX(TimeSheets!$T$1:$T$359,SMALL(IF(Table914[Job]=$I$3,ROW(Table914[Job])),ROW(BA176))))</f>
        <v/>
      </c>
      <c r="BJ177" s="72" t="str">
        <f t="array" ref="BJ177">IF(COUNTIF(Table914[Job],$I$3)&lt;ROWS($BJ$2:BJ177),"",INDEX(TimeSheets!$Z$1:$Z$359,SMALL(IF(Table914[Job]=$I$3,ROW(Table914[Job])),ROW(BA176))))</f>
        <v/>
      </c>
      <c r="BK177" s="72" t="str">
        <f t="array" ref="BK177">IF(COUNTIF(Table91641[Job],$I$3)&lt;ROWS($BK$2:BK177),"",INDEX(TimeSheets!$AC$1:$AC$359,SMALL(IF(Table91641[Job]=$I$3,ROW(Table91641[Job])),ROW(BA176))))</f>
        <v/>
      </c>
      <c r="BL177" s="72" t="str">
        <f t="array" ref="BL177">IF(COUNTIF(Table91641[Job],$I$3)&lt;ROWS($BL$2:BL177),"",INDEX(TimeSheets!$AI$1:$AI$359,SMALL(IF(Table91641[Job]=$I$3,ROW(Table91641[Job])),ROW(BB176))))</f>
        <v/>
      </c>
    </row>
    <row r="178" spans="50:64" x14ac:dyDescent="0.25">
      <c r="AX178" s="47"/>
      <c r="BE178" s="72" t="str">
        <f t="array" ref="BE178">IF(COUNTIF(Table911[Job],$I$3)&lt;ROWS($BE$2:BE178),"",INDEX(TimeSheets!$B$1:$B$359,SMALL(IF(Table911[Job]=$I$3,ROW(Table911[Job])),ROW(BA177))))</f>
        <v/>
      </c>
      <c r="BF178" s="72" t="str">
        <f t="array" ref="BF178">IF(COUNTIF(Table911[Job],$I$3)&lt;ROWS($BD$2:BD178),"",INDEX(TimeSheets!$H$1:$H$359,SMALL(IF(Table911[Job]=$I$3,ROW(Table911[Job])),ROW(BA177))))</f>
        <v/>
      </c>
      <c r="BG178" s="72" t="str">
        <f t="array" ref="BG178">IF(COUNTIF(Table912[Job],$I$3)&lt;ROWS($BG$2:BG178),"",INDEX(TimeSheets!$K$1:$K$359,SMALL(IF(Table912[Job]=$I$3,ROW(Table912[Job])),ROW(BA177))))</f>
        <v/>
      </c>
      <c r="BH178" s="72" t="str">
        <f t="array" ref="BH178">IF(COUNTIF(Table912[Job],$I$3)&lt;ROWS($BH$2:BH178),"",INDEX(TimeSheets!$Q$1:$Q$359,SMALL(IF(Table912[Job]=$I$3,ROW(Table912[Job])),ROW(BA177))))</f>
        <v/>
      </c>
      <c r="BI178" s="73" t="str">
        <f t="array" ref="BI178">IF(COUNTIF(Table914[Job],$I$3)&lt;ROWS($BI$2:BI178),"",INDEX(TimeSheets!$T$1:$T$359,SMALL(IF(Table914[Job]=$I$3,ROW(Table914[Job])),ROW(BA177))))</f>
        <v/>
      </c>
      <c r="BJ178" s="72" t="str">
        <f t="array" ref="BJ178">IF(COUNTIF(Table914[Job],$I$3)&lt;ROWS($BJ$2:BJ178),"",INDEX(TimeSheets!$Z$1:$Z$359,SMALL(IF(Table914[Job]=$I$3,ROW(Table914[Job])),ROW(BA177))))</f>
        <v/>
      </c>
      <c r="BK178" s="72" t="str">
        <f t="array" ref="BK178">IF(COUNTIF(Table91641[Job],$I$3)&lt;ROWS($BK$2:BK178),"",INDEX(TimeSheets!$AC$1:$AC$359,SMALL(IF(Table91641[Job]=$I$3,ROW(Table91641[Job])),ROW(BA177))))</f>
        <v/>
      </c>
      <c r="BL178" s="72" t="str">
        <f t="array" ref="BL178">IF(COUNTIF(Table91641[Job],$I$3)&lt;ROWS($BL$2:BL178),"",INDEX(TimeSheets!$AI$1:$AI$359,SMALL(IF(Table91641[Job]=$I$3,ROW(Table91641[Job])),ROW(BB177))))</f>
        <v/>
      </c>
    </row>
    <row r="179" spans="50:64" x14ac:dyDescent="0.25">
      <c r="AX179" s="47"/>
      <c r="BE179" s="72" t="str">
        <f t="array" ref="BE179">IF(COUNTIF(Table911[Job],$I$3)&lt;ROWS($BE$2:BE179),"",INDEX(TimeSheets!$B$1:$B$359,SMALL(IF(Table911[Job]=$I$3,ROW(Table911[Job])),ROW(BA178))))</f>
        <v/>
      </c>
      <c r="BF179" s="72" t="str">
        <f t="array" ref="BF179">IF(COUNTIF(Table911[Job],$I$3)&lt;ROWS($BD$2:BD179),"",INDEX(TimeSheets!$H$1:$H$359,SMALL(IF(Table911[Job]=$I$3,ROW(Table911[Job])),ROW(BA178))))</f>
        <v/>
      </c>
      <c r="BG179" s="72" t="str">
        <f t="array" ref="BG179">IF(COUNTIF(Table912[Job],$I$3)&lt;ROWS($BG$2:BG179),"",INDEX(TimeSheets!$K$1:$K$359,SMALL(IF(Table912[Job]=$I$3,ROW(Table912[Job])),ROW(BA178))))</f>
        <v/>
      </c>
      <c r="BH179" s="72" t="str">
        <f t="array" ref="BH179">IF(COUNTIF(Table912[Job],$I$3)&lt;ROWS($BH$2:BH179),"",INDEX(TimeSheets!$Q$1:$Q$359,SMALL(IF(Table912[Job]=$I$3,ROW(Table912[Job])),ROW(BA178))))</f>
        <v/>
      </c>
      <c r="BI179" s="73" t="str">
        <f t="array" ref="BI179">IF(COUNTIF(Table914[Job],$I$3)&lt;ROWS($BI$2:BI179),"",INDEX(TimeSheets!$T$1:$T$359,SMALL(IF(Table914[Job]=$I$3,ROW(Table914[Job])),ROW(BA178))))</f>
        <v/>
      </c>
      <c r="BJ179" s="72" t="str">
        <f t="array" ref="BJ179">IF(COUNTIF(Table914[Job],$I$3)&lt;ROWS($BJ$2:BJ179),"",INDEX(TimeSheets!$Z$1:$Z$359,SMALL(IF(Table914[Job]=$I$3,ROW(Table914[Job])),ROW(BA178))))</f>
        <v/>
      </c>
      <c r="BK179" s="72" t="str">
        <f t="array" ref="BK179">IF(COUNTIF(Table91641[Job],$I$3)&lt;ROWS($BK$2:BK179),"",INDEX(TimeSheets!$AC$1:$AC$359,SMALL(IF(Table91641[Job]=$I$3,ROW(Table91641[Job])),ROW(BA178))))</f>
        <v/>
      </c>
      <c r="BL179" s="72" t="str">
        <f t="array" ref="BL179">IF(COUNTIF(Table91641[Job],$I$3)&lt;ROWS($BL$2:BL179),"",INDEX(TimeSheets!$AI$1:$AI$359,SMALL(IF(Table91641[Job]=$I$3,ROW(Table91641[Job])),ROW(BB178))))</f>
        <v/>
      </c>
    </row>
    <row r="180" spans="50:64" x14ac:dyDescent="0.25">
      <c r="BE180" s="72" t="str">
        <f t="array" ref="BE180">IF(COUNTIF(Table911[Job],$I$3)&lt;ROWS($BE$2:BE180),"",INDEX(TimeSheets!$B$1:$B$359,SMALL(IF(Table911[Job]=$I$3,ROW(Table911[Job])),ROW(BA179))))</f>
        <v/>
      </c>
      <c r="BF180" s="72" t="str">
        <f t="array" ref="BF180">IF(COUNTIF(Table911[Job],$I$3)&lt;ROWS($BD$2:BD180),"",INDEX(TimeSheets!$H$1:$H$359,SMALL(IF(Table911[Job]=$I$3,ROW(Table911[Job])),ROW(BA179))))</f>
        <v/>
      </c>
      <c r="BG180" s="72" t="str">
        <f t="array" ref="BG180">IF(COUNTIF(Table912[Job],$I$3)&lt;ROWS($BG$2:BG180),"",INDEX(TimeSheets!$K$1:$K$359,SMALL(IF(Table912[Job]=$I$3,ROW(Table912[Job])),ROW(BA179))))</f>
        <v/>
      </c>
      <c r="BH180" s="72" t="str">
        <f t="array" ref="BH180">IF(COUNTIF(Table912[Job],$I$3)&lt;ROWS($BH$2:BH180),"",INDEX(TimeSheets!$Q$1:$Q$359,SMALL(IF(Table912[Job]=$I$3,ROW(Table912[Job])),ROW(BA179))))</f>
        <v/>
      </c>
      <c r="BI180" s="73" t="str">
        <f t="array" ref="BI180">IF(COUNTIF(Table914[Job],$I$3)&lt;ROWS($BI$2:BI180),"",INDEX(TimeSheets!$T$1:$T$359,SMALL(IF(Table914[Job]=$I$3,ROW(Table914[Job])),ROW(BA179))))</f>
        <v/>
      </c>
      <c r="BJ180" s="72" t="str">
        <f t="array" ref="BJ180">IF(COUNTIF(Table914[Job],$I$3)&lt;ROWS($BJ$2:BJ180),"",INDEX(TimeSheets!$Z$1:$Z$359,SMALL(IF(Table914[Job]=$I$3,ROW(Table914[Job])),ROW(BA179))))</f>
        <v/>
      </c>
      <c r="BK180" s="72" t="str">
        <f t="array" ref="BK180">IF(COUNTIF(Table91641[Job],$I$3)&lt;ROWS($BK$2:BK180),"",INDEX(TimeSheets!$AC$1:$AC$359,SMALL(IF(Table91641[Job]=$I$3,ROW(Table91641[Job])),ROW(BA179))))</f>
        <v/>
      </c>
      <c r="BL180" s="72" t="str">
        <f t="array" ref="BL180">IF(COUNTIF(Table91641[Job],$I$3)&lt;ROWS($BL$2:BL180),"",INDEX(TimeSheets!$AI$1:$AI$359,SMALL(IF(Table91641[Job]=$I$3,ROW(Table91641[Job])),ROW(BB179))))</f>
        <v/>
      </c>
    </row>
    <row r="181" spans="50:64" x14ac:dyDescent="0.25">
      <c r="BE181" s="72" t="str">
        <f t="array" ref="BE181">IF(COUNTIF(Table911[Job],$I$3)&lt;ROWS($BE$2:BE181),"",INDEX(TimeSheets!$B$1:$B$359,SMALL(IF(Table911[Job]=$I$3,ROW(Table911[Job])),ROW(BA180))))</f>
        <v/>
      </c>
      <c r="BF181" s="72" t="str">
        <f t="array" ref="BF181">IF(COUNTIF(Table911[Job],$I$3)&lt;ROWS($BD$2:BD181),"",INDEX(TimeSheets!$H$1:$H$359,SMALL(IF(Table911[Job]=$I$3,ROW(Table911[Job])),ROW(BA180))))</f>
        <v/>
      </c>
      <c r="BG181" s="72" t="str">
        <f t="array" ref="BG181">IF(COUNTIF(Table912[Job],$I$3)&lt;ROWS($BG$2:BG181),"",INDEX(TimeSheets!$K$1:$K$359,SMALL(IF(Table912[Job]=$I$3,ROW(Table912[Job])),ROW(BA180))))</f>
        <v/>
      </c>
      <c r="BH181" s="72" t="str">
        <f t="array" ref="BH181">IF(COUNTIF(Table912[Job],$I$3)&lt;ROWS($BH$2:BH181),"",INDEX(TimeSheets!$Q$1:$Q$359,SMALL(IF(Table912[Job]=$I$3,ROW(Table912[Job])),ROW(BA180))))</f>
        <v/>
      </c>
      <c r="BI181" s="73" t="str">
        <f t="array" ref="BI181">IF(COUNTIF(Table914[Job],$I$3)&lt;ROWS($BI$2:BI181),"",INDEX(TimeSheets!$T$1:$T$359,SMALL(IF(Table914[Job]=$I$3,ROW(Table914[Job])),ROW(BA180))))</f>
        <v/>
      </c>
      <c r="BJ181" s="72" t="str">
        <f t="array" ref="BJ181">IF(COUNTIF(Table914[Job],$I$3)&lt;ROWS($BJ$2:BJ181),"",INDEX(TimeSheets!$Z$1:$Z$359,SMALL(IF(Table914[Job]=$I$3,ROW(Table914[Job])),ROW(BA180))))</f>
        <v/>
      </c>
      <c r="BK181" s="72" t="str">
        <f t="array" ref="BK181">IF(COUNTIF(Table91641[Job],$I$3)&lt;ROWS($BK$2:BK181),"",INDEX(TimeSheets!$AC$1:$AC$359,SMALL(IF(Table91641[Job]=$I$3,ROW(Table91641[Job])),ROW(BA180))))</f>
        <v/>
      </c>
      <c r="BL181" s="72" t="str">
        <f t="array" ref="BL181">IF(COUNTIF(Table91641[Job],$I$3)&lt;ROWS($BL$2:BL181),"",INDEX(TimeSheets!$AI$1:$AI$359,SMALL(IF(Table91641[Job]=$I$3,ROW(Table91641[Job])),ROW(BB180))))</f>
        <v/>
      </c>
    </row>
    <row r="182" spans="50:64" x14ac:dyDescent="0.25">
      <c r="BE182" s="72" t="str">
        <f t="array" ref="BE182">IF(COUNTIF(Table911[Job],$I$3)&lt;ROWS($BE$2:BE182),"",INDEX(TimeSheets!$B$1:$B$359,SMALL(IF(Table911[Job]=$I$3,ROW(Table911[Job])),ROW(BA181))))</f>
        <v/>
      </c>
      <c r="BF182" s="72" t="str">
        <f t="array" ref="BF182">IF(COUNTIF(Table911[Job],$I$3)&lt;ROWS($BD$2:BD182),"",INDEX(TimeSheets!$H$1:$H$359,SMALL(IF(Table911[Job]=$I$3,ROW(Table911[Job])),ROW(BA181))))</f>
        <v/>
      </c>
      <c r="BG182" s="72" t="str">
        <f t="array" ref="BG182">IF(COUNTIF(Table912[Job],$I$3)&lt;ROWS($BG$2:BG182),"",INDEX(TimeSheets!$K$1:$K$359,SMALL(IF(Table912[Job]=$I$3,ROW(Table912[Job])),ROW(BA181))))</f>
        <v/>
      </c>
      <c r="BH182" s="72" t="str">
        <f t="array" ref="BH182">IF(COUNTIF(Table912[Job],$I$3)&lt;ROWS($BH$2:BH182),"",INDEX(TimeSheets!$Q$1:$Q$359,SMALL(IF(Table912[Job]=$I$3,ROW(Table912[Job])),ROW(BA181))))</f>
        <v/>
      </c>
      <c r="BI182" s="73" t="str">
        <f t="array" ref="BI182">IF(COUNTIF(Table914[Job],$I$3)&lt;ROWS($BI$2:BI182),"",INDEX(TimeSheets!$T$1:$T$359,SMALL(IF(Table914[Job]=$I$3,ROW(Table914[Job])),ROW(BA181))))</f>
        <v/>
      </c>
      <c r="BJ182" s="72" t="str">
        <f t="array" ref="BJ182">IF(COUNTIF(Table914[Job],$I$3)&lt;ROWS($BJ$2:BJ182),"",INDEX(TimeSheets!$Z$1:$Z$359,SMALL(IF(Table914[Job]=$I$3,ROW(Table914[Job])),ROW(BA181))))</f>
        <v/>
      </c>
      <c r="BK182" s="72" t="str">
        <f t="array" ref="BK182">IF(COUNTIF(Table91641[Job],$I$3)&lt;ROWS($BK$2:BK182),"",INDEX(TimeSheets!$AC$1:$AC$359,SMALL(IF(Table91641[Job]=$I$3,ROW(Table91641[Job])),ROW(BA181))))</f>
        <v/>
      </c>
      <c r="BL182" s="72" t="str">
        <f t="array" ref="BL182">IF(COUNTIF(Table91641[Job],$I$3)&lt;ROWS($BL$2:BL182),"",INDEX(TimeSheets!$AI$1:$AI$359,SMALL(IF(Table91641[Job]=$I$3,ROW(Table91641[Job])),ROW(BB181))))</f>
        <v/>
      </c>
    </row>
    <row r="183" spans="50:64" x14ac:dyDescent="0.25">
      <c r="BE183" s="72" t="str">
        <f t="array" ref="BE183">IF(COUNTIF(Table911[Job],$I$3)&lt;ROWS($BE$2:BE183),"",INDEX(TimeSheets!$B$1:$B$359,SMALL(IF(Table911[Job]=$I$3,ROW(Table911[Job])),ROW(BA182))))</f>
        <v/>
      </c>
      <c r="BF183" s="72" t="str">
        <f t="array" ref="BF183">IF(COUNTIF(Table911[Job],$I$3)&lt;ROWS($BD$2:BD183),"",INDEX(TimeSheets!$H$1:$H$359,SMALL(IF(Table911[Job]=$I$3,ROW(Table911[Job])),ROW(BA182))))</f>
        <v/>
      </c>
      <c r="BG183" s="72" t="str">
        <f t="array" ref="BG183">IF(COUNTIF(Table912[Job],$I$3)&lt;ROWS($BG$2:BG183),"",INDEX(TimeSheets!$K$1:$K$359,SMALL(IF(Table912[Job]=$I$3,ROW(Table912[Job])),ROW(BA182))))</f>
        <v/>
      </c>
      <c r="BH183" s="72" t="str">
        <f t="array" ref="BH183">IF(COUNTIF(Table912[Job],$I$3)&lt;ROWS($BH$2:BH183),"",INDEX(TimeSheets!$Q$1:$Q$359,SMALL(IF(Table912[Job]=$I$3,ROW(Table912[Job])),ROW(BA182))))</f>
        <v/>
      </c>
      <c r="BI183" s="73" t="str">
        <f t="array" ref="BI183">IF(COUNTIF(Table914[Job],$I$3)&lt;ROWS($BI$2:BI183),"",INDEX(TimeSheets!$T$1:$T$359,SMALL(IF(Table914[Job]=$I$3,ROW(Table914[Job])),ROW(BA182))))</f>
        <v/>
      </c>
      <c r="BJ183" s="72" t="str">
        <f t="array" ref="BJ183">IF(COUNTIF(Table914[Job],$I$3)&lt;ROWS($BJ$2:BJ183),"",INDEX(TimeSheets!$Z$1:$Z$359,SMALL(IF(Table914[Job]=$I$3,ROW(Table914[Job])),ROW(BA182))))</f>
        <v/>
      </c>
      <c r="BK183" s="72" t="str">
        <f t="array" ref="BK183">IF(COUNTIF(Table91641[Job],$I$3)&lt;ROWS($BK$2:BK183),"",INDEX(TimeSheets!$AC$1:$AC$359,SMALL(IF(Table91641[Job]=$I$3,ROW(Table91641[Job])),ROW(BA182))))</f>
        <v/>
      </c>
      <c r="BL183" s="72" t="str">
        <f t="array" ref="BL183">IF(COUNTIF(Table91641[Job],$I$3)&lt;ROWS($BL$2:BL183),"",INDEX(TimeSheets!$AI$1:$AI$359,SMALL(IF(Table91641[Job]=$I$3,ROW(Table91641[Job])),ROW(BB182))))</f>
        <v/>
      </c>
    </row>
    <row r="184" spans="50:64" x14ac:dyDescent="0.25">
      <c r="BE184" s="72" t="str">
        <f t="array" ref="BE184">IF(COUNTIF(Table911[Job],$I$3)&lt;ROWS($BE$2:BE184),"",INDEX(TimeSheets!$B$1:$B$359,SMALL(IF(Table911[Job]=$I$3,ROW(Table911[Job])),ROW(BA183))))</f>
        <v/>
      </c>
      <c r="BF184" s="72" t="str">
        <f t="array" ref="BF184">IF(COUNTIF(Table911[Job],$I$3)&lt;ROWS($BD$2:BD184),"",INDEX(TimeSheets!$H$1:$H$359,SMALL(IF(Table911[Job]=$I$3,ROW(Table911[Job])),ROW(BA183))))</f>
        <v/>
      </c>
      <c r="BG184" s="72" t="str">
        <f t="array" ref="BG184">IF(COUNTIF(Table912[Job],$I$3)&lt;ROWS($BG$2:BG184),"",INDEX(TimeSheets!$K$1:$K$359,SMALL(IF(Table912[Job]=$I$3,ROW(Table912[Job])),ROW(BA183))))</f>
        <v/>
      </c>
      <c r="BH184" s="72" t="str">
        <f t="array" ref="BH184">IF(COUNTIF(Table912[Job],$I$3)&lt;ROWS($BH$2:BH184),"",INDEX(TimeSheets!$Q$1:$Q$359,SMALL(IF(Table912[Job]=$I$3,ROW(Table912[Job])),ROW(BA183))))</f>
        <v/>
      </c>
      <c r="BI184" s="73" t="str">
        <f t="array" ref="BI184">IF(COUNTIF(Table914[Job],$I$3)&lt;ROWS($BI$2:BI184),"",INDEX(TimeSheets!$T$1:$T$359,SMALL(IF(Table914[Job]=$I$3,ROW(Table914[Job])),ROW(BA183))))</f>
        <v/>
      </c>
      <c r="BJ184" s="72" t="str">
        <f t="array" ref="BJ184">IF(COUNTIF(Table914[Job],$I$3)&lt;ROWS($BJ$2:BJ184),"",INDEX(TimeSheets!$Z$1:$Z$359,SMALL(IF(Table914[Job]=$I$3,ROW(Table914[Job])),ROW(BA183))))</f>
        <v/>
      </c>
      <c r="BK184" s="72" t="str">
        <f t="array" ref="BK184">IF(COUNTIF(Table91641[Job],$I$3)&lt;ROWS($BK$2:BK184),"",INDEX(TimeSheets!$AC$1:$AC$359,SMALL(IF(Table91641[Job]=$I$3,ROW(Table91641[Job])),ROW(BA183))))</f>
        <v/>
      </c>
      <c r="BL184" s="72" t="str">
        <f t="array" ref="BL184">IF(COUNTIF(Table91641[Job],$I$3)&lt;ROWS($BL$2:BL184),"",INDEX(TimeSheets!$AI$1:$AI$359,SMALL(IF(Table91641[Job]=$I$3,ROW(Table91641[Job])),ROW(BB183))))</f>
        <v/>
      </c>
    </row>
    <row r="185" spans="50:64" x14ac:dyDescent="0.25">
      <c r="BE185" s="72" t="str">
        <f t="array" ref="BE185">IF(COUNTIF(Table911[Job],$I$3)&lt;ROWS($BE$2:BE185),"",INDEX(TimeSheets!$B$1:$B$359,SMALL(IF(Table911[Job]=$I$3,ROW(Table911[Job])),ROW(BA184))))</f>
        <v/>
      </c>
      <c r="BF185" s="72" t="str">
        <f t="array" ref="BF185">IF(COUNTIF(Table911[Job],$I$3)&lt;ROWS($BD$2:BD185),"",INDEX(TimeSheets!$H$1:$H$359,SMALL(IF(Table911[Job]=$I$3,ROW(Table911[Job])),ROW(BA184))))</f>
        <v/>
      </c>
      <c r="BG185" s="72" t="str">
        <f t="array" ref="BG185">IF(COUNTIF(Table912[Job],$I$3)&lt;ROWS($BG$2:BG185),"",INDEX(TimeSheets!$K$1:$K$359,SMALL(IF(Table912[Job]=$I$3,ROW(Table912[Job])),ROW(BA184))))</f>
        <v/>
      </c>
      <c r="BH185" s="72" t="str">
        <f t="array" ref="BH185">IF(COUNTIF(Table912[Job],$I$3)&lt;ROWS($BH$2:BH185),"",INDEX(TimeSheets!$Q$1:$Q$359,SMALL(IF(Table912[Job]=$I$3,ROW(Table912[Job])),ROW(BA184))))</f>
        <v/>
      </c>
      <c r="BI185" s="73" t="str">
        <f t="array" ref="BI185">IF(COUNTIF(Table914[Job],$I$3)&lt;ROWS($BI$2:BI185),"",INDEX(TimeSheets!$T$1:$T$359,SMALL(IF(Table914[Job]=$I$3,ROW(Table914[Job])),ROW(BA184))))</f>
        <v/>
      </c>
      <c r="BJ185" s="72" t="str">
        <f t="array" ref="BJ185">IF(COUNTIF(Table914[Job],$I$3)&lt;ROWS($BJ$2:BJ185),"",INDEX(TimeSheets!$Z$1:$Z$359,SMALL(IF(Table914[Job]=$I$3,ROW(Table914[Job])),ROW(BA184))))</f>
        <v/>
      </c>
      <c r="BK185" s="72" t="str">
        <f t="array" ref="BK185">IF(COUNTIF(Table91641[Job],$I$3)&lt;ROWS($BK$2:BK185),"",INDEX(TimeSheets!$AC$1:$AC$359,SMALL(IF(Table91641[Job]=$I$3,ROW(Table91641[Job])),ROW(BA184))))</f>
        <v/>
      </c>
      <c r="BL185" s="72" t="str">
        <f t="array" ref="BL185">IF(COUNTIF(Table91641[Job],$I$3)&lt;ROWS($BL$2:BL185),"",INDEX(TimeSheets!$AI$1:$AI$359,SMALL(IF(Table91641[Job]=$I$3,ROW(Table91641[Job])),ROW(BB184))))</f>
        <v/>
      </c>
    </row>
    <row r="186" spans="50:64" x14ac:dyDescent="0.25">
      <c r="BE186" s="72" t="str">
        <f t="array" ref="BE186">IF(COUNTIF(Table911[Job],$I$3)&lt;ROWS($BE$2:BE186),"",INDEX(TimeSheets!$B$1:$B$359,SMALL(IF(Table911[Job]=$I$3,ROW(Table911[Job])),ROW(BA185))))</f>
        <v/>
      </c>
      <c r="BF186" s="72" t="str">
        <f t="array" ref="BF186">IF(COUNTIF(Table911[Job],$I$3)&lt;ROWS($BD$2:BD186),"",INDEX(TimeSheets!$H$1:$H$359,SMALL(IF(Table911[Job]=$I$3,ROW(Table911[Job])),ROW(BA185))))</f>
        <v/>
      </c>
      <c r="BG186" s="72" t="str">
        <f t="array" ref="BG186">IF(COUNTIF(Table912[Job],$I$3)&lt;ROWS($BG$2:BG186),"",INDEX(TimeSheets!$K$1:$K$359,SMALL(IF(Table912[Job]=$I$3,ROW(Table912[Job])),ROW(BA185))))</f>
        <v/>
      </c>
      <c r="BH186" s="72" t="str">
        <f t="array" ref="BH186">IF(COUNTIF(Table912[Job],$I$3)&lt;ROWS($BH$2:BH186),"",INDEX(TimeSheets!$Q$1:$Q$359,SMALL(IF(Table912[Job]=$I$3,ROW(Table912[Job])),ROW(BA185))))</f>
        <v/>
      </c>
      <c r="BI186" s="73" t="str">
        <f t="array" ref="BI186">IF(COUNTIF(Table914[Job],$I$3)&lt;ROWS($BI$2:BI186),"",INDEX(TimeSheets!$T$1:$T$359,SMALL(IF(Table914[Job]=$I$3,ROW(Table914[Job])),ROW(BA185))))</f>
        <v/>
      </c>
      <c r="BJ186" s="72" t="str">
        <f t="array" ref="BJ186">IF(COUNTIF(Table914[Job],$I$3)&lt;ROWS($BJ$2:BJ186),"",INDEX(TimeSheets!$Z$1:$Z$359,SMALL(IF(Table914[Job]=$I$3,ROW(Table914[Job])),ROW(BA185))))</f>
        <v/>
      </c>
      <c r="BK186" s="72" t="str">
        <f t="array" ref="BK186">IF(COUNTIF(Table91641[Job],$I$3)&lt;ROWS($BK$2:BK186),"",INDEX(TimeSheets!$AC$1:$AC$359,SMALL(IF(Table91641[Job]=$I$3,ROW(Table91641[Job])),ROW(BA185))))</f>
        <v/>
      </c>
      <c r="BL186" s="72" t="str">
        <f t="array" ref="BL186">IF(COUNTIF(Table91641[Job],$I$3)&lt;ROWS($BL$2:BL186),"",INDEX(TimeSheets!$AI$1:$AI$359,SMALL(IF(Table91641[Job]=$I$3,ROW(Table91641[Job])),ROW(BB185))))</f>
        <v/>
      </c>
    </row>
    <row r="187" spans="50:64" x14ac:dyDescent="0.25">
      <c r="BE187" s="72" t="str">
        <f t="array" ref="BE187">IF(COUNTIF(Table911[Job],$I$3)&lt;ROWS($BE$2:BE187),"",INDEX(TimeSheets!$B$1:$B$359,SMALL(IF(Table911[Job]=$I$3,ROW(Table911[Job])),ROW(BA186))))</f>
        <v/>
      </c>
      <c r="BF187" s="72" t="str">
        <f t="array" ref="BF187">IF(COUNTIF(Table911[Job],$I$3)&lt;ROWS($BD$2:BD187),"",INDEX(TimeSheets!$H$1:$H$359,SMALL(IF(Table911[Job]=$I$3,ROW(Table911[Job])),ROW(BA186))))</f>
        <v/>
      </c>
      <c r="BG187" s="72" t="str">
        <f t="array" ref="BG187">IF(COUNTIF(Table912[Job],$I$3)&lt;ROWS($BG$2:BG187),"",INDEX(TimeSheets!$K$1:$K$359,SMALL(IF(Table912[Job]=$I$3,ROW(Table912[Job])),ROW(BA186))))</f>
        <v/>
      </c>
      <c r="BH187" s="72" t="str">
        <f t="array" ref="BH187">IF(COUNTIF(Table912[Job],$I$3)&lt;ROWS($BH$2:BH187),"",INDEX(TimeSheets!$Q$1:$Q$359,SMALL(IF(Table912[Job]=$I$3,ROW(Table912[Job])),ROW(BA186))))</f>
        <v/>
      </c>
      <c r="BI187" s="73" t="str">
        <f t="array" ref="BI187">IF(COUNTIF(Table914[Job],$I$3)&lt;ROWS($BI$2:BI187),"",INDEX(TimeSheets!$T$1:$T$359,SMALL(IF(Table914[Job]=$I$3,ROW(Table914[Job])),ROW(BA186))))</f>
        <v/>
      </c>
      <c r="BJ187" s="72" t="str">
        <f t="array" ref="BJ187">IF(COUNTIF(Table914[Job],$I$3)&lt;ROWS($BJ$2:BJ187),"",INDEX(TimeSheets!$Z$1:$Z$359,SMALL(IF(Table914[Job]=$I$3,ROW(Table914[Job])),ROW(BA186))))</f>
        <v/>
      </c>
      <c r="BK187" s="72" t="str">
        <f t="array" ref="BK187">IF(COUNTIF(Table91641[Job],$I$3)&lt;ROWS($BK$2:BK187),"",INDEX(TimeSheets!$AC$1:$AC$359,SMALL(IF(Table91641[Job]=$I$3,ROW(Table91641[Job])),ROW(BA186))))</f>
        <v/>
      </c>
      <c r="BL187" s="72" t="str">
        <f t="array" ref="BL187">IF(COUNTIF(Table91641[Job],$I$3)&lt;ROWS($BL$2:BL187),"",INDEX(TimeSheets!$AI$1:$AI$359,SMALL(IF(Table91641[Job]=$I$3,ROW(Table91641[Job])),ROW(BB186))))</f>
        <v/>
      </c>
    </row>
    <row r="188" spans="50:64" x14ac:dyDescent="0.25">
      <c r="BE188" s="72" t="str">
        <f t="array" ref="BE188">IF(COUNTIF(Table911[Job],$I$3)&lt;ROWS($BE$2:BE188),"",INDEX(TimeSheets!$B$1:$B$359,SMALL(IF(Table911[Job]=$I$3,ROW(Table911[Job])),ROW(BA187))))</f>
        <v/>
      </c>
      <c r="BF188" s="72" t="str">
        <f t="array" ref="BF188">IF(COUNTIF(Table911[Job],$I$3)&lt;ROWS($BD$2:BD188),"",INDEX(TimeSheets!$H$1:$H$359,SMALL(IF(Table911[Job]=$I$3,ROW(Table911[Job])),ROW(BA187))))</f>
        <v/>
      </c>
      <c r="BG188" s="72" t="str">
        <f t="array" ref="BG188">IF(COUNTIF(Table912[Job],$I$3)&lt;ROWS($BG$2:BG188),"",INDEX(TimeSheets!$K$1:$K$359,SMALL(IF(Table912[Job]=$I$3,ROW(Table912[Job])),ROW(BA187))))</f>
        <v/>
      </c>
      <c r="BH188" s="72" t="str">
        <f t="array" ref="BH188">IF(COUNTIF(Table912[Job],$I$3)&lt;ROWS($BH$2:BH188),"",INDEX(TimeSheets!$Q$1:$Q$359,SMALL(IF(Table912[Job]=$I$3,ROW(Table912[Job])),ROW(BA187))))</f>
        <v/>
      </c>
      <c r="BI188" s="73" t="str">
        <f t="array" ref="BI188">IF(COUNTIF(Table914[Job],$I$3)&lt;ROWS($BI$2:BI188),"",INDEX(TimeSheets!$T$1:$T$359,SMALL(IF(Table914[Job]=$I$3,ROW(Table914[Job])),ROW(BA187))))</f>
        <v/>
      </c>
      <c r="BJ188" s="72" t="str">
        <f t="array" ref="BJ188">IF(COUNTIF(Table914[Job],$I$3)&lt;ROWS($BJ$2:BJ188),"",INDEX(TimeSheets!$Z$1:$Z$359,SMALL(IF(Table914[Job]=$I$3,ROW(Table914[Job])),ROW(BA187))))</f>
        <v/>
      </c>
      <c r="BK188" s="72" t="str">
        <f t="array" ref="BK188">IF(COUNTIF(Table91641[Job],$I$3)&lt;ROWS($BK$2:BK188),"",INDEX(TimeSheets!$AC$1:$AC$359,SMALL(IF(Table91641[Job]=$I$3,ROW(Table91641[Job])),ROW(BA187))))</f>
        <v/>
      </c>
      <c r="BL188" s="72" t="str">
        <f t="array" ref="BL188">IF(COUNTIF(Table91641[Job],$I$3)&lt;ROWS($BL$2:BL188),"",INDEX(TimeSheets!$AI$1:$AI$359,SMALL(IF(Table91641[Job]=$I$3,ROW(Table91641[Job])),ROW(BB187))))</f>
        <v/>
      </c>
    </row>
    <row r="189" spans="50:64" x14ac:dyDescent="0.25">
      <c r="BE189" s="72" t="str">
        <f t="array" ref="BE189">IF(COUNTIF(Table911[Job],$I$3)&lt;ROWS($BE$2:BE189),"",INDEX(TimeSheets!$B$1:$B$359,SMALL(IF(Table911[Job]=$I$3,ROW(Table911[Job])),ROW(BA188))))</f>
        <v/>
      </c>
      <c r="BF189" s="72" t="str">
        <f t="array" ref="BF189">IF(COUNTIF(Table911[Job],$I$3)&lt;ROWS($BD$2:BD189),"",INDEX(TimeSheets!$H$1:$H$359,SMALL(IF(Table911[Job]=$I$3,ROW(Table911[Job])),ROW(BA188))))</f>
        <v/>
      </c>
      <c r="BG189" s="72" t="str">
        <f t="array" ref="BG189">IF(COUNTIF(Table912[Job],$I$3)&lt;ROWS($BG$2:BG189),"",INDEX(TimeSheets!$K$1:$K$359,SMALL(IF(Table912[Job]=$I$3,ROW(Table912[Job])),ROW(BA188))))</f>
        <v/>
      </c>
      <c r="BH189" s="72" t="str">
        <f t="array" ref="BH189">IF(COUNTIF(Table912[Job],$I$3)&lt;ROWS($BH$2:BH189),"",INDEX(TimeSheets!$Q$1:$Q$359,SMALL(IF(Table912[Job]=$I$3,ROW(Table912[Job])),ROW(BA188))))</f>
        <v/>
      </c>
      <c r="BI189" s="73" t="str">
        <f t="array" ref="BI189">IF(COUNTIF(Table914[Job],$I$3)&lt;ROWS($BI$2:BI189),"",INDEX(TimeSheets!$T$1:$T$359,SMALL(IF(Table914[Job]=$I$3,ROW(Table914[Job])),ROW(BA188))))</f>
        <v/>
      </c>
      <c r="BJ189" s="72" t="str">
        <f t="array" ref="BJ189">IF(COUNTIF(Table914[Job],$I$3)&lt;ROWS($BJ$2:BJ189),"",INDEX(TimeSheets!$Z$1:$Z$359,SMALL(IF(Table914[Job]=$I$3,ROW(Table914[Job])),ROW(BA188))))</f>
        <v/>
      </c>
      <c r="BK189" s="72" t="str">
        <f t="array" ref="BK189">IF(COUNTIF(Table91641[Job],$I$3)&lt;ROWS($BK$2:BK189),"",INDEX(TimeSheets!$AC$1:$AC$359,SMALL(IF(Table91641[Job]=$I$3,ROW(Table91641[Job])),ROW(BA188))))</f>
        <v/>
      </c>
      <c r="BL189" s="72" t="str">
        <f t="array" ref="BL189">IF(COUNTIF(Table91641[Job],$I$3)&lt;ROWS($BL$2:BL189),"",INDEX(TimeSheets!$AI$1:$AI$359,SMALL(IF(Table91641[Job]=$I$3,ROW(Table91641[Job])),ROW(BB188))))</f>
        <v/>
      </c>
    </row>
    <row r="190" spans="50:64" x14ac:dyDescent="0.25">
      <c r="BE190" s="72" t="str">
        <f t="array" ref="BE190">IF(COUNTIF(Table911[Job],$I$3)&lt;ROWS($BE$2:BE190),"",INDEX(TimeSheets!$B$1:$B$359,SMALL(IF(Table911[Job]=$I$3,ROW(Table911[Job])),ROW(BA189))))</f>
        <v/>
      </c>
      <c r="BF190" s="72" t="str">
        <f t="array" ref="BF190">IF(COUNTIF(Table911[Job],$I$3)&lt;ROWS($BD$2:BD190),"",INDEX(TimeSheets!$H$1:$H$359,SMALL(IF(Table911[Job]=$I$3,ROW(Table911[Job])),ROW(BA189))))</f>
        <v/>
      </c>
      <c r="BG190" s="72" t="str">
        <f t="array" ref="BG190">IF(COUNTIF(Table912[Job],$I$3)&lt;ROWS($BG$2:BG190),"",INDEX(TimeSheets!$K$1:$K$359,SMALL(IF(Table912[Job]=$I$3,ROW(Table912[Job])),ROW(BA189))))</f>
        <v/>
      </c>
      <c r="BH190" s="72" t="str">
        <f t="array" ref="BH190">IF(COUNTIF(Table912[Job],$I$3)&lt;ROWS($BH$2:BH190),"",INDEX(TimeSheets!$Q$1:$Q$359,SMALL(IF(Table912[Job]=$I$3,ROW(Table912[Job])),ROW(BA189))))</f>
        <v/>
      </c>
      <c r="BI190" s="73" t="str">
        <f t="array" ref="BI190">IF(COUNTIF(Table914[Job],$I$3)&lt;ROWS($BI$2:BI190),"",INDEX(TimeSheets!$T$1:$T$359,SMALL(IF(Table914[Job]=$I$3,ROW(Table914[Job])),ROW(BA189))))</f>
        <v/>
      </c>
      <c r="BJ190" s="72" t="str">
        <f t="array" ref="BJ190">IF(COUNTIF(Table914[Job],$I$3)&lt;ROWS($BJ$2:BJ190),"",INDEX(TimeSheets!$Z$1:$Z$359,SMALL(IF(Table914[Job]=$I$3,ROW(Table914[Job])),ROW(BA189))))</f>
        <v/>
      </c>
      <c r="BK190" s="72" t="str">
        <f t="array" ref="BK190">IF(COUNTIF(Table91641[Job],$I$3)&lt;ROWS($BK$2:BK190),"",INDEX(TimeSheets!$AC$1:$AC$359,SMALL(IF(Table91641[Job]=$I$3,ROW(Table91641[Job])),ROW(BA189))))</f>
        <v/>
      </c>
      <c r="BL190" s="72" t="str">
        <f t="array" ref="BL190">IF(COUNTIF(Table91641[Job],$I$3)&lt;ROWS($BL$2:BL190),"",INDEX(TimeSheets!$AI$1:$AI$359,SMALL(IF(Table91641[Job]=$I$3,ROW(Table91641[Job])),ROW(BB189))))</f>
        <v/>
      </c>
    </row>
    <row r="191" spans="50:64" x14ac:dyDescent="0.25">
      <c r="BE191" s="72" t="str">
        <f t="array" ref="BE191">IF(COUNTIF(Table911[Job],$I$3)&lt;ROWS($BE$2:BE191),"",INDEX(TimeSheets!$B$1:$B$359,SMALL(IF(Table911[Job]=$I$3,ROW(Table911[Job])),ROW(BA190))))</f>
        <v/>
      </c>
      <c r="BF191" s="72" t="str">
        <f t="array" ref="BF191">IF(COUNTIF(Table911[Job],$I$3)&lt;ROWS($BD$2:BD191),"",INDEX(TimeSheets!$H$1:$H$359,SMALL(IF(Table911[Job]=$I$3,ROW(Table911[Job])),ROW(BA190))))</f>
        <v/>
      </c>
      <c r="BG191" s="72" t="str">
        <f t="array" ref="BG191">IF(COUNTIF(Table912[Job],$I$3)&lt;ROWS($BG$2:BG191),"",INDEX(TimeSheets!$K$1:$K$359,SMALL(IF(Table912[Job]=$I$3,ROW(Table912[Job])),ROW(BA190))))</f>
        <v/>
      </c>
      <c r="BH191" s="72" t="str">
        <f t="array" ref="BH191">IF(COUNTIF(Table912[Job],$I$3)&lt;ROWS($BH$2:BH191),"",INDEX(TimeSheets!$Q$1:$Q$359,SMALL(IF(Table912[Job]=$I$3,ROW(Table912[Job])),ROW(BA190))))</f>
        <v/>
      </c>
      <c r="BI191" s="73" t="str">
        <f t="array" ref="BI191">IF(COUNTIF(Table914[Job],$I$3)&lt;ROWS($BI$2:BI191),"",INDEX(TimeSheets!$T$1:$T$359,SMALL(IF(Table914[Job]=$I$3,ROW(Table914[Job])),ROW(BA190))))</f>
        <v/>
      </c>
      <c r="BJ191" s="72" t="str">
        <f t="array" ref="BJ191">IF(COUNTIF(Table914[Job],$I$3)&lt;ROWS($BJ$2:BJ191),"",INDEX(TimeSheets!$Z$1:$Z$359,SMALL(IF(Table914[Job]=$I$3,ROW(Table914[Job])),ROW(BA190))))</f>
        <v/>
      </c>
      <c r="BK191" s="72" t="str">
        <f t="array" ref="BK191">IF(COUNTIF(Table91641[Job],$I$3)&lt;ROWS($BK$2:BK191),"",INDEX(TimeSheets!$AC$1:$AC$359,SMALL(IF(Table91641[Job]=$I$3,ROW(Table91641[Job])),ROW(BA190))))</f>
        <v/>
      </c>
      <c r="BL191" s="72" t="str">
        <f t="array" ref="BL191">IF(COUNTIF(Table91641[Job],$I$3)&lt;ROWS($BL$2:BL191),"",INDEX(TimeSheets!$AI$1:$AI$359,SMALL(IF(Table91641[Job]=$I$3,ROW(Table91641[Job])),ROW(BB190))))</f>
        <v/>
      </c>
    </row>
    <row r="192" spans="50:64" x14ac:dyDescent="0.25">
      <c r="BH192" s="47" t="str">
        <f t="array" ref="BH192">IF(COUNTIF(Table912[Job],$I$3)&lt;ROWS($BH$2:BH192),"",INDEX(TimeSheets!$Q$1:$Q$359,SMALL(IF(Table912[Job]=$I$3,ROW(Table912[Job])),ROW(BA191))))</f>
        <v/>
      </c>
      <c r="BI192" s="56" t="str">
        <f t="array" ref="BI192">IF(COUNTIF(Table914[Job],$I$3)&lt;ROWS($BI$2:BI192),"",INDEX(TimeSheets!$T$1:$T$359,SMALL(IF(Table914[Job]=$I$3,ROW(Table914[Job])),ROW(BA191))))</f>
        <v/>
      </c>
    </row>
  </sheetData>
  <mergeCells count="75">
    <mergeCell ref="I3:S3"/>
    <mergeCell ref="Y3:AF3"/>
    <mergeCell ref="AO3:AU3"/>
    <mergeCell ref="AY3:AZ3"/>
    <mergeCell ref="BA3:BB3"/>
    <mergeCell ref="I2:S2"/>
    <mergeCell ref="Y2:AA2"/>
    <mergeCell ref="AD2:AF2"/>
    <mergeCell ref="AO2:AU2"/>
    <mergeCell ref="AY2:BB2"/>
    <mergeCell ref="I5:S5"/>
    <mergeCell ref="Y5:AF5"/>
    <mergeCell ref="AO5:AU5"/>
    <mergeCell ref="AY5:AZ5"/>
    <mergeCell ref="BA5:BB5"/>
    <mergeCell ref="I4:S4"/>
    <mergeCell ref="Y4:AF4"/>
    <mergeCell ref="AO4:AU4"/>
    <mergeCell ref="AY4:AZ4"/>
    <mergeCell ref="BA4:BB4"/>
    <mergeCell ref="AY6:AZ6"/>
    <mergeCell ref="BA6:BB6"/>
    <mergeCell ref="C7:D7"/>
    <mergeCell ref="J7:K7"/>
    <mergeCell ref="Q7:R7"/>
    <mergeCell ref="X7:Y7"/>
    <mergeCell ref="AE7:AF7"/>
    <mergeCell ref="AL7:AM7"/>
    <mergeCell ref="AS7:AT7"/>
    <mergeCell ref="AY12:AZ12"/>
    <mergeCell ref="BA12:BB12"/>
    <mergeCell ref="AS8:AV8"/>
    <mergeCell ref="A9:F9"/>
    <mergeCell ref="H9:M9"/>
    <mergeCell ref="O9:T9"/>
    <mergeCell ref="V9:AA9"/>
    <mergeCell ref="AC9:AH9"/>
    <mergeCell ref="AJ9:AO9"/>
    <mergeCell ref="AQ9:AV9"/>
    <mergeCell ref="C8:F8"/>
    <mergeCell ref="J8:M8"/>
    <mergeCell ref="Q8:T8"/>
    <mergeCell ref="X8:AA8"/>
    <mergeCell ref="AE8:AH8"/>
    <mergeCell ref="AL8:AO8"/>
    <mergeCell ref="AY9:BB9"/>
    <mergeCell ref="AY10:AZ10"/>
    <mergeCell ref="BA10:BB10"/>
    <mergeCell ref="AY11:AZ11"/>
    <mergeCell ref="BA11:BB11"/>
    <mergeCell ref="AY13:AZ13"/>
    <mergeCell ref="BA13:BB13"/>
    <mergeCell ref="AY14:AZ14"/>
    <mergeCell ref="BA14:BB14"/>
    <mergeCell ref="AY15:AZ15"/>
    <mergeCell ref="BA15:BB15"/>
    <mergeCell ref="AY16:AZ16"/>
    <mergeCell ref="BA16:BB16"/>
    <mergeCell ref="AY17:AZ17"/>
    <mergeCell ref="BA17:BB17"/>
    <mergeCell ref="AY18:AZ18"/>
    <mergeCell ref="BA18:BB18"/>
    <mergeCell ref="AY40:AZ40"/>
    <mergeCell ref="BA40:BB40"/>
    <mergeCell ref="AY19:AZ19"/>
    <mergeCell ref="BA19:BB19"/>
    <mergeCell ref="AY20:AZ20"/>
    <mergeCell ref="BA20:BB20"/>
    <mergeCell ref="AY21:AZ21"/>
    <mergeCell ref="BA21:BB21"/>
    <mergeCell ref="AY22:AZ22"/>
    <mergeCell ref="BA22:BB22"/>
    <mergeCell ref="AY24:BB24"/>
    <mergeCell ref="AY25:AZ25"/>
    <mergeCell ref="BA25:BB25"/>
  </mergeCells>
  <pageMargins left="0.7" right="0.7" top="0.75" bottom="0.75" header="0.3" footer="0.3"/>
  <pageSetup scale="40" orientation="landscape" r:id="rId1"/>
  <rowBreaks count="1" manualBreakCount="1">
    <brk id="60" max="16383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A8D9BE-EC49-47D6-B187-CAB300238E32}">
          <x14:formula1>
            <xm:f>'All Jobs'!$B$2:$B$11</xm:f>
          </x14:formula1>
          <xm:sqref>I3:S3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0401-8CE3-4350-8BFB-ECB52AD3743B}">
  <sheetPr>
    <pageSetUpPr fitToPage="1"/>
  </sheetPr>
  <dimension ref="A1:BW192"/>
  <sheetViews>
    <sheetView zoomScale="60" zoomScaleNormal="60" workbookViewId="0">
      <selection activeCell="AD32" sqref="AD32"/>
    </sheetView>
  </sheetViews>
  <sheetFormatPr defaultRowHeight="15" x14ac:dyDescent="0.25"/>
  <cols>
    <col min="1" max="1" width="8.7109375" customWidth="1"/>
    <col min="2" max="2" width="3.42578125" customWidth="1"/>
    <col min="3" max="3" width="8.7109375" customWidth="1"/>
    <col min="4" max="4" width="3.42578125" customWidth="1"/>
    <col min="5" max="5" width="8.7109375" customWidth="1"/>
    <col min="6" max="6" width="3.42578125" customWidth="1"/>
    <col min="7" max="7" width="6.28515625" customWidth="1"/>
    <col min="8" max="8" width="10.5703125" bestFit="1" customWidth="1"/>
    <col min="9" max="9" width="3.42578125" customWidth="1"/>
    <col min="10" max="10" width="8.7109375" customWidth="1"/>
    <col min="11" max="11" width="3.42578125" customWidth="1"/>
    <col min="12" max="12" width="8.7109375" customWidth="1"/>
    <col min="13" max="13" width="3.42578125" customWidth="1"/>
    <col min="14" max="14" width="6.28515625" customWidth="1"/>
    <col min="15" max="15" width="10.5703125" bestFit="1" customWidth="1"/>
    <col min="16" max="16" width="3.42578125" customWidth="1"/>
    <col min="17" max="17" width="8.7109375" customWidth="1"/>
    <col min="18" max="18" width="3.42578125" customWidth="1"/>
    <col min="19" max="19" width="8.7109375" customWidth="1"/>
    <col min="20" max="20" width="3.42578125" customWidth="1"/>
    <col min="21" max="21" width="6.28515625" customWidth="1"/>
    <col min="22" max="22" width="8.7109375" customWidth="1"/>
    <col min="23" max="23" width="3.42578125" customWidth="1"/>
    <col min="24" max="24" width="8.7109375" customWidth="1"/>
    <col min="25" max="25" width="3.42578125" customWidth="1"/>
    <col min="26" max="26" width="8.7109375" customWidth="1"/>
    <col min="27" max="27" width="3.42578125" customWidth="1"/>
    <col min="28" max="28" width="6.28515625" customWidth="1"/>
    <col min="29" max="29" width="8.7109375" customWidth="1"/>
    <col min="30" max="30" width="3.42578125" customWidth="1"/>
    <col min="31" max="31" width="8.7109375" customWidth="1"/>
    <col min="32" max="32" width="3.42578125" customWidth="1"/>
    <col min="33" max="33" width="8.7109375" customWidth="1"/>
    <col min="34" max="34" width="3.42578125" customWidth="1"/>
    <col min="35" max="35" width="6.28515625" customWidth="1"/>
    <col min="36" max="36" width="8.7109375" customWidth="1"/>
    <col min="37" max="37" width="3.42578125" customWidth="1"/>
    <col min="38" max="38" width="8.7109375" customWidth="1"/>
    <col min="39" max="39" width="3.42578125" customWidth="1"/>
    <col min="40" max="40" width="8.7109375" customWidth="1"/>
    <col min="41" max="41" width="3.42578125" customWidth="1"/>
    <col min="42" max="42" width="6.28515625" customWidth="1"/>
    <col min="43" max="43" width="8.7109375" customWidth="1"/>
    <col min="44" max="44" width="3.42578125" customWidth="1"/>
    <col min="45" max="45" width="8.7109375" customWidth="1"/>
    <col min="46" max="46" width="3.42578125" customWidth="1"/>
    <col min="47" max="47" width="8.7109375" customWidth="1"/>
    <col min="48" max="48" width="3.42578125" customWidth="1"/>
    <col min="49" max="49" width="6.28515625" customWidth="1"/>
    <col min="50" max="50" width="4" customWidth="1"/>
    <col min="51" max="51" width="10.28515625" customWidth="1"/>
    <col min="52" max="52" width="14.42578125" customWidth="1"/>
    <col min="54" max="54" width="14.42578125" customWidth="1"/>
    <col min="55" max="55" width="9.7109375" style="47" customWidth="1"/>
    <col min="56" max="56" width="4.5703125" style="47" customWidth="1"/>
    <col min="57" max="57" width="7.28515625" style="47" customWidth="1"/>
    <col min="58" max="58" width="5.42578125" style="47" customWidth="1"/>
    <col min="59" max="59" width="7.5703125" style="47" customWidth="1"/>
    <col min="60" max="60" width="5" style="47" customWidth="1"/>
    <col min="61" max="61" width="8.7109375" style="47" bestFit="1" customWidth="1"/>
    <col min="62" max="62" width="5.140625" style="47" customWidth="1"/>
    <col min="63" max="64" width="9.140625" style="47"/>
    <col min="65" max="65" width="9" style="47" customWidth="1"/>
    <col min="66" max="66" width="8.85546875" style="47" customWidth="1"/>
    <col min="67" max="67" width="9.140625" style="47"/>
  </cols>
  <sheetData>
    <row r="1" spans="1:75" ht="15.75" thickBot="1" x14ac:dyDescent="0.3">
      <c r="AX1" s="47"/>
      <c r="AY1" s="47"/>
      <c r="AZ1" s="47"/>
      <c r="BA1" s="47"/>
      <c r="BB1" s="47"/>
      <c r="BE1" s="47" t="s">
        <v>27</v>
      </c>
      <c r="BG1" s="47" t="s">
        <v>25</v>
      </c>
      <c r="BI1" s="47" t="s">
        <v>24</v>
      </c>
      <c r="BK1" s="47" t="s">
        <v>28</v>
      </c>
      <c r="BO1" s="48"/>
      <c r="BP1" s="48"/>
      <c r="BQ1" s="48"/>
      <c r="BR1" s="49"/>
      <c r="BS1" s="49"/>
      <c r="BT1" s="49"/>
      <c r="BU1" s="49"/>
      <c r="BV1" s="49"/>
      <c r="BW1" s="49"/>
    </row>
    <row r="2" spans="1:75" ht="27" thickBot="1" x14ac:dyDescent="0.45">
      <c r="D2" s="50" t="s">
        <v>29</v>
      </c>
      <c r="I2" s="120" t="str">
        <f ca="1">INDIRECT(ADDRESS((MATCH(I3,'All Jobs'!B2:B11,0))+1,1,4,1,"All Jobs"))</f>
        <v>21-102</v>
      </c>
      <c r="J2" s="120"/>
      <c r="K2" s="120"/>
      <c r="L2" s="120"/>
      <c r="M2" s="120"/>
      <c r="N2" s="120"/>
      <c r="O2" s="120"/>
      <c r="P2" s="120"/>
      <c r="Q2" s="120"/>
      <c r="R2" s="120"/>
      <c r="S2" s="120"/>
      <c r="V2" s="50" t="s">
        <v>30</v>
      </c>
      <c r="W2" s="51"/>
      <c r="X2" s="52"/>
      <c r="Y2" s="120">
        <f>SUM(C7,J7,Q7,X7,AE7,AL7,AS7)</f>
        <v>534</v>
      </c>
      <c r="Z2" s="120"/>
      <c r="AA2" s="120"/>
      <c r="AB2" s="53" t="s">
        <v>31</v>
      </c>
      <c r="AC2" s="54"/>
      <c r="AD2" s="120">
        <f>SUM(Y2/8)</f>
        <v>66.75</v>
      </c>
      <c r="AE2" s="120"/>
      <c r="AF2" s="120"/>
      <c r="AK2" s="50" t="s">
        <v>32</v>
      </c>
      <c r="AN2" s="55"/>
      <c r="AO2" s="121">
        <v>170000</v>
      </c>
      <c r="AP2" s="121"/>
      <c r="AQ2" s="121"/>
      <c r="AR2" s="121"/>
      <c r="AS2" s="121"/>
      <c r="AT2" s="121"/>
      <c r="AU2" s="121"/>
      <c r="AY2" s="122" t="s">
        <v>33</v>
      </c>
      <c r="AZ2" s="123"/>
      <c r="BA2" s="123"/>
      <c r="BB2" s="124"/>
      <c r="BE2" s="47" t="str">
        <f t="array" ref="BE2">IF(COUNTIF(Table911[Job],$I$3)&lt;ROWS($BE$2:BE2),"",INDEX(TimeSheets!$B$1:$B$359,SMALL(IF(Table911[Job]=$I$3,ROW(Table911[Job])),ROW(BA1))))</f>
        <v/>
      </c>
      <c r="BF2" s="47" t="str">
        <f t="array" ref="BF2">IF(COUNTIF(Table911[Job],$I$3)&lt;ROWS($BD$2:BD2),"",INDEX(TimeSheets!$H$1:$H$359,SMALL(IF(Table911[Job]=$I$3,ROW(Table911[Job])),ROW(BA1))))</f>
        <v/>
      </c>
      <c r="BG2" s="47" t="str">
        <f t="array" ref="BG2">IF(COUNTIF(Table912[Job],$I$3)&lt;ROWS($BG$2:BG2),"",INDEX(TimeSheets!$K$1:$K$359,SMALL(IF(Table912[Job]=$I$3,ROW(Table912[Job])),ROW(BA1))))</f>
        <v/>
      </c>
      <c r="BH2" s="47" t="str">
        <f t="array" ref="BH2">IF(COUNTIF(Table912[Job],$I$3)&lt;ROWS($BH$2:BH2),"",INDEX(TimeSheets!$Q$1:$Q$359,SMALL(IF(Table912[Job]=$I$3,ROW(Table912[Job])),ROW(BA1))))</f>
        <v/>
      </c>
      <c r="BI2" s="56">
        <f t="array" ref="BI2">IF(COUNTIF(Table914[Job],$I$3)&lt;ROWS($BI$2:BI2),"",INDEX(TimeSheets!$T$1:$T$359,SMALL(IF(Table914[Job]=$I$3,ROW(Table914[Job])),ROW(BA1))))</f>
        <v>44204</v>
      </c>
      <c r="BJ2" s="47">
        <f t="array" ref="BJ2">IF(COUNTIF(Table914[Job],$I$3)&lt;ROWS($BJ$2:BJ2),"",INDEX(TimeSheets!$Z$1:$Z$359,SMALL(IF(Table914[Job]=$I$3,ROW(Table914[Job])),ROW(BA1))))</f>
        <v>8</v>
      </c>
      <c r="BK2" s="47">
        <f t="array" ref="BK2">IF(COUNTIF(Table91641[Job],$I$3)&lt;ROWS($BK$2:BK2),"",INDEX(TimeSheets!$AC$1:$AC$359,SMALL(IF(Table91641[Job]=$I$3,ROW(Table91641[Job])),ROW(BA1))))</f>
        <v>44204</v>
      </c>
      <c r="BL2" s="47">
        <f t="array" ref="BL2">IF(COUNTIF(Table91641[Job],$I$3)&lt;ROWS($BL$2:BL2),"",INDEX(TimeSheets!$AI$1:$AI$359,SMALL(IF(Table91641[Job]=$I$3,ROW(Table91641[Job])),ROW(BB1))))</f>
        <v>8</v>
      </c>
      <c r="BO2" s="48"/>
      <c r="BP2" s="48"/>
      <c r="BQ2" s="48"/>
      <c r="BR2" s="49"/>
      <c r="BS2" s="49"/>
      <c r="BT2" s="49"/>
      <c r="BU2" s="49"/>
      <c r="BV2" s="49"/>
      <c r="BW2" s="49"/>
    </row>
    <row r="3" spans="1:75" ht="26.25" x14ac:dyDescent="0.4">
      <c r="B3" s="57"/>
      <c r="D3" s="50" t="s">
        <v>34</v>
      </c>
      <c r="E3" s="58"/>
      <c r="F3" s="59"/>
      <c r="G3" s="60"/>
      <c r="H3" s="61"/>
      <c r="I3" s="112" t="s">
        <v>89</v>
      </c>
      <c r="J3" s="112"/>
      <c r="K3" s="112"/>
      <c r="L3" s="112"/>
      <c r="M3" s="112"/>
      <c r="N3" s="112"/>
      <c r="O3" s="112"/>
      <c r="P3" s="112"/>
      <c r="Q3" s="112"/>
      <c r="R3" s="112"/>
      <c r="S3" s="112"/>
      <c r="V3" s="50" t="s">
        <v>35</v>
      </c>
      <c r="W3" s="51"/>
      <c r="X3" s="52"/>
      <c r="Y3" s="121">
        <f>SUM(C8,J8,Q8,X8,AE8,AL8,AS8)</f>
        <v>17622</v>
      </c>
      <c r="Z3" s="125"/>
      <c r="AA3" s="125"/>
      <c r="AB3" s="125"/>
      <c r="AC3" s="125"/>
      <c r="AD3" s="125"/>
      <c r="AE3" s="125"/>
      <c r="AF3" s="125"/>
      <c r="AK3" s="50" t="s">
        <v>36</v>
      </c>
      <c r="AO3" s="126">
        <f ca="1">INDIRECT(ADDRESS((MATCH(I3,'All Jobs'!B2:B11,0))+1,9,4,1,"All Jobs"))</f>
        <v>112000</v>
      </c>
      <c r="AP3" s="126"/>
      <c r="AQ3" s="126"/>
      <c r="AR3" s="126"/>
      <c r="AS3" s="126"/>
      <c r="AT3" s="126"/>
      <c r="AU3" s="126"/>
      <c r="AY3" s="127" t="s">
        <v>37</v>
      </c>
      <c r="AZ3" s="127"/>
      <c r="BA3" s="128"/>
      <c r="BB3" s="128"/>
      <c r="BE3" s="47" t="str">
        <f t="array" ref="BE3">IF(COUNTIF(Table911[Job],$I$3)&lt;ROWS($BE$2:BE3),"",INDEX(TimeSheets!$B$1:$B$359,SMALL(IF(Table911[Job]=$I$3,ROW(Table911[Job])),ROW(BA2))))</f>
        <v/>
      </c>
      <c r="BF3" s="47" t="str">
        <f t="array" ref="BF3">IF(COUNTIF(Table911[Job],$I$3)&lt;ROWS($BD$2:BD3),"",INDEX(TimeSheets!$H$1:$H$359,SMALL(IF(Table911[Job]=$I$3,ROW(Table911[Job])),ROW(BA2))))</f>
        <v/>
      </c>
      <c r="BG3" s="47" t="str">
        <f t="array" ref="BG3">IF(COUNTIF(Table912[Job],$I$3)&lt;ROWS($BG$2:BG3),"",INDEX(TimeSheets!$K$1:$K$359,SMALL(IF(Table912[Job]=$I$3,ROW(Table912[Job])),ROW(BA2))))</f>
        <v/>
      </c>
      <c r="BH3" s="47" t="str">
        <f t="array" ref="BH3">IF(COUNTIF(Table912[Job],$I$3)&lt;ROWS($BH$2:BH3),"",INDEX(TimeSheets!$Q$1:$Q$359,SMALL(IF(Table912[Job]=$I$3,ROW(Table912[Job])),ROW(BA2))))</f>
        <v/>
      </c>
      <c r="BI3" s="56">
        <f t="array" ref="BI3">IF(COUNTIF(Table914[Job],$I$3)&lt;ROWS($BI$2:BI3),"",INDEX(TimeSheets!$T$1:$T$359,SMALL(IF(Table914[Job]=$I$3,ROW(Table914[Job])),ROW(BA2))))</f>
        <v>44207</v>
      </c>
      <c r="BJ3" s="47">
        <f t="array" ref="BJ3">IF(COUNTIF(Table914[Job],$I$3)&lt;ROWS($BJ$2:BJ3),"",INDEX(TimeSheets!$Z$1:$Z$359,SMALL(IF(Table914[Job]=$I$3,ROW(Table914[Job])),ROW(BA2))))</f>
        <v>8</v>
      </c>
      <c r="BK3" s="47">
        <f t="array" ref="BK3">IF(COUNTIF(Table91641[Job],$I$3)&lt;ROWS($BK$2:BK3),"",INDEX(TimeSheets!$AC$1:$AC$359,SMALL(IF(Table91641[Job]=$I$3,ROW(Table91641[Job])),ROW(BA2))))</f>
        <v>44207</v>
      </c>
      <c r="BL3" s="47">
        <f t="array" ref="BL3">IF(COUNTIF(Table91641[Job],$I$3)&lt;ROWS($BL$2:BL3),"",INDEX(TimeSheets!$AI$1:$AI$359,SMALL(IF(Table91641[Job]=$I$3,ROW(Table91641[Job])),ROW(BB2))))</f>
        <v>8</v>
      </c>
      <c r="BO3" s="48"/>
      <c r="BP3" s="48"/>
      <c r="BQ3" s="48"/>
      <c r="BR3" s="49"/>
      <c r="BS3" s="49"/>
      <c r="BT3" s="49"/>
      <c r="BU3" s="49"/>
      <c r="BV3" s="49"/>
      <c r="BW3" s="49"/>
    </row>
    <row r="4" spans="1:75" ht="26.25" x14ac:dyDescent="0.4">
      <c r="B4" s="57"/>
      <c r="D4" s="50" t="s">
        <v>38</v>
      </c>
      <c r="E4" s="58"/>
      <c r="F4" s="59"/>
      <c r="G4" s="60"/>
      <c r="H4" s="60"/>
      <c r="I4" s="111" t="str">
        <f ca="1">INDIRECT(ADDRESS((MATCH(I3,'All Jobs'!B3:B11,0))+2,5,4,1,"All Jobs"))</f>
        <v>Customer 2</v>
      </c>
      <c r="J4" s="112"/>
      <c r="K4" s="112"/>
      <c r="L4" s="112"/>
      <c r="M4" s="112"/>
      <c r="N4" s="112"/>
      <c r="O4" s="112"/>
      <c r="P4" s="112"/>
      <c r="Q4" s="113"/>
      <c r="R4" s="113"/>
      <c r="S4" s="113"/>
      <c r="V4" s="50" t="s">
        <v>39</v>
      </c>
      <c r="W4" s="51"/>
      <c r="X4" s="52"/>
      <c r="Y4" s="114">
        <v>210</v>
      </c>
      <c r="Z4" s="114"/>
      <c r="AA4" s="114"/>
      <c r="AB4" s="114"/>
      <c r="AC4" s="114"/>
      <c r="AD4" s="114"/>
      <c r="AE4" s="114"/>
      <c r="AF4" s="114"/>
      <c r="AK4" s="50" t="s">
        <v>40</v>
      </c>
      <c r="AN4" s="61"/>
      <c r="AO4" s="111">
        <f>IF(Y4=0,0,SUM(AO2-Y5))</f>
        <v>152168</v>
      </c>
      <c r="AP4" s="111"/>
      <c r="AQ4" s="111"/>
      <c r="AR4" s="111"/>
      <c r="AS4" s="111"/>
      <c r="AT4" s="111"/>
      <c r="AU4" s="111"/>
      <c r="AY4" s="107" t="s">
        <v>41</v>
      </c>
      <c r="AZ4" s="107"/>
      <c r="BA4" s="115">
        <f>IF(Y4=0,"-",SUM(BA3-Y4))</f>
        <v>-210</v>
      </c>
      <c r="BB4" s="115"/>
      <c r="BE4" s="47" t="str">
        <f t="array" ref="BE4">IF(COUNTIF(Table911[Job],$I$3)&lt;ROWS($BE$2:BE4),"",INDEX(TimeSheets!$B$1:$B$359,SMALL(IF(Table911[Job]=$I$3,ROW(Table911[Job])),ROW(BA3))))</f>
        <v/>
      </c>
      <c r="BF4" s="47" t="str">
        <f t="array" ref="BF4">IF(COUNTIF(Table911[Job],$I$3)&lt;ROWS($BD$2:BD4),"",INDEX(TimeSheets!$H$1:$H$359,SMALL(IF(Table911[Job]=$I$3,ROW(Table911[Job])),ROW(BA3))))</f>
        <v/>
      </c>
      <c r="BG4" s="47" t="str">
        <f t="array" ref="BG4">IF(COUNTIF(Table912[Job],$I$3)&lt;ROWS($BG$2:BG4),"",INDEX(TimeSheets!$K$1:$K$359,SMALL(IF(Table912[Job]=$I$3,ROW(Table912[Job])),ROW(BA3))))</f>
        <v/>
      </c>
      <c r="BH4" s="47" t="str">
        <f t="array" ref="BH4">IF(COUNTIF(Table912[Job],$I$3)&lt;ROWS($BH$2:BH4),"",INDEX(TimeSheets!$Q$1:$Q$359,SMALL(IF(Table912[Job]=$I$3,ROW(Table912[Job])),ROW(BA3))))</f>
        <v/>
      </c>
      <c r="BI4" s="56">
        <f t="array" ref="BI4">IF(COUNTIF(Table914[Job],$I$3)&lt;ROWS($BI$2:BI4),"",INDEX(TimeSheets!$T$1:$T$359,SMALL(IF(Table914[Job]=$I$3,ROW(Table914[Job])),ROW(BA3))))</f>
        <v>44208</v>
      </c>
      <c r="BJ4" s="47">
        <f t="array" ref="BJ4">IF(COUNTIF(Table914[Job],$I$3)&lt;ROWS($BJ$2:BJ4),"",INDEX(TimeSheets!$Z$1:$Z$359,SMALL(IF(Table914[Job]=$I$3,ROW(Table914[Job])),ROW(BA3))))</f>
        <v>8</v>
      </c>
      <c r="BK4" s="47">
        <f t="array" ref="BK4">IF(COUNTIF(Table91641[Job],$I$3)&lt;ROWS($BK$2:BK4),"",INDEX(TimeSheets!$AC$1:$AC$359,SMALL(IF(Table91641[Job]=$I$3,ROW(Table91641[Job])),ROW(BA3))))</f>
        <v>44208</v>
      </c>
      <c r="BL4" s="47">
        <f t="array" ref="BL4">IF(COUNTIF(Table91641[Job],$I$3)&lt;ROWS($BL$2:BL4),"",INDEX(TimeSheets!$AI$1:$AI$359,SMALL(IF(Table91641[Job]=$I$3,ROW(Table91641[Job])),ROW(BB3))))</f>
        <v>8</v>
      </c>
      <c r="BO4" s="48"/>
      <c r="BP4" s="48"/>
      <c r="BQ4" s="48"/>
      <c r="BR4" s="49"/>
      <c r="BS4" s="49"/>
      <c r="BT4" s="49"/>
      <c r="BU4" s="49"/>
      <c r="BV4" s="49"/>
      <c r="BW4" s="49"/>
    </row>
    <row r="5" spans="1:75" ht="26.25" x14ac:dyDescent="0.4">
      <c r="B5" s="57"/>
      <c r="D5" s="50" t="s">
        <v>42</v>
      </c>
      <c r="E5" s="58"/>
      <c r="F5" s="59"/>
      <c r="G5" s="61"/>
      <c r="H5" s="62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V5" s="50" t="s">
        <v>43</v>
      </c>
      <c r="Y5" s="114">
        <f>IF(Y4=0,0,SUM(Y3,Y4))</f>
        <v>17832</v>
      </c>
      <c r="Z5" s="114"/>
      <c r="AA5" s="114"/>
      <c r="AB5" s="114"/>
      <c r="AC5" s="114"/>
      <c r="AD5" s="114"/>
      <c r="AE5" s="114"/>
      <c r="AF5" s="114"/>
      <c r="AK5" s="50" t="s">
        <v>44</v>
      </c>
      <c r="AO5" s="117">
        <f ca="1">IF(Y4 = 0,0,SUM(AO4-AO3))</f>
        <v>40168</v>
      </c>
      <c r="AP5" s="117"/>
      <c r="AQ5" s="117"/>
      <c r="AR5" s="117"/>
      <c r="AS5" s="117"/>
      <c r="AT5" s="117"/>
      <c r="AU5" s="117"/>
      <c r="AY5" s="118" t="s">
        <v>35</v>
      </c>
      <c r="AZ5" s="118"/>
      <c r="BA5" s="119"/>
      <c r="BB5" s="119"/>
      <c r="BE5" s="47" t="str">
        <f t="array" ref="BE5">IF(COUNTIF(Table911[Job],$I$3)&lt;ROWS($BE$2:BE5),"",INDEX(TimeSheets!$B$1:$B$359,SMALL(IF(Table911[Job]=$I$3,ROW(Table911[Job])),ROW(BA4))))</f>
        <v/>
      </c>
      <c r="BF5" s="47" t="str">
        <f t="array" ref="BF5">IF(COUNTIF(Table911[Job],$I$3)&lt;ROWS($BD$2:BD5),"",INDEX(TimeSheets!$H$1:$H$359,SMALL(IF(Table911[Job]=$I$3,ROW(Table911[Job])),ROW(BA4))))</f>
        <v/>
      </c>
      <c r="BG5" s="47" t="str">
        <f t="array" ref="BG5">IF(COUNTIF(Table912[Job],$I$3)&lt;ROWS($BG$2:BG5),"",INDEX(TimeSheets!$K$1:$K$359,SMALL(IF(Table912[Job]=$I$3,ROW(Table912[Job])),ROW(BA4))))</f>
        <v/>
      </c>
      <c r="BH5" s="47" t="str">
        <f t="array" ref="BH5">IF(COUNTIF(Table912[Job],$I$3)&lt;ROWS($BH$2:BH5),"",INDEX(TimeSheets!$Q$1:$Q$359,SMALL(IF(Table912[Job]=$I$3,ROW(Table912[Job])),ROW(BA4))))</f>
        <v/>
      </c>
      <c r="BI5" s="56">
        <f t="array" ref="BI5">IF(COUNTIF(Table914[Job],$I$3)&lt;ROWS($BI$2:BI5),"",INDEX(TimeSheets!$T$1:$T$359,SMALL(IF(Table914[Job]=$I$3,ROW(Table914[Job])),ROW(BA4))))</f>
        <v>44209</v>
      </c>
      <c r="BJ5" s="47">
        <f t="array" ref="BJ5">IF(COUNTIF(Table914[Job],$I$3)&lt;ROWS($BJ$2:BJ5),"",INDEX(TimeSheets!$Z$1:$Z$359,SMALL(IF(Table914[Job]=$I$3,ROW(Table914[Job])),ROW(BA4))))</f>
        <v>8</v>
      </c>
      <c r="BK5" s="47">
        <f t="array" ref="BK5">IF(COUNTIF(Table91641[Job],$I$3)&lt;ROWS($BK$2:BK5),"",INDEX(TimeSheets!$AC$1:$AC$359,SMALL(IF(Table91641[Job]=$I$3,ROW(Table91641[Job])),ROW(BA4))))</f>
        <v>44209</v>
      </c>
      <c r="BL5" s="47">
        <f t="array" ref="BL5">IF(COUNTIF(Table91641[Job],$I$3)&lt;ROWS($BL$2:BL5),"",INDEX(TimeSheets!$AI$1:$AI$359,SMALL(IF(Table91641[Job]=$I$3,ROW(Table91641[Job])),ROW(BB4))))</f>
        <v>8</v>
      </c>
      <c r="BO5" s="48"/>
      <c r="BP5" s="48"/>
      <c r="BQ5" s="48"/>
      <c r="BR5" s="49"/>
      <c r="BS5" s="49"/>
      <c r="BT5" s="49"/>
      <c r="BU5" s="49"/>
      <c r="BV5" s="49"/>
      <c r="BW5" s="49"/>
    </row>
    <row r="6" spans="1:75" ht="26.25" x14ac:dyDescent="0.4">
      <c r="B6" s="57"/>
      <c r="E6" s="60"/>
      <c r="F6" s="60"/>
      <c r="G6" s="60"/>
      <c r="H6" s="63"/>
      <c r="I6" s="60"/>
      <c r="K6" s="50"/>
      <c r="L6" s="58"/>
      <c r="M6" s="59"/>
      <c r="N6" s="60"/>
      <c r="AG6" s="52"/>
      <c r="AY6" s="107" t="s">
        <v>41</v>
      </c>
      <c r="AZ6" s="107"/>
      <c r="BA6" s="108">
        <f>IF(Y4=0,"-",SUM(BA5-AD2))</f>
        <v>-66.75</v>
      </c>
      <c r="BB6" s="109"/>
      <c r="BE6" s="47" t="str">
        <f t="array" ref="BE6">IF(COUNTIF(Table911[Job],$I$3)&lt;ROWS($BE$2:BE6),"",INDEX(TimeSheets!$B$1:$B$359,SMALL(IF(Table911[Job]=$I$3,ROW(Table911[Job])),ROW(BA5))))</f>
        <v/>
      </c>
      <c r="BF6" s="47" t="str">
        <f t="array" ref="BF6">IF(COUNTIF(Table911[Job],$I$3)&lt;ROWS($BD$2:BD6),"",INDEX(TimeSheets!$H$1:$H$359,SMALL(IF(Table911[Job]=$I$3,ROW(Table911[Job])),ROW(BA5))))</f>
        <v/>
      </c>
      <c r="BG6" s="47" t="str">
        <f t="array" ref="BG6">IF(COUNTIF(Table912[Job],$I$3)&lt;ROWS($BG$2:BG6),"",INDEX(TimeSheets!$K$1:$K$359,SMALL(IF(Table912[Job]=$I$3,ROW(Table912[Job])),ROW(BA5))))</f>
        <v/>
      </c>
      <c r="BH6" s="47" t="str">
        <f t="array" ref="BH6">IF(COUNTIF(Table912[Job],$I$3)&lt;ROWS($BH$2:BH6),"",INDEX(TimeSheets!$Q$1:$Q$359,SMALL(IF(Table912[Job]=$I$3,ROW(Table912[Job])),ROW(BA5))))</f>
        <v/>
      </c>
      <c r="BI6" s="56">
        <f t="array" ref="BI6">IF(COUNTIF(Table914[Job],$I$3)&lt;ROWS($BI$2:BI6),"",INDEX(TimeSheets!$T$1:$T$359,SMALL(IF(Table914[Job]=$I$3,ROW(Table914[Job])),ROW(BA5))))</f>
        <v>44210</v>
      </c>
      <c r="BJ6" s="47">
        <f t="array" ref="BJ6">IF(COUNTIF(Table914[Job],$I$3)&lt;ROWS($BJ$2:BJ6),"",INDEX(TimeSheets!$Z$1:$Z$359,SMALL(IF(Table914[Job]=$I$3,ROW(Table914[Job])),ROW(BA5))))</f>
        <v>4</v>
      </c>
      <c r="BK6" s="47">
        <f t="array" ref="BK6">IF(COUNTIF(Table91641[Job],$I$3)&lt;ROWS($BK$2:BK6),"",INDEX(TimeSheets!$AC$1:$AC$359,SMALL(IF(Table91641[Job]=$I$3,ROW(Table91641[Job])),ROW(BA5))))</f>
        <v>44210</v>
      </c>
      <c r="BL6" s="47">
        <f t="array" ref="BL6">IF(COUNTIF(Table91641[Job],$I$3)&lt;ROWS($BL$2:BL6),"",INDEX(TimeSheets!$AI$1:$AI$359,SMALL(IF(Table91641[Job]=$I$3,ROW(Table91641[Job])),ROW(BB5))))</f>
        <v>4</v>
      </c>
      <c r="BO6" s="48"/>
      <c r="BP6" s="48"/>
      <c r="BQ6" s="48"/>
      <c r="BR6" s="49"/>
      <c r="BS6" s="49"/>
      <c r="BT6" s="49"/>
      <c r="BU6" s="49"/>
      <c r="BV6" s="49"/>
      <c r="BW6" s="49"/>
    </row>
    <row r="7" spans="1:75" ht="18.75" x14ac:dyDescent="0.3">
      <c r="A7" t="s">
        <v>30</v>
      </c>
      <c r="B7" s="57"/>
      <c r="C7" s="110">
        <f>SUM(B10:B59,D10:D59,F10:F59)</f>
        <v>0</v>
      </c>
      <c r="D7" s="110"/>
      <c r="E7" s="60"/>
      <c r="F7" s="60"/>
      <c r="G7" s="60"/>
      <c r="H7" t="s">
        <v>30</v>
      </c>
      <c r="I7" s="57"/>
      <c r="J7" s="110">
        <f>SUM(I10:I59,K10:K59,M10:M59)</f>
        <v>0</v>
      </c>
      <c r="K7" s="110"/>
      <c r="L7" s="60"/>
      <c r="M7" s="60"/>
      <c r="N7" s="57"/>
      <c r="O7" t="s">
        <v>30</v>
      </c>
      <c r="P7" s="57"/>
      <c r="Q7" s="110">
        <f>SUM(P10:P59,R10:R59,T10:T59)</f>
        <v>0</v>
      </c>
      <c r="R7" s="110"/>
      <c r="S7" s="60"/>
      <c r="T7" s="60"/>
      <c r="V7" t="s">
        <v>30</v>
      </c>
      <c r="W7" s="57"/>
      <c r="X7" s="110">
        <f>SUM(W10:W59,Y10:Y59,AA10:AA59)</f>
        <v>274.5</v>
      </c>
      <c r="Y7" s="110"/>
      <c r="Z7" s="60"/>
      <c r="AA7" s="60"/>
      <c r="AB7" s="52"/>
      <c r="AC7" t="s">
        <v>30</v>
      </c>
      <c r="AD7" s="57"/>
      <c r="AE7" s="110">
        <f>SUM(AD10:AD59,AF10:AF59,AH10:AH59)</f>
        <v>0</v>
      </c>
      <c r="AF7" s="110"/>
      <c r="AG7" s="60"/>
      <c r="AH7" s="60"/>
      <c r="AI7" s="52"/>
      <c r="AJ7" t="s">
        <v>30</v>
      </c>
      <c r="AK7" s="57"/>
      <c r="AL7" s="110">
        <f>SUM(AK10:AK59,AM10:AM59,AO10:AO59)</f>
        <v>0</v>
      </c>
      <c r="AM7" s="110"/>
      <c r="AN7" s="60"/>
      <c r="AO7" s="60"/>
      <c r="AQ7" t="s">
        <v>30</v>
      </c>
      <c r="AR7" s="57"/>
      <c r="AS7" s="110">
        <f>SUM(AR10:AR59,AT10:AT59,AV10:AV59)</f>
        <v>259.5</v>
      </c>
      <c r="AT7" s="110"/>
      <c r="AU7" s="60"/>
      <c r="AV7" s="60"/>
      <c r="AX7" s="60"/>
      <c r="AY7" s="60"/>
      <c r="AZ7" s="60"/>
      <c r="BA7" s="49"/>
      <c r="BB7" s="49"/>
      <c r="BE7" s="47" t="str">
        <f t="array" ref="BE7">IF(COUNTIF(Table911[Job],$I$3)&lt;ROWS($BE$2:BE7),"",INDEX(TimeSheets!$B$1:$B$359,SMALL(IF(Table911[Job]=$I$3,ROW(Table911[Job])),ROW(BA6))))</f>
        <v/>
      </c>
      <c r="BF7" s="47" t="str">
        <f t="array" ref="BF7">IF(COUNTIF(Table911[Job],$I$3)&lt;ROWS($BD$2:BD7),"",INDEX(TimeSheets!$H$1:$H$359,SMALL(IF(Table911[Job]=$I$3,ROW(Table911[Job])),ROW(BA6))))</f>
        <v/>
      </c>
      <c r="BG7" s="47" t="str">
        <f t="array" ref="BG7">IF(COUNTIF(Table912[Job],$I$3)&lt;ROWS($BG$2:BG7),"",INDEX(TimeSheets!$K$1:$K$359,SMALL(IF(Table912[Job]=$I$3,ROW(Table912[Job])),ROW(BA6))))</f>
        <v/>
      </c>
      <c r="BH7" s="47" t="str">
        <f t="array" ref="BH7">IF(COUNTIF(Table912[Job],$I$3)&lt;ROWS($BH$2:BH7),"",INDEX(TimeSheets!$Q$1:$Q$359,SMALL(IF(Table912[Job]=$I$3,ROW(Table912[Job])),ROW(BA6))))</f>
        <v/>
      </c>
      <c r="BI7" s="56">
        <f t="array" ref="BI7">IF(COUNTIF(Table914[Job],$I$3)&lt;ROWS($BI$2:BI7),"",INDEX(TimeSheets!$T$1:$T$359,SMALL(IF(Table914[Job]=$I$3,ROW(Table914[Job])),ROW(BA6))))</f>
        <v>44216</v>
      </c>
      <c r="BJ7" s="47">
        <f t="array" ref="BJ7">IF(COUNTIF(Table914[Job],$I$3)&lt;ROWS($BJ$2:BJ7),"",INDEX(TimeSheets!$Z$1:$Z$359,SMALL(IF(Table914[Job]=$I$3,ROW(Table914[Job])),ROW(BA6))))</f>
        <v>8</v>
      </c>
      <c r="BK7" s="47">
        <f t="array" ref="BK7">IF(COUNTIF(Table91641[Job],$I$3)&lt;ROWS($BK$2:BK7),"",INDEX(TimeSheets!$AC$1:$AC$359,SMALL(IF(Table91641[Job]=$I$3,ROW(Table91641[Job])),ROW(BA6))))</f>
        <v>44216</v>
      </c>
      <c r="BL7" s="47">
        <f t="array" ref="BL7">IF(COUNTIF(Table91641[Job],$I$3)&lt;ROWS($BL$2:BL7),"",INDEX(TimeSheets!$AI$1:$AI$359,SMALL(IF(Table91641[Job]=$I$3,ROW(Table91641[Job])),ROW(BB6))))</f>
        <v>8</v>
      </c>
      <c r="BO7" s="48"/>
      <c r="BP7" s="48"/>
      <c r="BQ7" s="48"/>
      <c r="BR7" s="49"/>
      <c r="BS7" s="49"/>
      <c r="BT7" s="49"/>
      <c r="BU7" s="49"/>
      <c r="BV7" s="49"/>
      <c r="BW7" s="49"/>
    </row>
    <row r="8" spans="1:75" ht="16.5" thickBot="1" x14ac:dyDescent="0.3">
      <c r="A8" t="s">
        <v>45</v>
      </c>
      <c r="B8" s="57"/>
      <c r="C8" s="100">
        <f>SUM((C7*33)*1.3)</f>
        <v>0</v>
      </c>
      <c r="D8" s="100"/>
      <c r="E8" s="100"/>
      <c r="F8" s="100"/>
      <c r="G8" s="64"/>
      <c r="H8" t="s">
        <v>45</v>
      </c>
      <c r="I8" s="57"/>
      <c r="J8" s="100">
        <f>IF(I5=0,SUM((J7*21)),SUM((J7*48.06)))</f>
        <v>0</v>
      </c>
      <c r="K8" s="100"/>
      <c r="L8" s="100"/>
      <c r="M8" s="100"/>
      <c r="N8" s="64"/>
      <c r="O8" t="s">
        <v>45</v>
      </c>
      <c r="P8" s="57"/>
      <c r="Q8" s="100">
        <f>IF(I5=0,SUM((Q7*29)),SUM((Q7*I5)))</f>
        <v>0</v>
      </c>
      <c r="R8" s="100"/>
      <c r="S8" s="100"/>
      <c r="T8" s="100"/>
      <c r="U8" s="64"/>
      <c r="V8" t="s">
        <v>45</v>
      </c>
      <c r="W8" s="57"/>
      <c r="X8" s="100">
        <f>IF(I5=0,SUM((X7*33)),SUM((X7*I5)))</f>
        <v>9058.5</v>
      </c>
      <c r="Y8" s="100"/>
      <c r="Z8" s="100"/>
      <c r="AA8" s="100"/>
      <c r="AB8" s="64"/>
      <c r="AC8" t="s">
        <v>45</v>
      </c>
      <c r="AD8" s="57"/>
      <c r="AE8" s="100">
        <f>SUM((AE7*40))</f>
        <v>0</v>
      </c>
      <c r="AF8" s="100"/>
      <c r="AG8" s="100"/>
      <c r="AH8" s="100"/>
      <c r="AI8" s="64"/>
      <c r="AJ8" t="s">
        <v>45</v>
      </c>
      <c r="AK8" s="57"/>
      <c r="AL8" s="100">
        <f>SUM((AL7*40))</f>
        <v>0</v>
      </c>
      <c r="AM8" s="100"/>
      <c r="AN8" s="100"/>
      <c r="AO8" s="100"/>
      <c r="AP8" s="64"/>
      <c r="AQ8" t="s">
        <v>45</v>
      </c>
      <c r="AR8" s="57"/>
      <c r="AS8" s="100">
        <f>IF(I5=0,SUM((AS7*33)),SUM((AS7*I5)))</f>
        <v>8563.5</v>
      </c>
      <c r="AT8" s="100"/>
      <c r="AU8" s="100"/>
      <c r="AV8" s="100"/>
      <c r="AW8" s="64"/>
      <c r="AX8" s="65"/>
      <c r="AY8" s="65"/>
      <c r="AZ8" s="65"/>
      <c r="BA8" s="49"/>
      <c r="BB8" s="49"/>
      <c r="BE8" s="47" t="str">
        <f t="array" ref="BE8">IF(COUNTIF(Table911[Job],$I$3)&lt;ROWS($BE$2:BE8),"",INDEX(TimeSheets!$B$1:$B$359,SMALL(IF(Table911[Job]=$I$3,ROW(Table911[Job])),ROW(BA7))))</f>
        <v/>
      </c>
      <c r="BF8" s="47" t="str">
        <f t="array" ref="BF8">IF(COUNTIF(Table911[Job],$I$3)&lt;ROWS($BD$2:BD8),"",INDEX(TimeSheets!$H$1:$H$359,SMALL(IF(Table911[Job]=$I$3,ROW(Table911[Job])),ROW(BA7))))</f>
        <v/>
      </c>
      <c r="BG8" s="47" t="str">
        <f t="array" ref="BG8">IF(COUNTIF(Table912[Job],$I$3)&lt;ROWS($BG$2:BG8),"",INDEX(TimeSheets!$K$1:$K$359,SMALL(IF(Table912[Job]=$I$3,ROW(Table912[Job])),ROW(BA7))))</f>
        <v/>
      </c>
      <c r="BH8" s="47" t="str">
        <f t="array" ref="BH8">IF(COUNTIF(Table912[Job],$I$3)&lt;ROWS($BH$2:BH8),"",INDEX(TimeSheets!$Q$1:$Q$359,SMALL(IF(Table912[Job]=$I$3,ROW(Table912[Job])),ROW(BA7))))</f>
        <v/>
      </c>
      <c r="BI8" s="56">
        <f t="array" ref="BI8">IF(COUNTIF(Table914[Job],$I$3)&lt;ROWS($BI$2:BI8),"",INDEX(TimeSheets!$T$1:$T$359,SMALL(IF(Table914[Job]=$I$3,ROW(Table914[Job])),ROW(BA7))))</f>
        <v>44217</v>
      </c>
      <c r="BJ8" s="47">
        <f t="array" ref="BJ8">IF(COUNTIF(Table914[Job],$I$3)&lt;ROWS($BJ$2:BJ8),"",INDEX(TimeSheets!$Z$1:$Z$359,SMALL(IF(Table914[Job]=$I$3,ROW(Table914[Job])),ROW(BA7))))</f>
        <v>8</v>
      </c>
      <c r="BK8" s="47">
        <f t="array" ref="BK8">IF(COUNTIF(Table91641[Job],$I$3)&lt;ROWS($BK$2:BK8),"",INDEX(TimeSheets!$AC$1:$AC$359,SMALL(IF(Table91641[Job]=$I$3,ROW(Table91641[Job])),ROW(BA7))))</f>
        <v>44217</v>
      </c>
      <c r="BL8" s="47">
        <f t="array" ref="BL8">IF(COUNTIF(Table91641[Job],$I$3)&lt;ROWS($BL$2:BL8),"",INDEX(TimeSheets!$AI$1:$AI$359,SMALL(IF(Table91641[Job]=$I$3,ROW(Table91641[Job])),ROW(BB7))))</f>
        <v>8</v>
      </c>
      <c r="BO8" s="48"/>
      <c r="BP8" s="48"/>
      <c r="BQ8" s="48"/>
      <c r="BR8" s="49"/>
      <c r="BS8" s="49"/>
      <c r="BT8" s="49"/>
      <c r="BU8" s="49"/>
      <c r="BV8" s="49"/>
      <c r="BW8" s="49"/>
    </row>
    <row r="9" spans="1:75" ht="24" thickBot="1" x14ac:dyDescent="0.4">
      <c r="A9" s="101"/>
      <c r="B9" s="102"/>
      <c r="C9" s="102"/>
      <c r="D9" s="102"/>
      <c r="E9" s="102"/>
      <c r="F9" s="103"/>
      <c r="H9" s="104"/>
      <c r="I9" s="105"/>
      <c r="J9" s="105"/>
      <c r="K9" s="105"/>
      <c r="L9" s="105"/>
      <c r="M9" s="106"/>
      <c r="O9" s="104"/>
      <c r="P9" s="105"/>
      <c r="Q9" s="105"/>
      <c r="R9" s="105"/>
      <c r="S9" s="105"/>
      <c r="T9" s="106"/>
      <c r="V9" s="104" t="s">
        <v>82</v>
      </c>
      <c r="W9" s="105"/>
      <c r="X9" s="105"/>
      <c r="Y9" s="105"/>
      <c r="Z9" s="105"/>
      <c r="AA9" s="106"/>
      <c r="AC9" s="104" t="s">
        <v>83</v>
      </c>
      <c r="AD9" s="105"/>
      <c r="AE9" s="105"/>
      <c r="AF9" s="105"/>
      <c r="AG9" s="105"/>
      <c r="AH9" s="106"/>
      <c r="AJ9" s="104" t="s">
        <v>81</v>
      </c>
      <c r="AK9" s="105"/>
      <c r="AL9" s="105"/>
      <c r="AM9" s="105"/>
      <c r="AN9" s="105"/>
      <c r="AO9" s="106"/>
      <c r="AQ9" s="104" t="s">
        <v>84</v>
      </c>
      <c r="AR9" s="105"/>
      <c r="AS9" s="105"/>
      <c r="AT9" s="105"/>
      <c r="AU9" s="105"/>
      <c r="AV9" s="106"/>
      <c r="AX9" s="15"/>
      <c r="AY9" s="87" t="s">
        <v>46</v>
      </c>
      <c r="AZ9" s="88"/>
      <c r="BA9" s="88"/>
      <c r="BB9" s="89"/>
      <c r="BE9" s="47" t="str">
        <f t="array" ref="BE9">IF(COUNTIF(Table911[Job],$I$3)&lt;ROWS($BE$2:BE9),"",INDEX(TimeSheets!$B$1:$B$359,SMALL(IF(Table911[Job]=$I$3,ROW(Table911[Job])),ROW(BA8))))</f>
        <v/>
      </c>
      <c r="BF9" s="47" t="str">
        <f t="array" ref="BF9">IF(COUNTIF(Table911[Job],$I$3)&lt;ROWS($BD$2:BD9),"",INDEX(TimeSheets!$H$1:$H$359,SMALL(IF(Table911[Job]=$I$3,ROW(Table911[Job])),ROW(BA8))))</f>
        <v/>
      </c>
      <c r="BG9" s="47" t="str">
        <f t="array" ref="BG9">IF(COUNTIF(Table912[Job],$I$3)&lt;ROWS($BG$2:BG9),"",INDEX(TimeSheets!$K$1:$K$359,SMALL(IF(Table912[Job]=$I$3,ROW(Table912[Job])),ROW(BA8))))</f>
        <v/>
      </c>
      <c r="BH9" s="47" t="str">
        <f t="array" ref="BH9">IF(COUNTIF(Table912[Job],$I$3)&lt;ROWS($BH$2:BH9),"",INDEX(TimeSheets!$Q$1:$Q$359,SMALL(IF(Table912[Job]=$I$3,ROW(Table912[Job])),ROW(BA8))))</f>
        <v/>
      </c>
      <c r="BI9" s="56">
        <f t="array" ref="BI9">IF(COUNTIF(Table914[Job],$I$3)&lt;ROWS($BI$2:BI9),"",INDEX(TimeSheets!$T$1:$T$359,SMALL(IF(Table914[Job]=$I$3,ROW(Table914[Job])),ROW(BA8))))</f>
        <v>44218</v>
      </c>
      <c r="BJ9" s="47">
        <f t="array" ref="BJ9">IF(COUNTIF(Table914[Job],$I$3)&lt;ROWS($BJ$2:BJ9),"",INDEX(TimeSheets!$Z$1:$Z$359,SMALL(IF(Table914[Job]=$I$3,ROW(Table914[Job])),ROW(BA8))))</f>
        <v>8</v>
      </c>
      <c r="BK9" s="47">
        <f t="array" ref="BK9">IF(COUNTIF(Table91641[Job],$I$3)&lt;ROWS($BK$2:BK9),"",INDEX(TimeSheets!$AC$1:$AC$359,SMALL(IF(Table91641[Job]=$I$3,ROW(Table91641[Job])),ROW(BA8))))</f>
        <v>44218</v>
      </c>
      <c r="BL9" s="47">
        <f t="array" ref="BL9">IF(COUNTIF(Table91641[Job],$I$3)&lt;ROWS($BL$2:BL9),"",INDEX(TimeSheets!$AI$1:$AI$359,SMALL(IF(Table91641[Job]=$I$3,ROW(Table91641[Job])),ROW(BB8))))</f>
        <v>8</v>
      </c>
      <c r="BO9" s="48"/>
      <c r="BP9" s="48"/>
      <c r="BQ9" s="48"/>
      <c r="BR9" s="49"/>
      <c r="BS9" s="49"/>
      <c r="BT9" s="49"/>
      <c r="BU9" s="49"/>
      <c r="BV9" s="49"/>
      <c r="BW9" s="49"/>
    </row>
    <row r="10" spans="1:75" ht="21.95" customHeight="1" thickBot="1" x14ac:dyDescent="0.45">
      <c r="A10" s="66"/>
      <c r="B10" s="67"/>
      <c r="C10" s="66"/>
      <c r="D10" s="67"/>
      <c r="E10" s="66"/>
      <c r="F10" s="67"/>
      <c r="G10" s="15"/>
      <c r="H10" s="66"/>
      <c r="I10" s="67"/>
      <c r="J10" s="66"/>
      <c r="K10" s="67"/>
      <c r="L10" s="66"/>
      <c r="M10" s="67"/>
      <c r="N10" s="15"/>
      <c r="O10" s="66"/>
      <c r="P10" s="67"/>
      <c r="Q10" s="66"/>
      <c r="R10" s="67"/>
      <c r="S10" s="66"/>
      <c r="T10" s="67"/>
      <c r="U10" s="15"/>
      <c r="V10" s="66">
        <v>44559</v>
      </c>
      <c r="W10" s="67">
        <v>8</v>
      </c>
      <c r="X10" s="66" t="str">
        <f>BK52</f>
        <v/>
      </c>
      <c r="Y10" s="67" t="str">
        <f>IF(BL52=0," ",BL52)</f>
        <v/>
      </c>
      <c r="Z10" s="66" t="str">
        <f>BK102</f>
        <v/>
      </c>
      <c r="AA10" s="67" t="str">
        <f>IF(BL102=0," ",BL102)</f>
        <v/>
      </c>
      <c r="AB10" s="15"/>
      <c r="AC10" s="66" t="str">
        <f>BE2</f>
        <v/>
      </c>
      <c r="AD10" s="67" t="str">
        <f>IF(BF2=0," ",BF2)</f>
        <v/>
      </c>
      <c r="AE10" s="66" t="str">
        <f>BE52</f>
        <v/>
      </c>
      <c r="AF10" s="67" t="str">
        <f>IF(BF52=0," ",BF52)</f>
        <v/>
      </c>
      <c r="AG10" s="66" t="str">
        <f>BE102</f>
        <v/>
      </c>
      <c r="AH10" s="67" t="str">
        <f>IF(BF102=0," ",BF102)</f>
        <v/>
      </c>
      <c r="AI10" s="15"/>
      <c r="AJ10" s="66" t="str">
        <f>BG2</f>
        <v/>
      </c>
      <c r="AK10" s="67" t="str">
        <f>IF(BH2=0," ",BH2)</f>
        <v/>
      </c>
      <c r="AL10" s="66" t="str">
        <f>BG52</f>
        <v/>
      </c>
      <c r="AM10" s="67" t="str">
        <f>IF(BH52=0," ",BH52)</f>
        <v/>
      </c>
      <c r="AN10" s="66" t="str">
        <f>BG102</f>
        <v/>
      </c>
      <c r="AO10" s="67" t="str">
        <f>IF(BH102=0," ",BH102)</f>
        <v/>
      </c>
      <c r="AP10" s="15"/>
      <c r="AQ10" s="66">
        <v>44559</v>
      </c>
      <c r="AR10" s="67">
        <v>8</v>
      </c>
      <c r="AS10" s="66" t="str">
        <f>BI52</f>
        <v/>
      </c>
      <c r="AT10" s="67" t="str">
        <f>IF(BJ52=0," ",BJ52)</f>
        <v/>
      </c>
      <c r="AU10" s="66" t="str">
        <f>BI102</f>
        <v/>
      </c>
      <c r="AV10" s="67" t="str">
        <f>IF(BJ102=0," ",BJ102)</f>
        <v/>
      </c>
      <c r="AW10" s="15"/>
      <c r="AX10" s="15"/>
      <c r="AY10" s="94" t="s">
        <v>47</v>
      </c>
      <c r="AZ10" s="95"/>
      <c r="BA10" s="96">
        <v>1100</v>
      </c>
      <c r="BB10" s="97"/>
      <c r="BE10" s="47" t="str">
        <f t="array" ref="BE10">IF(COUNTIF(Table911[Job],$I$3)&lt;ROWS($BE$2:BE10),"",INDEX(TimeSheets!$B$1:$B$359,SMALL(IF(Table911[Job]=$I$3,ROW(Table911[Job])),ROW(BA9))))</f>
        <v/>
      </c>
      <c r="BF10" s="47" t="str">
        <f t="array" ref="BF10">IF(COUNTIF(Table911[Job],$I$3)&lt;ROWS($BD$2:BD10),"",INDEX(TimeSheets!$H$1:$H$359,SMALL(IF(Table911[Job]=$I$3,ROW(Table911[Job])),ROW(BA9))))</f>
        <v/>
      </c>
      <c r="BG10" s="47" t="str">
        <f t="array" ref="BG10">IF(COUNTIF(Table912[Job],$I$3)&lt;ROWS($BG$2:BG10),"",INDEX(TimeSheets!$K$1:$K$359,SMALL(IF(Table912[Job]=$I$3,ROW(Table912[Job])),ROW(BA9))))</f>
        <v/>
      </c>
      <c r="BH10" s="47" t="str">
        <f t="array" ref="BH10">IF(COUNTIF(Table912[Job],$I$3)&lt;ROWS($BH$2:BH10),"",INDEX(TimeSheets!$Q$1:$Q$359,SMALL(IF(Table912[Job]=$I$3,ROW(Table912[Job])),ROW(BA9))))</f>
        <v/>
      </c>
      <c r="BI10" s="56">
        <f t="array" ref="BI10">IF(COUNTIF(Table914[Job],$I$3)&lt;ROWS($BI$2:BI10),"",INDEX(TimeSheets!$T$1:$T$359,SMALL(IF(Table914[Job]=$I$3,ROW(Table914[Job])),ROW(BA9))))</f>
        <v>44222</v>
      </c>
      <c r="BJ10" s="47">
        <f t="array" ref="BJ10">IF(COUNTIF(Table914[Job],$I$3)&lt;ROWS($BJ$2:BJ10),"",INDEX(TimeSheets!$Z$1:$Z$359,SMALL(IF(Table914[Job]=$I$3,ROW(Table914[Job])),ROW(BA9))))</f>
        <v>8</v>
      </c>
      <c r="BK10" s="47">
        <f t="array" ref="BK10">IF(COUNTIF(Table91641[Job],$I$3)&lt;ROWS($BK$2:BK10),"",INDEX(TimeSheets!$AC$1:$AC$359,SMALL(IF(Table91641[Job]=$I$3,ROW(Table91641[Job])),ROW(BA9))))</f>
        <v>44222</v>
      </c>
      <c r="BL10" s="47">
        <f t="array" ref="BL10">IF(COUNTIF(Table91641[Job],$I$3)&lt;ROWS($BL$2:BL10),"",INDEX(TimeSheets!$AI$1:$AI$359,SMALL(IF(Table91641[Job]=$I$3,ROW(Table91641[Job])),ROW(BB9))))</f>
        <v>8</v>
      </c>
      <c r="BO10" s="48"/>
      <c r="BP10" s="48"/>
      <c r="BQ10" s="48"/>
      <c r="BR10" s="49"/>
      <c r="BS10" s="49"/>
      <c r="BT10" s="49"/>
      <c r="BU10" s="49"/>
      <c r="BV10" s="49"/>
      <c r="BW10" s="49"/>
    </row>
    <row r="11" spans="1:75" ht="21.95" customHeight="1" x14ac:dyDescent="0.25">
      <c r="A11" s="66"/>
      <c r="B11" s="67"/>
      <c r="C11" s="66"/>
      <c r="D11" s="67"/>
      <c r="E11" s="66"/>
      <c r="F11" s="67"/>
      <c r="G11" s="15"/>
      <c r="H11" s="66"/>
      <c r="I11" s="67"/>
      <c r="J11" s="66"/>
      <c r="K11" s="67"/>
      <c r="L11" s="66"/>
      <c r="M11" s="67"/>
      <c r="N11" s="15"/>
      <c r="O11" s="66"/>
      <c r="P11" s="67"/>
      <c r="Q11" s="66"/>
      <c r="R11" s="67"/>
      <c r="S11" s="66"/>
      <c r="T11" s="67"/>
      <c r="U11" s="15"/>
      <c r="V11" s="66">
        <f t="shared" ref="V11:V59" si="0">BK3</f>
        <v>44207</v>
      </c>
      <c r="W11" s="67">
        <f t="shared" ref="W11:W59" si="1">IF(BL3=0," ",BL3)</f>
        <v>8</v>
      </c>
      <c r="X11" s="66" t="str">
        <f t="shared" ref="X11:X59" si="2">BK53</f>
        <v/>
      </c>
      <c r="Y11" s="67" t="str">
        <f t="shared" ref="Y11:Y59" si="3">IF(BL53=0," ",BL53)</f>
        <v/>
      </c>
      <c r="Z11" s="66" t="str">
        <f t="shared" ref="Z11:Z59" si="4">BK103</f>
        <v/>
      </c>
      <c r="AA11" s="67" t="str">
        <f t="shared" ref="AA11:AA59" si="5">IF(BL103=0," ",BL103)</f>
        <v/>
      </c>
      <c r="AB11" s="15"/>
      <c r="AC11" s="66" t="str">
        <f t="shared" ref="AC11:AC59" si="6">BE3</f>
        <v/>
      </c>
      <c r="AD11" s="67" t="str">
        <f>IF(BF3=0," ",BF3)</f>
        <v/>
      </c>
      <c r="AE11" s="66" t="str">
        <f t="shared" ref="AE11:AE59" si="7">BE53</f>
        <v/>
      </c>
      <c r="AF11" s="67" t="str">
        <f t="shared" ref="AF11:AF59" si="8">IF(BF53=0," ",BF53)</f>
        <v/>
      </c>
      <c r="AG11" s="66" t="str">
        <f t="shared" ref="AG11:AG59" si="9">BE103</f>
        <v/>
      </c>
      <c r="AH11" s="67" t="str">
        <f t="shared" ref="AH11:AH59" si="10">IF(BF103=0," ",BF103)</f>
        <v/>
      </c>
      <c r="AI11" s="15"/>
      <c r="AJ11" s="66" t="str">
        <f>BG3</f>
        <v/>
      </c>
      <c r="AK11" s="67" t="str">
        <f>IF(BH3=0," ",BH3)</f>
        <v/>
      </c>
      <c r="AL11" s="66" t="str">
        <f t="shared" ref="AL11:AL59" si="11">BG53</f>
        <v/>
      </c>
      <c r="AM11" s="67" t="str">
        <f t="shared" ref="AM11:AM59" si="12">IF(BH53=0," ",BH53)</f>
        <v/>
      </c>
      <c r="AN11" s="66" t="str">
        <f t="shared" ref="AN11:AN59" si="13">BG103</f>
        <v/>
      </c>
      <c r="AO11" s="67" t="str">
        <f t="shared" ref="AO11:AO59" si="14">IF(BH103=0," ",BH103)</f>
        <v/>
      </c>
      <c r="AP11" s="15"/>
      <c r="AQ11" s="66">
        <f>BI3</f>
        <v>44207</v>
      </c>
      <c r="AR11" s="67">
        <f t="shared" ref="AR11:AR59" si="15">IF(BJ3=0," ",BJ3)</f>
        <v>8</v>
      </c>
      <c r="AS11" s="66" t="str">
        <f t="shared" ref="AS11:AS59" si="16">BI53</f>
        <v/>
      </c>
      <c r="AT11" s="67" t="str">
        <f t="shared" ref="AT11:AT59" si="17">IF(BJ53=0," ",BJ53)</f>
        <v/>
      </c>
      <c r="AU11" s="66" t="str">
        <f t="shared" ref="AU11:AU59" si="18">BI103</f>
        <v/>
      </c>
      <c r="AV11" s="67" t="str">
        <f t="shared" ref="AV11:AV59" si="19">IF(BJ103=0," ",BJ103)</f>
        <v/>
      </c>
      <c r="AW11" s="15"/>
      <c r="AX11" s="15"/>
      <c r="AY11" s="78"/>
      <c r="AZ11" s="78"/>
      <c r="BA11" s="98"/>
      <c r="BB11" s="99"/>
      <c r="BE11" s="47" t="str">
        <f t="array" ref="BE11">IF(COUNTIF(Table911[Job],$I$3)&lt;ROWS($BE$2:BE11),"",INDEX(TimeSheets!$B$1:$B$359,SMALL(IF(Table911[Job]=$I$3,ROW(Table911[Job])),ROW(BA10))))</f>
        <v/>
      </c>
      <c r="BF11" s="47" t="str">
        <f t="array" ref="BF11">IF(COUNTIF(Table911[Job],$I$3)&lt;ROWS($BD$2:BD11),"",INDEX(TimeSheets!$H$1:$H$359,SMALL(IF(Table911[Job]=$I$3,ROW(Table911[Job])),ROW(BA10))))</f>
        <v/>
      </c>
      <c r="BG11" s="47" t="str">
        <f t="array" ref="BG11">IF(COUNTIF(Table912[Job],$I$3)&lt;ROWS($BG$2:BG11),"",INDEX(TimeSheets!$K$1:$K$359,SMALL(IF(Table912[Job]=$I$3,ROW(Table912[Job])),ROW(BA10))))</f>
        <v/>
      </c>
      <c r="BH11" s="47" t="str">
        <f t="array" ref="BH11">IF(COUNTIF(Table912[Job],$I$3)&lt;ROWS($BH$2:BH11),"",INDEX(TimeSheets!$Q$1:$Q$359,SMALL(IF(Table912[Job]=$I$3,ROW(Table912[Job])),ROW(BA10))))</f>
        <v/>
      </c>
      <c r="BI11" s="56">
        <f t="array" ref="BI11">IF(COUNTIF(Table914[Job],$I$3)&lt;ROWS($BI$2:BI11),"",INDEX(TimeSheets!$T$1:$T$359,SMALL(IF(Table914[Job]=$I$3,ROW(Table914[Job])),ROW(BA10))))</f>
        <v>44223</v>
      </c>
      <c r="BJ11" s="47">
        <f t="array" ref="BJ11">IF(COUNTIF(Table914[Job],$I$3)&lt;ROWS($BJ$2:BJ11),"",INDEX(TimeSheets!$Z$1:$Z$359,SMALL(IF(Table914[Job]=$I$3,ROW(Table914[Job])),ROW(BA10))))</f>
        <v>8</v>
      </c>
      <c r="BK11" s="47">
        <f t="array" ref="BK11">IF(COUNTIF(Table91641[Job],$I$3)&lt;ROWS($BK$2:BK11),"",INDEX(TimeSheets!$AC$1:$AC$359,SMALL(IF(Table91641[Job]=$I$3,ROW(Table91641[Job])),ROW(BA10))))</f>
        <v>44224</v>
      </c>
      <c r="BL11" s="47">
        <f t="array" ref="BL11">IF(COUNTIF(Table91641[Job],$I$3)&lt;ROWS($BL$2:BL11),"",INDEX(TimeSheets!$AI$1:$AI$359,SMALL(IF(Table91641[Job]=$I$3,ROW(Table91641[Job])),ROW(BB10))))</f>
        <v>5</v>
      </c>
      <c r="BO11" s="48"/>
      <c r="BP11" s="48"/>
      <c r="BQ11" s="48"/>
      <c r="BR11" s="49"/>
      <c r="BS11" s="49"/>
      <c r="BT11" s="49"/>
      <c r="BU11" s="49"/>
      <c r="BV11" s="49"/>
      <c r="BW11" s="49"/>
    </row>
    <row r="12" spans="1:75" ht="21.95" customHeight="1" x14ac:dyDescent="0.25">
      <c r="A12" s="66"/>
      <c r="B12" s="67"/>
      <c r="C12" s="66"/>
      <c r="D12" s="67"/>
      <c r="E12" s="66"/>
      <c r="F12" s="67"/>
      <c r="G12" s="15"/>
      <c r="H12" s="66"/>
      <c r="I12" s="67"/>
      <c r="J12" s="66"/>
      <c r="K12" s="67"/>
      <c r="L12" s="66"/>
      <c r="M12" s="67"/>
      <c r="N12" s="15"/>
      <c r="O12" s="66"/>
      <c r="P12" s="67"/>
      <c r="Q12" s="66"/>
      <c r="R12" s="67"/>
      <c r="S12" s="66"/>
      <c r="T12" s="67"/>
      <c r="U12" s="15"/>
      <c r="V12" s="66">
        <f t="shared" si="0"/>
        <v>44208</v>
      </c>
      <c r="W12" s="67">
        <f t="shared" si="1"/>
        <v>8</v>
      </c>
      <c r="X12" s="66" t="str">
        <f t="shared" si="2"/>
        <v/>
      </c>
      <c r="Y12" s="67" t="str">
        <f t="shared" si="3"/>
        <v/>
      </c>
      <c r="Z12" s="66" t="str">
        <f t="shared" si="4"/>
        <v/>
      </c>
      <c r="AA12" s="67" t="str">
        <f t="shared" si="5"/>
        <v/>
      </c>
      <c r="AB12" s="15"/>
      <c r="AC12" s="66" t="str">
        <f t="shared" si="6"/>
        <v/>
      </c>
      <c r="AD12" s="67" t="str">
        <f>IF(BF4=0," ",BF4)</f>
        <v/>
      </c>
      <c r="AE12" s="66" t="str">
        <f t="shared" si="7"/>
        <v/>
      </c>
      <c r="AF12" s="67" t="str">
        <f t="shared" si="8"/>
        <v/>
      </c>
      <c r="AG12" s="66" t="str">
        <f t="shared" si="9"/>
        <v/>
      </c>
      <c r="AH12" s="67" t="str">
        <f t="shared" si="10"/>
        <v/>
      </c>
      <c r="AI12" s="15"/>
      <c r="AJ12" s="66" t="str">
        <f>BG4</f>
        <v/>
      </c>
      <c r="AK12" s="67" t="str">
        <f>IF(BH4=0," ",BH4)</f>
        <v/>
      </c>
      <c r="AL12" s="66" t="str">
        <f t="shared" si="11"/>
        <v/>
      </c>
      <c r="AM12" s="67" t="str">
        <f t="shared" si="12"/>
        <v/>
      </c>
      <c r="AN12" s="66" t="str">
        <f t="shared" si="13"/>
        <v/>
      </c>
      <c r="AO12" s="67" t="str">
        <f t="shared" si="14"/>
        <v/>
      </c>
      <c r="AP12" s="15"/>
      <c r="AQ12" s="66">
        <f>BI4</f>
        <v>44208</v>
      </c>
      <c r="AR12" s="67">
        <f t="shared" si="15"/>
        <v>8</v>
      </c>
      <c r="AS12" s="66" t="str">
        <f t="shared" si="16"/>
        <v/>
      </c>
      <c r="AT12" s="67" t="str">
        <f t="shared" si="17"/>
        <v/>
      </c>
      <c r="AU12" s="66" t="str">
        <f t="shared" si="18"/>
        <v/>
      </c>
      <c r="AV12" s="67" t="str">
        <f t="shared" si="19"/>
        <v/>
      </c>
      <c r="AW12" s="15"/>
      <c r="AX12" s="15"/>
      <c r="AY12" s="78"/>
      <c r="AZ12" s="78"/>
      <c r="BA12" s="79"/>
      <c r="BB12" s="80"/>
      <c r="BE12" s="47" t="str">
        <f t="array" ref="BE12">IF(COUNTIF(Table911[Job],$I$3)&lt;ROWS($BE$2:BE12),"",INDEX(TimeSheets!$B$1:$B$359,SMALL(IF(Table911[Job]=$I$3,ROW(Table911[Job])),ROW(BA11))))</f>
        <v/>
      </c>
      <c r="BF12" s="47" t="str">
        <f t="array" ref="BF12">IF(COUNTIF(Table911[Job],$I$3)&lt;ROWS($BD$2:BD12),"",INDEX(TimeSheets!$H$1:$H$359,SMALL(IF(Table911[Job]=$I$3,ROW(Table911[Job])),ROW(BA11))))</f>
        <v/>
      </c>
      <c r="BG12" s="47" t="str">
        <f t="array" ref="BG12">IF(COUNTIF(Table912[Job],$I$3)&lt;ROWS($BG$2:BG12),"",INDEX(TimeSheets!$K$1:$K$359,SMALL(IF(Table912[Job]=$I$3,ROW(Table912[Job])),ROW(BA11))))</f>
        <v/>
      </c>
      <c r="BH12" s="47" t="str">
        <f t="array" ref="BH12">IF(COUNTIF(Table912[Job],$I$3)&lt;ROWS($BH$2:BH12),"",INDEX(TimeSheets!$Q$1:$Q$359,SMALL(IF(Table912[Job]=$I$3,ROW(Table912[Job])),ROW(BA11))))</f>
        <v/>
      </c>
      <c r="BI12" s="56">
        <f t="array" ref="BI12">IF(COUNTIF(Table914[Job],$I$3)&lt;ROWS($BI$2:BI12),"",INDEX(TimeSheets!$T$1:$T$359,SMALL(IF(Table914[Job]=$I$3,ROW(Table914[Job])),ROW(BA11))))</f>
        <v>44224</v>
      </c>
      <c r="BJ12" s="47">
        <f t="array" ref="BJ12">IF(COUNTIF(Table914[Job],$I$3)&lt;ROWS($BJ$2:BJ12),"",INDEX(TimeSheets!$Z$1:$Z$359,SMALL(IF(Table914[Job]=$I$3,ROW(Table914[Job])),ROW(BA11))))</f>
        <v>5</v>
      </c>
      <c r="BK12" s="47">
        <f t="array" ref="BK12">IF(COUNTIF(Table91641[Job],$I$3)&lt;ROWS($BK$2:BK12),"",INDEX(TimeSheets!$AC$1:$AC$359,SMALL(IF(Table91641[Job]=$I$3,ROW(Table91641[Job])),ROW(BA11))))</f>
        <v>44231</v>
      </c>
      <c r="BL12" s="47">
        <f t="array" ref="BL12">IF(COUNTIF(Table91641[Job],$I$3)&lt;ROWS($BL$2:BL12),"",INDEX(TimeSheets!$AI$1:$AI$359,SMALL(IF(Table91641[Job]=$I$3,ROW(Table91641[Job])),ROW(BB11))))</f>
        <v>8</v>
      </c>
      <c r="BO12" s="48"/>
      <c r="BP12" s="48"/>
      <c r="BQ12" s="48"/>
      <c r="BR12" s="49"/>
      <c r="BS12" s="49"/>
      <c r="BT12" s="49"/>
      <c r="BU12" s="49"/>
      <c r="BV12" s="49"/>
      <c r="BW12" s="49"/>
    </row>
    <row r="13" spans="1:75" ht="21.95" customHeight="1" x14ac:dyDescent="0.25">
      <c r="A13" s="66"/>
      <c r="B13" s="67"/>
      <c r="C13" s="66"/>
      <c r="D13" s="67"/>
      <c r="E13" s="66"/>
      <c r="F13" s="67"/>
      <c r="G13" s="15"/>
      <c r="H13" s="66"/>
      <c r="I13" s="67"/>
      <c r="J13" s="66"/>
      <c r="K13" s="67"/>
      <c r="L13" s="66"/>
      <c r="M13" s="67"/>
      <c r="N13" s="15"/>
      <c r="O13" s="66"/>
      <c r="P13" s="67"/>
      <c r="Q13" s="66"/>
      <c r="R13" s="67"/>
      <c r="S13" s="66"/>
      <c r="T13" s="67"/>
      <c r="U13" s="15"/>
      <c r="V13" s="66">
        <f t="shared" si="0"/>
        <v>44209</v>
      </c>
      <c r="W13" s="67">
        <f t="shared" si="1"/>
        <v>8</v>
      </c>
      <c r="X13" s="66" t="str">
        <f t="shared" si="2"/>
        <v/>
      </c>
      <c r="Y13" s="67" t="str">
        <f t="shared" si="3"/>
        <v/>
      </c>
      <c r="Z13" s="66" t="str">
        <f t="shared" si="4"/>
        <v/>
      </c>
      <c r="AA13" s="67" t="str">
        <f t="shared" si="5"/>
        <v/>
      </c>
      <c r="AB13" s="15"/>
      <c r="AC13" s="66" t="str">
        <f t="shared" si="6"/>
        <v/>
      </c>
      <c r="AD13" s="67" t="str">
        <f>IF(BF5=0," ",BF5)</f>
        <v/>
      </c>
      <c r="AE13" s="66" t="str">
        <f t="shared" si="7"/>
        <v/>
      </c>
      <c r="AF13" s="67" t="str">
        <f t="shared" si="8"/>
        <v/>
      </c>
      <c r="AG13" s="66" t="str">
        <f t="shared" si="9"/>
        <v/>
      </c>
      <c r="AH13" s="67" t="str">
        <f t="shared" si="10"/>
        <v/>
      </c>
      <c r="AI13" s="15"/>
      <c r="AJ13" s="66" t="str">
        <f>BG5</f>
        <v/>
      </c>
      <c r="AK13" s="67" t="str">
        <f>IF(BH5=0," ",BH5)</f>
        <v/>
      </c>
      <c r="AL13" s="66" t="str">
        <f t="shared" si="11"/>
        <v/>
      </c>
      <c r="AM13" s="67" t="str">
        <f t="shared" si="12"/>
        <v/>
      </c>
      <c r="AN13" s="66" t="str">
        <f t="shared" si="13"/>
        <v/>
      </c>
      <c r="AO13" s="67" t="str">
        <f t="shared" si="14"/>
        <v/>
      </c>
      <c r="AP13" s="15"/>
      <c r="AQ13" s="66">
        <f>BI5</f>
        <v>44209</v>
      </c>
      <c r="AR13" s="67">
        <f t="shared" si="15"/>
        <v>8</v>
      </c>
      <c r="AS13" s="66" t="str">
        <f t="shared" si="16"/>
        <v/>
      </c>
      <c r="AT13" s="67" t="str">
        <f t="shared" si="17"/>
        <v/>
      </c>
      <c r="AU13" s="66" t="str">
        <f t="shared" si="18"/>
        <v/>
      </c>
      <c r="AV13" s="67" t="str">
        <f t="shared" si="19"/>
        <v/>
      </c>
      <c r="AW13" s="15"/>
      <c r="AX13" s="15"/>
      <c r="AY13" s="78"/>
      <c r="AZ13" s="78"/>
      <c r="BA13" s="79"/>
      <c r="BB13" s="80"/>
      <c r="BE13" s="47" t="str">
        <f t="array" ref="BE13">IF(COUNTIF(Table911[Job],$I$3)&lt;ROWS($BE$2:BE13),"",INDEX(TimeSheets!$B$1:$B$359,SMALL(IF(Table911[Job]=$I$3,ROW(Table911[Job])),ROW(BA12))))</f>
        <v/>
      </c>
      <c r="BF13" s="47" t="str">
        <f t="array" ref="BF13">IF(COUNTIF(Table911[Job],$I$3)&lt;ROWS($BD$2:BD13),"",INDEX(TimeSheets!$H$1:$H$359,SMALL(IF(Table911[Job]=$I$3,ROW(Table911[Job])),ROW(BA12))))</f>
        <v/>
      </c>
      <c r="BG13" s="47" t="str">
        <f t="array" ref="BG13">IF(COUNTIF(Table912[Job],$I$3)&lt;ROWS($BG$2:BG13),"",INDEX(TimeSheets!$K$1:$K$359,SMALL(IF(Table912[Job]=$I$3,ROW(Table912[Job])),ROW(BA12))))</f>
        <v/>
      </c>
      <c r="BH13" s="47" t="str">
        <f t="array" ref="BH13">IF(COUNTIF(Table912[Job],$I$3)&lt;ROWS($BH$2:BH13),"",INDEX(TimeSheets!$Q$1:$Q$359,SMALL(IF(Table912[Job]=$I$3,ROW(Table912[Job])),ROW(BA12))))</f>
        <v/>
      </c>
      <c r="BI13" s="56">
        <f t="array" ref="BI13">IF(COUNTIF(Table914[Job],$I$3)&lt;ROWS($BI$2:BI13),"",INDEX(TimeSheets!$T$1:$T$359,SMALL(IF(Table914[Job]=$I$3,ROW(Table914[Job])),ROW(BA12))))</f>
        <v>44231</v>
      </c>
      <c r="BJ13" s="47">
        <f t="array" ref="BJ13">IF(COUNTIF(Table914[Job],$I$3)&lt;ROWS($BJ$2:BJ13),"",INDEX(TimeSheets!$Z$1:$Z$359,SMALL(IF(Table914[Job]=$I$3,ROW(Table914[Job])),ROW(BA12))))</f>
        <v>8</v>
      </c>
      <c r="BK13" s="47">
        <f t="array" ref="BK13">IF(COUNTIF(Table91641[Job],$I$3)&lt;ROWS($BK$2:BK13),"",INDEX(TimeSheets!$AC$1:$AC$359,SMALL(IF(Table91641[Job]=$I$3,ROW(Table91641[Job])),ROW(BA12))))</f>
        <v>44232</v>
      </c>
      <c r="BL13" s="47">
        <f t="array" ref="BL13">IF(COUNTIF(Table91641[Job],$I$3)&lt;ROWS($BL$2:BL13),"",INDEX(TimeSheets!$AI$1:$AI$359,SMALL(IF(Table91641[Job]=$I$3,ROW(Table91641[Job])),ROW(BB12))))</f>
        <v>8</v>
      </c>
      <c r="BP13" s="49"/>
      <c r="BQ13" s="49"/>
      <c r="BR13" s="49"/>
      <c r="BS13" s="49"/>
      <c r="BT13" s="49"/>
      <c r="BU13" s="49"/>
      <c r="BV13" s="49"/>
      <c r="BW13" s="49"/>
    </row>
    <row r="14" spans="1:75" ht="21.95" customHeight="1" x14ac:dyDescent="0.25">
      <c r="A14" s="66"/>
      <c r="B14" s="67"/>
      <c r="C14" s="66"/>
      <c r="D14" s="67"/>
      <c r="E14" s="66"/>
      <c r="F14" s="67"/>
      <c r="G14" s="15"/>
      <c r="H14" s="66"/>
      <c r="I14" s="67"/>
      <c r="J14" s="66"/>
      <c r="K14" s="67"/>
      <c r="L14" s="66"/>
      <c r="M14" s="67"/>
      <c r="N14" s="15"/>
      <c r="O14" s="66"/>
      <c r="P14" s="67"/>
      <c r="Q14" s="66"/>
      <c r="R14" s="67"/>
      <c r="S14" s="66"/>
      <c r="T14" s="67"/>
      <c r="U14" s="15"/>
      <c r="V14" s="66">
        <f t="shared" si="0"/>
        <v>44210</v>
      </c>
      <c r="W14" s="67">
        <f t="shared" si="1"/>
        <v>4</v>
      </c>
      <c r="X14" s="66" t="str">
        <f t="shared" si="2"/>
        <v/>
      </c>
      <c r="Y14" s="67" t="str">
        <f t="shared" si="3"/>
        <v/>
      </c>
      <c r="Z14" s="66" t="str">
        <f t="shared" si="4"/>
        <v/>
      </c>
      <c r="AA14" s="67" t="str">
        <f t="shared" si="5"/>
        <v/>
      </c>
      <c r="AB14" s="15"/>
      <c r="AC14" s="66" t="str">
        <f t="shared" si="6"/>
        <v/>
      </c>
      <c r="AD14" s="67" t="str">
        <f>IF(BF6=0," ",BF6)</f>
        <v/>
      </c>
      <c r="AE14" s="66" t="str">
        <f t="shared" si="7"/>
        <v/>
      </c>
      <c r="AF14" s="67" t="str">
        <f t="shared" si="8"/>
        <v/>
      </c>
      <c r="AG14" s="66" t="str">
        <f t="shared" si="9"/>
        <v/>
      </c>
      <c r="AH14" s="67" t="str">
        <f t="shared" si="10"/>
        <v/>
      </c>
      <c r="AI14" s="15"/>
      <c r="AJ14" s="66" t="str">
        <f>BG6</f>
        <v/>
      </c>
      <c r="AK14" s="67" t="str">
        <f>IF(BH6=0," ",BH6)</f>
        <v/>
      </c>
      <c r="AL14" s="66" t="str">
        <f t="shared" si="11"/>
        <v/>
      </c>
      <c r="AM14" s="67" t="str">
        <f t="shared" si="12"/>
        <v/>
      </c>
      <c r="AN14" s="66" t="str">
        <f t="shared" si="13"/>
        <v/>
      </c>
      <c r="AO14" s="67" t="str">
        <f t="shared" si="14"/>
        <v/>
      </c>
      <c r="AP14" s="15"/>
      <c r="AQ14" s="66">
        <f>BI6</f>
        <v>44210</v>
      </c>
      <c r="AR14" s="67">
        <f t="shared" si="15"/>
        <v>4</v>
      </c>
      <c r="AS14" s="66" t="str">
        <f t="shared" si="16"/>
        <v/>
      </c>
      <c r="AT14" s="67" t="str">
        <f t="shared" si="17"/>
        <v/>
      </c>
      <c r="AU14" s="66" t="str">
        <f t="shared" si="18"/>
        <v/>
      </c>
      <c r="AV14" s="67" t="str">
        <f t="shared" si="19"/>
        <v/>
      </c>
      <c r="AW14" s="15"/>
      <c r="AX14" s="15"/>
      <c r="AY14" s="78"/>
      <c r="AZ14" s="78"/>
      <c r="BA14" s="79"/>
      <c r="BB14" s="80"/>
      <c r="BE14" s="47" t="str">
        <f t="array" ref="BE14">IF(COUNTIF(Table911[Job],$I$3)&lt;ROWS($BE$2:BE14),"",INDEX(TimeSheets!$B$1:$B$359,SMALL(IF(Table911[Job]=$I$3,ROW(Table911[Job])),ROW(BA13))))</f>
        <v/>
      </c>
      <c r="BF14" s="47" t="str">
        <f t="array" ref="BF14">IF(COUNTIF(Table911[Job],$I$3)&lt;ROWS($BD$2:BD14),"",INDEX(TimeSheets!$H$1:$H$359,SMALL(IF(Table911[Job]=$I$3,ROW(Table911[Job])),ROW(BA13))))</f>
        <v/>
      </c>
      <c r="BG14" s="47" t="str">
        <f t="array" ref="BG14">IF(COUNTIF(Table912[Job],$I$3)&lt;ROWS($BG$2:BG14),"",INDEX(TimeSheets!$K$1:$K$359,SMALL(IF(Table912[Job]=$I$3,ROW(Table912[Job])),ROW(BA13))))</f>
        <v/>
      </c>
      <c r="BH14" s="47" t="str">
        <f t="array" ref="BH14">IF(COUNTIF(Table912[Job],$I$3)&lt;ROWS($BH$2:BH14),"",INDEX(TimeSheets!$Q$1:$Q$359,SMALL(IF(Table912[Job]=$I$3,ROW(Table912[Job])),ROW(BA13))))</f>
        <v/>
      </c>
      <c r="BI14" s="56">
        <f t="array" ref="BI14">IF(COUNTIF(Table914[Job],$I$3)&lt;ROWS($BI$2:BI14),"",INDEX(TimeSheets!$T$1:$T$359,SMALL(IF(Table914[Job]=$I$3,ROW(Table914[Job])),ROW(BA13))))</f>
        <v>44235</v>
      </c>
      <c r="BJ14" s="47">
        <f t="array" ref="BJ14">IF(COUNTIF(Table914[Job],$I$3)&lt;ROWS($BJ$2:BJ14),"",INDEX(TimeSheets!$Z$1:$Z$359,SMALL(IF(Table914[Job]=$I$3,ROW(Table914[Job])),ROW(BA13))))</f>
        <v>8</v>
      </c>
      <c r="BK14" s="47">
        <f t="array" ref="BK14">IF(COUNTIF(Table91641[Job],$I$3)&lt;ROWS($BK$2:BK14),"",INDEX(TimeSheets!$AC$1:$AC$359,SMALL(IF(Table91641[Job]=$I$3,ROW(Table91641[Job])),ROW(BA13))))</f>
        <v>44235</v>
      </c>
      <c r="BL14" s="47">
        <f t="array" ref="BL14">IF(COUNTIF(Table91641[Job],$I$3)&lt;ROWS($BL$2:BL14),"",INDEX(TimeSheets!$AI$1:$AI$359,SMALL(IF(Table91641[Job]=$I$3,ROW(Table91641[Job])),ROW(BB13))))</f>
        <v>8</v>
      </c>
      <c r="BP14" s="49"/>
      <c r="BQ14" s="49"/>
      <c r="BR14" s="49"/>
      <c r="BS14" s="49"/>
      <c r="BT14" s="49"/>
      <c r="BU14" s="49"/>
      <c r="BV14" s="49"/>
      <c r="BW14" s="49"/>
    </row>
    <row r="15" spans="1:75" ht="21.75" customHeight="1" x14ac:dyDescent="0.25">
      <c r="A15" s="66"/>
      <c r="B15" s="67"/>
      <c r="C15" s="66"/>
      <c r="D15" s="67"/>
      <c r="E15" s="66"/>
      <c r="F15" s="67"/>
      <c r="G15" s="15"/>
      <c r="H15" s="66"/>
      <c r="I15" s="67"/>
      <c r="J15" s="66"/>
      <c r="K15" s="67"/>
      <c r="L15" s="66"/>
      <c r="M15" s="67"/>
      <c r="N15" s="15"/>
      <c r="O15" s="66"/>
      <c r="P15" s="67"/>
      <c r="Q15" s="66"/>
      <c r="R15" s="67"/>
      <c r="S15" s="66"/>
      <c r="T15" s="67"/>
      <c r="U15" s="15"/>
      <c r="V15" s="66">
        <f t="shared" si="0"/>
        <v>44216</v>
      </c>
      <c r="W15" s="67">
        <f t="shared" si="1"/>
        <v>8</v>
      </c>
      <c r="X15" s="66" t="str">
        <f t="shared" si="2"/>
        <v/>
      </c>
      <c r="Y15" s="67" t="str">
        <f t="shared" si="3"/>
        <v/>
      </c>
      <c r="Z15" s="66" t="str">
        <f t="shared" si="4"/>
        <v/>
      </c>
      <c r="AA15" s="67" t="str">
        <f t="shared" si="5"/>
        <v/>
      </c>
      <c r="AB15" s="15"/>
      <c r="AC15" s="66" t="str">
        <f t="shared" si="6"/>
        <v/>
      </c>
      <c r="AD15" s="67" t="str">
        <f t="shared" ref="AD15:AD59" si="20">IF(BF7=0," ",BF7)</f>
        <v/>
      </c>
      <c r="AE15" s="66" t="str">
        <f t="shared" si="7"/>
        <v/>
      </c>
      <c r="AF15" s="67" t="str">
        <f t="shared" si="8"/>
        <v/>
      </c>
      <c r="AG15" s="66" t="str">
        <f t="shared" si="9"/>
        <v/>
      </c>
      <c r="AH15" s="67" t="str">
        <f t="shared" si="10"/>
        <v/>
      </c>
      <c r="AI15" s="15"/>
      <c r="AJ15" s="66" t="str">
        <f t="shared" ref="AJ15:AJ59" si="21">BG7</f>
        <v/>
      </c>
      <c r="AK15" s="67" t="str">
        <f t="shared" ref="AK15:AK59" si="22">IF(BH7=0," ",BH7)</f>
        <v/>
      </c>
      <c r="AL15" s="66" t="str">
        <f t="shared" si="11"/>
        <v/>
      </c>
      <c r="AM15" s="67" t="str">
        <f t="shared" si="12"/>
        <v/>
      </c>
      <c r="AN15" s="66" t="str">
        <f t="shared" si="13"/>
        <v/>
      </c>
      <c r="AO15" s="67" t="str">
        <f t="shared" si="14"/>
        <v/>
      </c>
      <c r="AP15" s="15"/>
      <c r="AQ15" s="66">
        <f t="shared" ref="AQ15:AQ59" si="23">BI7</f>
        <v>44216</v>
      </c>
      <c r="AR15" s="67">
        <f t="shared" si="15"/>
        <v>8</v>
      </c>
      <c r="AS15" s="66" t="str">
        <f t="shared" si="16"/>
        <v/>
      </c>
      <c r="AT15" s="67" t="str">
        <f t="shared" si="17"/>
        <v/>
      </c>
      <c r="AU15" s="66" t="str">
        <f t="shared" si="18"/>
        <v/>
      </c>
      <c r="AV15" s="67" t="str">
        <f t="shared" si="19"/>
        <v/>
      </c>
      <c r="AW15" s="15"/>
      <c r="AX15" s="15"/>
      <c r="AY15" s="78"/>
      <c r="AZ15" s="78"/>
      <c r="BA15" s="79"/>
      <c r="BB15" s="80"/>
      <c r="BE15" s="47" t="str">
        <f t="array" ref="BE15">IF(COUNTIF(Table911[Job],$I$3)&lt;ROWS($BE$2:BE15),"",INDEX(TimeSheets!$B$1:$B$359,SMALL(IF(Table911[Job]=$I$3,ROW(Table911[Job])),ROW(BA14))))</f>
        <v/>
      </c>
      <c r="BF15" s="47" t="str">
        <f t="array" ref="BF15">IF(COUNTIF(Table911[Job],$I$3)&lt;ROWS($BD$2:BD15),"",INDEX(TimeSheets!$H$1:$H$359,SMALL(IF(Table911[Job]=$I$3,ROW(Table911[Job])),ROW(BA14))))</f>
        <v/>
      </c>
      <c r="BG15" s="47" t="str">
        <f t="array" ref="BG15">IF(COUNTIF(Table912[Job],$I$3)&lt;ROWS($BG$2:BG15),"",INDEX(TimeSheets!$K$1:$K$359,SMALL(IF(Table912[Job]=$I$3,ROW(Table912[Job])),ROW(BA14))))</f>
        <v/>
      </c>
      <c r="BH15" s="47" t="str">
        <f t="array" ref="BH15">IF(COUNTIF(Table912[Job],$I$3)&lt;ROWS($BH$2:BH15),"",INDEX(TimeSheets!$Q$1:$Q$359,SMALL(IF(Table912[Job]=$I$3,ROW(Table912[Job])),ROW(BA14))))</f>
        <v/>
      </c>
      <c r="BI15" s="56">
        <f t="array" ref="BI15">IF(COUNTIF(Table914[Job],$I$3)&lt;ROWS($BI$2:BI15),"",INDEX(TimeSheets!$T$1:$T$359,SMALL(IF(Table914[Job]=$I$3,ROW(Table914[Job])),ROW(BA14))))</f>
        <v>44236</v>
      </c>
      <c r="BJ15" s="47">
        <f t="array" ref="BJ15">IF(COUNTIF(Table914[Job],$I$3)&lt;ROWS($BJ$2:BJ15),"",INDEX(TimeSheets!$Z$1:$Z$359,SMALL(IF(Table914[Job]=$I$3,ROW(Table914[Job])),ROW(BA14))))</f>
        <v>8</v>
      </c>
      <c r="BK15" s="47">
        <f t="array" ref="BK15">IF(COUNTIF(Table91641[Job],$I$3)&lt;ROWS($BK$2:BK15),"",INDEX(TimeSheets!$AC$1:$AC$359,SMALL(IF(Table91641[Job]=$I$3,ROW(Table91641[Job])),ROW(BA14))))</f>
        <v>44236</v>
      </c>
      <c r="BL15" s="47">
        <f t="array" ref="BL15">IF(COUNTIF(Table91641[Job],$I$3)&lt;ROWS($BL$2:BL15),"",INDEX(TimeSheets!$AI$1:$AI$359,SMALL(IF(Table91641[Job]=$I$3,ROW(Table91641[Job])),ROW(BB14))))</f>
        <v>8</v>
      </c>
      <c r="BP15" s="49"/>
      <c r="BQ15" s="49"/>
      <c r="BR15" s="49"/>
      <c r="BS15" s="49"/>
      <c r="BT15" s="49"/>
      <c r="BU15" s="49"/>
      <c r="BV15" s="49"/>
      <c r="BW15" s="49"/>
    </row>
    <row r="16" spans="1:75" ht="21.95" customHeight="1" x14ac:dyDescent="0.25">
      <c r="A16" s="66"/>
      <c r="B16" s="67"/>
      <c r="C16" s="66"/>
      <c r="D16" s="67"/>
      <c r="E16" s="66"/>
      <c r="F16" s="67"/>
      <c r="G16" s="15"/>
      <c r="H16" s="66"/>
      <c r="I16" s="67"/>
      <c r="J16" s="66"/>
      <c r="K16" s="67"/>
      <c r="L16" s="66"/>
      <c r="M16" s="67"/>
      <c r="N16" s="15"/>
      <c r="O16" s="66"/>
      <c r="P16" s="67"/>
      <c r="Q16" s="66"/>
      <c r="R16" s="67"/>
      <c r="S16" s="66"/>
      <c r="T16" s="67"/>
      <c r="U16" s="15"/>
      <c r="V16" s="66">
        <f t="shared" si="0"/>
        <v>44217</v>
      </c>
      <c r="W16" s="67">
        <f t="shared" si="1"/>
        <v>8</v>
      </c>
      <c r="X16" s="66" t="str">
        <f t="shared" si="2"/>
        <v/>
      </c>
      <c r="Y16" s="67" t="str">
        <f t="shared" si="3"/>
        <v/>
      </c>
      <c r="Z16" s="66" t="str">
        <f t="shared" si="4"/>
        <v/>
      </c>
      <c r="AA16" s="67" t="str">
        <f t="shared" si="5"/>
        <v/>
      </c>
      <c r="AB16" s="15"/>
      <c r="AC16" s="66" t="str">
        <f t="shared" si="6"/>
        <v/>
      </c>
      <c r="AD16" s="67" t="str">
        <f t="shared" si="20"/>
        <v/>
      </c>
      <c r="AE16" s="66" t="str">
        <f t="shared" si="7"/>
        <v/>
      </c>
      <c r="AF16" s="67" t="str">
        <f t="shared" si="8"/>
        <v/>
      </c>
      <c r="AG16" s="66" t="str">
        <f t="shared" si="9"/>
        <v/>
      </c>
      <c r="AH16" s="67" t="str">
        <f t="shared" si="10"/>
        <v/>
      </c>
      <c r="AI16" s="15"/>
      <c r="AJ16" s="66" t="str">
        <f t="shared" si="21"/>
        <v/>
      </c>
      <c r="AK16" s="67" t="str">
        <f t="shared" si="22"/>
        <v/>
      </c>
      <c r="AL16" s="66" t="str">
        <f t="shared" si="11"/>
        <v/>
      </c>
      <c r="AM16" s="67" t="str">
        <f t="shared" si="12"/>
        <v/>
      </c>
      <c r="AN16" s="66" t="str">
        <f t="shared" si="13"/>
        <v/>
      </c>
      <c r="AO16" s="67" t="str">
        <f t="shared" si="14"/>
        <v/>
      </c>
      <c r="AP16" s="15"/>
      <c r="AQ16" s="66">
        <f t="shared" si="23"/>
        <v>44217</v>
      </c>
      <c r="AR16" s="67">
        <f t="shared" si="15"/>
        <v>8</v>
      </c>
      <c r="AS16" s="66" t="str">
        <f t="shared" si="16"/>
        <v/>
      </c>
      <c r="AT16" s="67" t="str">
        <f t="shared" si="17"/>
        <v/>
      </c>
      <c r="AU16" s="66" t="str">
        <f t="shared" si="18"/>
        <v/>
      </c>
      <c r="AV16" s="67" t="str">
        <f t="shared" si="19"/>
        <v/>
      </c>
      <c r="AW16" s="15"/>
      <c r="AX16" s="15"/>
      <c r="AY16" s="78"/>
      <c r="AZ16" s="78"/>
      <c r="BA16" s="79"/>
      <c r="BB16" s="80"/>
      <c r="BE16" s="47" t="str">
        <f t="array" ref="BE16">IF(COUNTIF(Table911[Job],$I$3)&lt;ROWS($BE$2:BE16),"",INDEX(TimeSheets!$B$1:$B$359,SMALL(IF(Table911[Job]=$I$3,ROW(Table911[Job])),ROW(BA15))))</f>
        <v/>
      </c>
      <c r="BF16" s="47" t="str">
        <f t="array" ref="BF16">IF(COUNTIF(Table911[Job],$I$3)&lt;ROWS($BD$2:BD16),"",INDEX(TimeSheets!$H$1:$H$359,SMALL(IF(Table911[Job]=$I$3,ROW(Table911[Job])),ROW(BA15))))</f>
        <v/>
      </c>
      <c r="BG16" s="47" t="str">
        <f t="array" ref="BG16">IF(COUNTIF(Table912[Job],$I$3)&lt;ROWS($BG$2:BG16),"",INDEX(TimeSheets!$K$1:$K$359,SMALL(IF(Table912[Job]=$I$3,ROW(Table912[Job])),ROW(BA15))))</f>
        <v/>
      </c>
      <c r="BH16" s="47" t="str">
        <f t="array" ref="BH16">IF(COUNTIF(Table912[Job],$I$3)&lt;ROWS($BH$2:BH16),"",INDEX(TimeSheets!$Q$1:$Q$359,SMALL(IF(Table912[Job]=$I$3,ROW(Table912[Job])),ROW(BA15))))</f>
        <v/>
      </c>
      <c r="BI16" s="56">
        <f t="array" ref="BI16">IF(COUNTIF(Table914[Job],$I$3)&lt;ROWS($BI$2:BI16),"",INDEX(TimeSheets!$T$1:$T$359,SMALL(IF(Table914[Job]=$I$3,ROW(Table914[Job])),ROW(BA15))))</f>
        <v>44237</v>
      </c>
      <c r="BJ16" s="47">
        <f t="array" ref="BJ16">IF(COUNTIF(Table914[Job],$I$3)&lt;ROWS($BJ$2:BJ16),"",INDEX(TimeSheets!$Z$1:$Z$359,SMALL(IF(Table914[Job]=$I$3,ROW(Table914[Job])),ROW(BA15))))</f>
        <v>8</v>
      </c>
      <c r="BK16" s="47">
        <f t="array" ref="BK16">IF(COUNTIF(Table91641[Job],$I$3)&lt;ROWS($BK$2:BK16),"",INDEX(TimeSheets!$AC$1:$AC$359,SMALL(IF(Table91641[Job]=$I$3,ROW(Table91641[Job])),ROW(BA15))))</f>
        <v>44237</v>
      </c>
      <c r="BL16" s="47">
        <f t="array" ref="BL16">IF(COUNTIF(Table91641[Job],$I$3)&lt;ROWS($BL$2:BL16),"",INDEX(TimeSheets!$AI$1:$AI$359,SMALL(IF(Table91641[Job]=$I$3,ROW(Table91641[Job])),ROW(BB15))))</f>
        <v>8</v>
      </c>
      <c r="BP16" s="49"/>
      <c r="BQ16" s="49"/>
      <c r="BR16" s="49"/>
      <c r="BS16" s="49"/>
      <c r="BT16" s="49"/>
      <c r="BU16" s="49"/>
      <c r="BV16" s="49"/>
      <c r="BW16" s="49"/>
    </row>
    <row r="17" spans="1:64" ht="21.95" customHeight="1" x14ac:dyDescent="0.25">
      <c r="A17" s="66"/>
      <c r="B17" s="67"/>
      <c r="C17" s="66"/>
      <c r="D17" s="67"/>
      <c r="E17" s="66"/>
      <c r="F17" s="67"/>
      <c r="G17" s="15"/>
      <c r="H17" s="66"/>
      <c r="I17" s="67"/>
      <c r="J17" s="66"/>
      <c r="K17" s="67"/>
      <c r="L17" s="66"/>
      <c r="M17" s="67"/>
      <c r="N17" s="15"/>
      <c r="O17" s="66"/>
      <c r="P17" s="67"/>
      <c r="Q17" s="66"/>
      <c r="R17" s="67"/>
      <c r="S17" s="66"/>
      <c r="T17" s="67"/>
      <c r="U17" s="15"/>
      <c r="V17" s="66">
        <f t="shared" si="0"/>
        <v>44218</v>
      </c>
      <c r="W17" s="67">
        <f t="shared" si="1"/>
        <v>8</v>
      </c>
      <c r="X17" s="66" t="str">
        <f t="shared" si="2"/>
        <v/>
      </c>
      <c r="Y17" s="67" t="str">
        <f t="shared" si="3"/>
        <v/>
      </c>
      <c r="Z17" s="66" t="str">
        <f t="shared" si="4"/>
        <v/>
      </c>
      <c r="AA17" s="67" t="str">
        <f t="shared" si="5"/>
        <v/>
      </c>
      <c r="AB17" s="15"/>
      <c r="AC17" s="66" t="str">
        <f t="shared" si="6"/>
        <v/>
      </c>
      <c r="AD17" s="67" t="str">
        <f t="shared" si="20"/>
        <v/>
      </c>
      <c r="AE17" s="66" t="str">
        <f t="shared" si="7"/>
        <v/>
      </c>
      <c r="AF17" s="67" t="str">
        <f t="shared" si="8"/>
        <v/>
      </c>
      <c r="AG17" s="66" t="str">
        <f t="shared" si="9"/>
        <v/>
      </c>
      <c r="AH17" s="67" t="str">
        <f t="shared" si="10"/>
        <v/>
      </c>
      <c r="AI17" s="15"/>
      <c r="AJ17" s="66" t="str">
        <f t="shared" si="21"/>
        <v/>
      </c>
      <c r="AK17" s="67" t="str">
        <f t="shared" si="22"/>
        <v/>
      </c>
      <c r="AL17" s="66" t="str">
        <f t="shared" si="11"/>
        <v/>
      </c>
      <c r="AM17" s="67" t="str">
        <f t="shared" si="12"/>
        <v/>
      </c>
      <c r="AN17" s="66" t="str">
        <f t="shared" si="13"/>
        <v/>
      </c>
      <c r="AO17" s="67" t="str">
        <f t="shared" si="14"/>
        <v/>
      </c>
      <c r="AP17" s="15"/>
      <c r="AQ17" s="66">
        <f t="shared" si="23"/>
        <v>44218</v>
      </c>
      <c r="AR17" s="67">
        <f t="shared" si="15"/>
        <v>8</v>
      </c>
      <c r="AS17" s="66" t="str">
        <f t="shared" si="16"/>
        <v/>
      </c>
      <c r="AT17" s="67" t="str">
        <f t="shared" si="17"/>
        <v/>
      </c>
      <c r="AU17" s="66" t="str">
        <f t="shared" si="18"/>
        <v/>
      </c>
      <c r="AV17" s="67" t="str">
        <f t="shared" si="19"/>
        <v/>
      </c>
      <c r="AW17" s="15"/>
      <c r="AX17" s="15"/>
      <c r="AY17" s="78"/>
      <c r="AZ17" s="78"/>
      <c r="BA17" s="79"/>
      <c r="BB17" s="80"/>
      <c r="BE17" s="47" t="str">
        <f t="array" ref="BE17">IF(COUNTIF(Table911[Job],$I$3)&lt;ROWS($BE$2:BE17),"",INDEX(TimeSheets!$B$1:$B$359,SMALL(IF(Table911[Job]=$I$3,ROW(Table911[Job])),ROW(BA16))))</f>
        <v/>
      </c>
      <c r="BF17" s="47" t="str">
        <f t="array" ref="BF17">IF(COUNTIF(Table911[Job],$I$3)&lt;ROWS($BD$2:BD17),"",INDEX(TimeSheets!$H$1:$H$359,SMALL(IF(Table911[Job]=$I$3,ROW(Table911[Job])),ROW(BA16))))</f>
        <v/>
      </c>
      <c r="BG17" s="47" t="str">
        <f t="array" ref="BG17">IF(COUNTIF(Table912[Job],$I$3)&lt;ROWS($BG$2:BG17),"",INDEX(TimeSheets!$K$1:$K$359,SMALL(IF(Table912[Job]=$I$3,ROW(Table912[Job])),ROW(BA16))))</f>
        <v/>
      </c>
      <c r="BH17" s="47" t="str">
        <f t="array" ref="BH17">IF(COUNTIF(Table912[Job],$I$3)&lt;ROWS($BH$2:BH17),"",INDEX(TimeSheets!$Q$1:$Q$359,SMALL(IF(Table912[Job]=$I$3,ROW(Table912[Job])),ROW(BA16))))</f>
        <v/>
      </c>
      <c r="BI17" s="56">
        <f t="array" ref="BI17">IF(COUNTIF(Table914[Job],$I$3)&lt;ROWS($BI$2:BI17),"",INDEX(TimeSheets!$T$1:$T$359,SMALL(IF(Table914[Job]=$I$3,ROW(Table914[Job])),ROW(BA16))))</f>
        <v>44242</v>
      </c>
      <c r="BJ17" s="47">
        <f t="array" ref="BJ17">IF(COUNTIF(Table914[Job],$I$3)&lt;ROWS($BJ$2:BJ17),"",INDEX(TimeSheets!$Z$1:$Z$359,SMALL(IF(Table914[Job]=$I$3,ROW(Table914[Job])),ROW(BA16))))</f>
        <v>8</v>
      </c>
      <c r="BK17" s="47">
        <f t="array" ref="BK17">IF(COUNTIF(Table91641[Job],$I$3)&lt;ROWS($BK$2:BK17),"",INDEX(TimeSheets!$AC$1:$AC$359,SMALL(IF(Table91641[Job]=$I$3,ROW(Table91641[Job])),ROW(BA16))))</f>
        <v>44242</v>
      </c>
      <c r="BL17" s="47">
        <f t="array" ref="BL17">IF(COUNTIF(Table91641[Job],$I$3)&lt;ROWS($BL$2:BL17),"",INDEX(TimeSheets!$AI$1:$AI$359,SMALL(IF(Table91641[Job]=$I$3,ROW(Table91641[Job])),ROW(BB16))))</f>
        <v>8</v>
      </c>
    </row>
    <row r="18" spans="1:64" ht="21.95" customHeight="1" x14ac:dyDescent="0.25">
      <c r="A18" s="66"/>
      <c r="B18" s="67"/>
      <c r="C18" s="66"/>
      <c r="D18" s="67"/>
      <c r="E18" s="66"/>
      <c r="F18" s="67"/>
      <c r="G18" s="15"/>
      <c r="H18" s="66"/>
      <c r="I18" s="67"/>
      <c r="J18" s="66"/>
      <c r="K18" s="67"/>
      <c r="L18" s="66"/>
      <c r="M18" s="67"/>
      <c r="N18" s="15"/>
      <c r="O18" s="66"/>
      <c r="P18" s="67"/>
      <c r="Q18" s="66"/>
      <c r="R18" s="67"/>
      <c r="S18" s="66"/>
      <c r="T18" s="67"/>
      <c r="U18" s="15"/>
      <c r="V18" s="66">
        <f t="shared" si="0"/>
        <v>44222</v>
      </c>
      <c r="W18" s="67">
        <f t="shared" si="1"/>
        <v>8</v>
      </c>
      <c r="X18" s="66" t="str">
        <f t="shared" si="2"/>
        <v/>
      </c>
      <c r="Y18" s="67" t="str">
        <f t="shared" si="3"/>
        <v/>
      </c>
      <c r="Z18" s="66" t="str">
        <f t="shared" si="4"/>
        <v/>
      </c>
      <c r="AA18" s="67" t="str">
        <f t="shared" si="5"/>
        <v/>
      </c>
      <c r="AB18" s="15"/>
      <c r="AC18" s="66" t="str">
        <f t="shared" si="6"/>
        <v/>
      </c>
      <c r="AD18" s="67" t="str">
        <f t="shared" si="20"/>
        <v/>
      </c>
      <c r="AE18" s="66" t="str">
        <f t="shared" si="7"/>
        <v/>
      </c>
      <c r="AF18" s="67" t="str">
        <f t="shared" si="8"/>
        <v/>
      </c>
      <c r="AG18" s="66" t="str">
        <f t="shared" si="9"/>
        <v/>
      </c>
      <c r="AH18" s="67" t="str">
        <f t="shared" si="10"/>
        <v/>
      </c>
      <c r="AI18" s="15"/>
      <c r="AJ18" s="66" t="str">
        <f t="shared" si="21"/>
        <v/>
      </c>
      <c r="AK18" s="67" t="str">
        <f t="shared" si="22"/>
        <v/>
      </c>
      <c r="AL18" s="66" t="str">
        <f t="shared" si="11"/>
        <v/>
      </c>
      <c r="AM18" s="67" t="str">
        <f t="shared" si="12"/>
        <v/>
      </c>
      <c r="AN18" s="66" t="str">
        <f t="shared" si="13"/>
        <v/>
      </c>
      <c r="AO18" s="67" t="str">
        <f t="shared" si="14"/>
        <v/>
      </c>
      <c r="AP18" s="15"/>
      <c r="AQ18" s="66">
        <f t="shared" si="23"/>
        <v>44222</v>
      </c>
      <c r="AR18" s="67">
        <f t="shared" si="15"/>
        <v>8</v>
      </c>
      <c r="AS18" s="66" t="str">
        <f t="shared" si="16"/>
        <v/>
      </c>
      <c r="AT18" s="67" t="str">
        <f t="shared" si="17"/>
        <v/>
      </c>
      <c r="AU18" s="66" t="str">
        <f t="shared" si="18"/>
        <v/>
      </c>
      <c r="AV18" s="67" t="str">
        <f t="shared" si="19"/>
        <v/>
      </c>
      <c r="AW18" s="15"/>
      <c r="AX18" s="15"/>
      <c r="AY18" s="78"/>
      <c r="AZ18" s="78"/>
      <c r="BA18" s="79"/>
      <c r="BB18" s="80"/>
      <c r="BE18" s="47" t="str">
        <f t="array" ref="BE18">IF(COUNTIF(Table911[Job],$I$3)&lt;ROWS($BE$2:BE18),"",INDEX(TimeSheets!$B$1:$B$359,SMALL(IF(Table911[Job]=$I$3,ROW(Table911[Job])),ROW(BA17))))</f>
        <v/>
      </c>
      <c r="BF18" s="47" t="str">
        <f t="array" ref="BF18">IF(COUNTIF(Table911[Job],$I$3)&lt;ROWS($BD$2:BD18),"",INDEX(TimeSheets!$H$1:$H$359,SMALL(IF(Table911[Job]=$I$3,ROW(Table911[Job])),ROW(BA17))))</f>
        <v/>
      </c>
      <c r="BG18" s="47" t="str">
        <f t="array" ref="BG18">IF(COUNTIF(Table912[Job],$I$3)&lt;ROWS($BG$2:BG18),"",INDEX(TimeSheets!$K$1:$K$359,SMALL(IF(Table912[Job]=$I$3,ROW(Table912[Job])),ROW(BA17))))</f>
        <v/>
      </c>
      <c r="BH18" s="47" t="str">
        <f t="array" ref="BH18">IF(COUNTIF(Table912[Job],$I$3)&lt;ROWS($BH$2:BH18),"",INDEX(TimeSheets!$Q$1:$Q$359,SMALL(IF(Table912[Job]=$I$3,ROW(Table912[Job])),ROW(BA17))))</f>
        <v/>
      </c>
      <c r="BI18" s="56">
        <f t="array" ref="BI18">IF(COUNTIF(Table914[Job],$I$3)&lt;ROWS($BI$2:BI18),"",INDEX(TimeSheets!$T$1:$T$359,SMALL(IF(Table914[Job]=$I$3,ROW(Table914[Job])),ROW(BA17))))</f>
        <v>44243</v>
      </c>
      <c r="BJ18" s="47">
        <f t="array" ref="BJ18">IF(COUNTIF(Table914[Job],$I$3)&lt;ROWS($BJ$2:BJ18),"",INDEX(TimeSheets!$Z$1:$Z$359,SMALL(IF(Table914[Job]=$I$3,ROW(Table914[Job])),ROW(BA17))))</f>
        <v>8</v>
      </c>
      <c r="BK18" s="47">
        <f t="array" ref="BK18">IF(COUNTIF(Table91641[Job],$I$3)&lt;ROWS($BK$2:BK18),"",INDEX(TimeSheets!$AC$1:$AC$359,SMALL(IF(Table91641[Job]=$I$3,ROW(Table91641[Job])),ROW(BA17))))</f>
        <v>44272</v>
      </c>
      <c r="BL18" s="47">
        <f t="array" ref="BL18">IF(COUNTIF(Table91641[Job],$I$3)&lt;ROWS($BL$2:BL18),"",INDEX(TimeSheets!$AI$1:$AI$359,SMALL(IF(Table91641[Job]=$I$3,ROW(Table91641[Job])),ROW(BB17))))</f>
        <v>8</v>
      </c>
    </row>
    <row r="19" spans="1:64" ht="21.95" customHeight="1" x14ac:dyDescent="0.25">
      <c r="A19" s="66"/>
      <c r="B19" s="67"/>
      <c r="C19" s="66"/>
      <c r="D19" s="67"/>
      <c r="E19" s="66"/>
      <c r="F19" s="67"/>
      <c r="G19" s="15"/>
      <c r="H19" s="66"/>
      <c r="I19" s="67"/>
      <c r="J19" s="66"/>
      <c r="K19" s="67"/>
      <c r="L19" s="66"/>
      <c r="M19" s="67"/>
      <c r="N19" s="15"/>
      <c r="O19" s="66"/>
      <c r="P19" s="67"/>
      <c r="Q19" s="66"/>
      <c r="R19" s="67"/>
      <c r="S19" s="66"/>
      <c r="T19" s="67"/>
      <c r="U19" s="15"/>
      <c r="V19" s="66">
        <f t="shared" si="0"/>
        <v>44224</v>
      </c>
      <c r="W19" s="67">
        <f t="shared" si="1"/>
        <v>5</v>
      </c>
      <c r="X19" s="66" t="str">
        <f t="shared" si="2"/>
        <v/>
      </c>
      <c r="Y19" s="67" t="str">
        <f t="shared" si="3"/>
        <v/>
      </c>
      <c r="Z19" s="66" t="str">
        <f t="shared" si="4"/>
        <v/>
      </c>
      <c r="AA19" s="67" t="str">
        <f t="shared" si="5"/>
        <v/>
      </c>
      <c r="AB19" s="15"/>
      <c r="AC19" s="66" t="str">
        <f t="shared" si="6"/>
        <v/>
      </c>
      <c r="AD19" s="67" t="str">
        <f t="shared" si="20"/>
        <v/>
      </c>
      <c r="AE19" s="66" t="str">
        <f t="shared" si="7"/>
        <v/>
      </c>
      <c r="AF19" s="67" t="str">
        <f t="shared" si="8"/>
        <v/>
      </c>
      <c r="AG19" s="66" t="str">
        <f t="shared" si="9"/>
        <v/>
      </c>
      <c r="AH19" s="67" t="str">
        <f t="shared" si="10"/>
        <v/>
      </c>
      <c r="AI19" s="15"/>
      <c r="AJ19" s="66" t="str">
        <f t="shared" si="21"/>
        <v/>
      </c>
      <c r="AK19" s="67" t="str">
        <f t="shared" si="22"/>
        <v/>
      </c>
      <c r="AL19" s="66" t="str">
        <f t="shared" si="11"/>
        <v/>
      </c>
      <c r="AM19" s="67" t="str">
        <f t="shared" si="12"/>
        <v/>
      </c>
      <c r="AN19" s="66" t="str">
        <f t="shared" si="13"/>
        <v/>
      </c>
      <c r="AO19" s="67" t="str">
        <f t="shared" si="14"/>
        <v/>
      </c>
      <c r="AP19" s="15"/>
      <c r="AQ19" s="66">
        <f t="shared" si="23"/>
        <v>44223</v>
      </c>
      <c r="AR19" s="67">
        <f t="shared" si="15"/>
        <v>8</v>
      </c>
      <c r="AS19" s="66" t="str">
        <f t="shared" si="16"/>
        <v/>
      </c>
      <c r="AT19" s="67" t="str">
        <f t="shared" si="17"/>
        <v/>
      </c>
      <c r="AU19" s="66" t="str">
        <f t="shared" si="18"/>
        <v/>
      </c>
      <c r="AV19" s="67" t="str">
        <f t="shared" si="19"/>
        <v/>
      </c>
      <c r="AW19" s="15"/>
      <c r="AX19" s="15"/>
      <c r="AY19" s="78"/>
      <c r="AZ19" s="78"/>
      <c r="BA19" s="79"/>
      <c r="BB19" s="80"/>
      <c r="BE19" s="47" t="str">
        <f t="array" ref="BE19">IF(COUNTIF(Table911[Job],$I$3)&lt;ROWS($BE$2:BE19),"",INDEX(TimeSheets!$B$1:$B$359,SMALL(IF(Table911[Job]=$I$3,ROW(Table911[Job])),ROW(BA18))))</f>
        <v/>
      </c>
      <c r="BF19" s="47" t="str">
        <f t="array" ref="BF19">IF(COUNTIF(Table911[Job],$I$3)&lt;ROWS($BD$2:BD19),"",INDEX(TimeSheets!$H$1:$H$359,SMALL(IF(Table911[Job]=$I$3,ROW(Table911[Job])),ROW(BA18))))</f>
        <v/>
      </c>
      <c r="BG19" s="47" t="str">
        <f t="array" ref="BG19">IF(COUNTIF(Table912[Job],$I$3)&lt;ROWS($BG$2:BG19),"",INDEX(TimeSheets!$K$1:$K$359,SMALL(IF(Table912[Job]=$I$3,ROW(Table912[Job])),ROW(BA18))))</f>
        <v/>
      </c>
      <c r="BH19" s="47" t="str">
        <f t="array" ref="BH19">IF(COUNTIF(Table912[Job],$I$3)&lt;ROWS($BH$2:BH19),"",INDEX(TimeSheets!$Q$1:$Q$359,SMALL(IF(Table912[Job]=$I$3,ROW(Table912[Job])),ROW(BA18))))</f>
        <v/>
      </c>
      <c r="BI19" s="56">
        <f t="array" ref="BI19">IF(COUNTIF(Table914[Job],$I$3)&lt;ROWS($BI$2:BI19),"",INDEX(TimeSheets!$T$1:$T$359,SMALL(IF(Table914[Job]=$I$3,ROW(Table914[Job])),ROW(BA18))))</f>
        <v>44244</v>
      </c>
      <c r="BJ19" s="47">
        <f t="array" ref="BJ19">IF(COUNTIF(Table914[Job],$I$3)&lt;ROWS($BJ$2:BJ19),"",INDEX(TimeSheets!$Z$1:$Z$359,SMALL(IF(Table914[Job]=$I$3,ROW(Table914[Job])),ROW(BA18))))</f>
        <v>8</v>
      </c>
      <c r="BK19" s="47">
        <f t="array" ref="BK19">IF(COUNTIF(Table91641[Job],$I$3)&lt;ROWS($BK$2:BK19),"",INDEX(TimeSheets!$AC$1:$AC$359,SMALL(IF(Table91641[Job]=$I$3,ROW(Table91641[Job])),ROW(BA18))))</f>
        <v>44273</v>
      </c>
      <c r="BL19" s="47">
        <f t="array" ref="BL19">IF(COUNTIF(Table91641[Job],$I$3)&lt;ROWS($BL$2:BL19),"",INDEX(TimeSheets!$AI$1:$AI$359,SMALL(IF(Table91641[Job]=$I$3,ROW(Table91641[Job])),ROW(BB18))))</f>
        <v>8</v>
      </c>
    </row>
    <row r="20" spans="1:64" ht="21.95" customHeight="1" x14ac:dyDescent="0.25">
      <c r="A20" s="66"/>
      <c r="B20" s="67"/>
      <c r="C20" s="66"/>
      <c r="D20" s="67"/>
      <c r="E20" s="66"/>
      <c r="F20" s="67"/>
      <c r="G20" s="15"/>
      <c r="H20" s="66"/>
      <c r="I20" s="67"/>
      <c r="J20" s="66"/>
      <c r="K20" s="67"/>
      <c r="L20" s="66"/>
      <c r="M20" s="67"/>
      <c r="N20" s="15"/>
      <c r="O20" s="66"/>
      <c r="P20" s="67"/>
      <c r="Q20" s="66"/>
      <c r="R20" s="67"/>
      <c r="S20" s="66"/>
      <c r="T20" s="67"/>
      <c r="U20" s="15"/>
      <c r="V20" s="66">
        <f t="shared" si="0"/>
        <v>44231</v>
      </c>
      <c r="W20" s="67">
        <f t="shared" si="1"/>
        <v>8</v>
      </c>
      <c r="X20" s="66" t="str">
        <f t="shared" si="2"/>
        <v/>
      </c>
      <c r="Y20" s="67" t="str">
        <f t="shared" si="3"/>
        <v/>
      </c>
      <c r="Z20" s="66" t="str">
        <f t="shared" si="4"/>
        <v/>
      </c>
      <c r="AA20" s="67" t="str">
        <f t="shared" si="5"/>
        <v/>
      </c>
      <c r="AB20" s="15"/>
      <c r="AC20" s="66" t="str">
        <f t="shared" si="6"/>
        <v/>
      </c>
      <c r="AD20" s="67" t="str">
        <f t="shared" si="20"/>
        <v/>
      </c>
      <c r="AE20" s="66" t="str">
        <f t="shared" si="7"/>
        <v/>
      </c>
      <c r="AF20" s="67" t="str">
        <f t="shared" si="8"/>
        <v/>
      </c>
      <c r="AG20" s="66" t="str">
        <f t="shared" si="9"/>
        <v/>
      </c>
      <c r="AH20" s="67" t="str">
        <f t="shared" si="10"/>
        <v/>
      </c>
      <c r="AI20" s="15"/>
      <c r="AJ20" s="66" t="str">
        <f t="shared" si="21"/>
        <v/>
      </c>
      <c r="AK20" s="67" t="str">
        <f t="shared" si="22"/>
        <v/>
      </c>
      <c r="AL20" s="66" t="str">
        <f t="shared" si="11"/>
        <v/>
      </c>
      <c r="AM20" s="67" t="str">
        <f t="shared" si="12"/>
        <v/>
      </c>
      <c r="AN20" s="66" t="str">
        <f t="shared" si="13"/>
        <v/>
      </c>
      <c r="AO20" s="67" t="str">
        <f t="shared" si="14"/>
        <v/>
      </c>
      <c r="AP20" s="15"/>
      <c r="AQ20" s="66">
        <f t="shared" si="23"/>
        <v>44224</v>
      </c>
      <c r="AR20" s="67">
        <f t="shared" si="15"/>
        <v>5</v>
      </c>
      <c r="AS20" s="66" t="str">
        <f t="shared" si="16"/>
        <v/>
      </c>
      <c r="AT20" s="67" t="str">
        <f t="shared" si="17"/>
        <v/>
      </c>
      <c r="AU20" s="66" t="str">
        <f t="shared" si="18"/>
        <v/>
      </c>
      <c r="AV20" s="67" t="str">
        <f t="shared" si="19"/>
        <v/>
      </c>
      <c r="AW20" s="15"/>
      <c r="AX20" s="15"/>
      <c r="AY20" s="78"/>
      <c r="AZ20" s="78"/>
      <c r="BA20" s="79"/>
      <c r="BB20" s="80"/>
      <c r="BE20" s="47" t="str">
        <f t="array" ref="BE20">IF(COUNTIF(Table911[Job],$I$3)&lt;ROWS($BE$2:BE20),"",INDEX(TimeSheets!$B$1:$B$359,SMALL(IF(Table911[Job]=$I$3,ROW(Table911[Job])),ROW(BA19))))</f>
        <v/>
      </c>
      <c r="BF20" s="47" t="str">
        <f t="array" ref="BF20">IF(COUNTIF(Table911[Job],$I$3)&lt;ROWS($BD$2:BD20),"",INDEX(TimeSheets!$H$1:$H$359,SMALL(IF(Table911[Job]=$I$3,ROW(Table911[Job])),ROW(BA19))))</f>
        <v/>
      </c>
      <c r="BG20" s="47" t="str">
        <f t="array" ref="BG20">IF(COUNTIF(Table912[Job],$I$3)&lt;ROWS($BG$2:BG20),"",INDEX(TimeSheets!$K$1:$K$359,SMALL(IF(Table912[Job]=$I$3,ROW(Table912[Job])),ROW(BA19))))</f>
        <v/>
      </c>
      <c r="BH20" s="47" t="str">
        <f t="array" ref="BH20">IF(COUNTIF(Table912[Job],$I$3)&lt;ROWS($BH$2:BH20),"",INDEX(TimeSheets!$Q$1:$Q$359,SMALL(IF(Table912[Job]=$I$3,ROW(Table912[Job])),ROW(BA19))))</f>
        <v/>
      </c>
      <c r="BI20" s="56">
        <f t="array" ref="BI20">IF(COUNTIF(Table914[Job],$I$3)&lt;ROWS($BI$2:BI20),"",INDEX(TimeSheets!$T$1:$T$359,SMALL(IF(Table914[Job]=$I$3,ROW(Table914[Job])),ROW(BA19))))</f>
        <v>44245</v>
      </c>
      <c r="BJ20" s="47">
        <f t="array" ref="BJ20">IF(COUNTIF(Table914[Job],$I$3)&lt;ROWS($BJ$2:BJ20),"",INDEX(TimeSheets!$Z$1:$Z$359,SMALL(IF(Table914[Job]=$I$3,ROW(Table914[Job])),ROW(BA19))))</f>
        <v>8</v>
      </c>
      <c r="BK20" s="47">
        <f t="array" ref="BK20">IF(COUNTIF(Table91641[Job],$I$3)&lt;ROWS($BK$2:BK20),"",INDEX(TimeSheets!$AC$1:$AC$359,SMALL(IF(Table91641[Job]=$I$3,ROW(Table91641[Job])),ROW(BA19))))</f>
        <v>44274</v>
      </c>
      <c r="BL20" s="47">
        <f t="array" ref="BL20">IF(COUNTIF(Table91641[Job],$I$3)&lt;ROWS($BL$2:BL20),"",INDEX(TimeSheets!$AI$1:$AI$359,SMALL(IF(Table91641[Job]=$I$3,ROW(Table91641[Job])),ROW(BB19))))</f>
        <v>8</v>
      </c>
    </row>
    <row r="21" spans="1:64" ht="21.95" customHeight="1" thickBot="1" x14ac:dyDescent="0.3">
      <c r="A21" s="66"/>
      <c r="B21" s="67"/>
      <c r="C21" s="66"/>
      <c r="D21" s="67"/>
      <c r="E21" s="66"/>
      <c r="F21" s="67"/>
      <c r="G21" s="15"/>
      <c r="H21" s="66"/>
      <c r="I21" s="67"/>
      <c r="J21" s="66"/>
      <c r="K21" s="67"/>
      <c r="L21" s="66"/>
      <c r="M21" s="67"/>
      <c r="N21" s="15"/>
      <c r="O21" s="66"/>
      <c r="P21" s="67"/>
      <c r="Q21" s="66"/>
      <c r="R21" s="67"/>
      <c r="S21" s="66"/>
      <c r="T21" s="67"/>
      <c r="U21" s="15"/>
      <c r="V21" s="66">
        <f t="shared" si="0"/>
        <v>44232</v>
      </c>
      <c r="W21" s="67">
        <f t="shared" si="1"/>
        <v>8</v>
      </c>
      <c r="X21" s="66" t="str">
        <f t="shared" si="2"/>
        <v/>
      </c>
      <c r="Y21" s="67" t="str">
        <f t="shared" si="3"/>
        <v/>
      </c>
      <c r="Z21" s="66" t="str">
        <f t="shared" si="4"/>
        <v/>
      </c>
      <c r="AA21" s="67" t="str">
        <f t="shared" si="5"/>
        <v/>
      </c>
      <c r="AB21" s="15"/>
      <c r="AC21" s="66" t="str">
        <f t="shared" si="6"/>
        <v/>
      </c>
      <c r="AD21" s="67" t="str">
        <f t="shared" si="20"/>
        <v/>
      </c>
      <c r="AE21" s="66" t="str">
        <f t="shared" si="7"/>
        <v/>
      </c>
      <c r="AF21" s="67" t="str">
        <f t="shared" si="8"/>
        <v/>
      </c>
      <c r="AG21" s="66" t="str">
        <f t="shared" si="9"/>
        <v/>
      </c>
      <c r="AH21" s="67" t="str">
        <f t="shared" si="10"/>
        <v/>
      </c>
      <c r="AI21" s="15"/>
      <c r="AJ21" s="66" t="str">
        <f t="shared" si="21"/>
        <v/>
      </c>
      <c r="AK21" s="67" t="str">
        <f t="shared" si="22"/>
        <v/>
      </c>
      <c r="AL21" s="66" t="str">
        <f t="shared" si="11"/>
        <v/>
      </c>
      <c r="AM21" s="67" t="str">
        <f t="shared" si="12"/>
        <v/>
      </c>
      <c r="AN21" s="66" t="str">
        <f t="shared" si="13"/>
        <v/>
      </c>
      <c r="AO21" s="67" t="str">
        <f t="shared" si="14"/>
        <v/>
      </c>
      <c r="AP21" s="15"/>
      <c r="AQ21" s="66">
        <f t="shared" si="23"/>
        <v>44231</v>
      </c>
      <c r="AR21" s="67">
        <f t="shared" si="15"/>
        <v>8</v>
      </c>
      <c r="AS21" s="66" t="str">
        <f t="shared" si="16"/>
        <v/>
      </c>
      <c r="AT21" s="67" t="str">
        <f t="shared" si="17"/>
        <v/>
      </c>
      <c r="AU21" s="66" t="str">
        <f t="shared" si="18"/>
        <v/>
      </c>
      <c r="AV21" s="67" t="str">
        <f t="shared" si="19"/>
        <v/>
      </c>
      <c r="AW21" s="15"/>
      <c r="AX21" s="15"/>
      <c r="AY21" s="78"/>
      <c r="AZ21" s="78"/>
      <c r="BA21" s="81"/>
      <c r="BB21" s="82"/>
      <c r="BE21" s="47" t="str">
        <f t="array" ref="BE21">IF(COUNTIF(Table911[Job],$I$3)&lt;ROWS($BE$2:BE21),"",INDEX(TimeSheets!$B$1:$B$359,SMALL(IF(Table911[Job]=$I$3,ROW(Table911[Job])),ROW(BA20))))</f>
        <v/>
      </c>
      <c r="BF21" s="47" t="str">
        <f t="array" ref="BF21">IF(COUNTIF(Table911[Job],$I$3)&lt;ROWS($BD$2:BD21),"",INDEX(TimeSheets!$H$1:$H$359,SMALL(IF(Table911[Job]=$I$3,ROW(Table911[Job])),ROW(BA20))))</f>
        <v/>
      </c>
      <c r="BG21" s="47" t="str">
        <f t="array" ref="BG21">IF(COUNTIF(Table912[Job],$I$3)&lt;ROWS($BG$2:BG21),"",INDEX(TimeSheets!$K$1:$K$359,SMALL(IF(Table912[Job]=$I$3,ROW(Table912[Job])),ROW(BA20))))</f>
        <v/>
      </c>
      <c r="BH21" s="47" t="str">
        <f t="array" ref="BH21">IF(COUNTIF(Table912[Job],$I$3)&lt;ROWS($BH$2:BH21),"",INDEX(TimeSheets!$Q$1:$Q$359,SMALL(IF(Table912[Job]=$I$3,ROW(Table912[Job])),ROW(BA20))))</f>
        <v/>
      </c>
      <c r="BI21" s="56">
        <f t="array" ref="BI21">IF(COUNTIF(Table914[Job],$I$3)&lt;ROWS($BI$2:BI21),"",INDEX(TimeSheets!$T$1:$T$359,SMALL(IF(Table914[Job]=$I$3,ROW(Table914[Job])),ROW(BA20))))</f>
        <v>44249</v>
      </c>
      <c r="BJ21" s="47">
        <f t="array" ref="BJ21">IF(COUNTIF(Table914[Job],$I$3)&lt;ROWS($BJ$2:BJ21),"",INDEX(TimeSheets!$Z$1:$Z$359,SMALL(IF(Table914[Job]=$I$3,ROW(Table914[Job])),ROW(BA20))))</f>
        <v>4</v>
      </c>
      <c r="BK21" s="47">
        <f t="array" ref="BK21">IF(COUNTIF(Table91641[Job],$I$3)&lt;ROWS($BK$2:BK21),"",INDEX(TimeSheets!$AC$1:$AC$359,SMALL(IF(Table91641[Job]=$I$3,ROW(Table91641[Job])),ROW(BA20))))</f>
        <v>44299</v>
      </c>
      <c r="BL21" s="47">
        <f t="array" ref="BL21">IF(COUNTIF(Table91641[Job],$I$3)&lt;ROWS($BL$2:BL21),"",INDEX(TimeSheets!$AI$1:$AI$359,SMALL(IF(Table91641[Job]=$I$3,ROW(Table91641[Job])),ROW(BB20))))</f>
        <v>8</v>
      </c>
    </row>
    <row r="22" spans="1:64" ht="21.95" customHeight="1" thickBot="1" x14ac:dyDescent="0.3">
      <c r="A22" s="66"/>
      <c r="B22" s="67"/>
      <c r="C22" s="66"/>
      <c r="D22" s="67"/>
      <c r="E22" s="66"/>
      <c r="F22" s="67"/>
      <c r="G22" s="15"/>
      <c r="H22" s="66"/>
      <c r="I22" s="67"/>
      <c r="J22" s="66"/>
      <c r="K22" s="67"/>
      <c r="L22" s="66"/>
      <c r="M22" s="67"/>
      <c r="N22" s="15"/>
      <c r="O22" s="66"/>
      <c r="P22" s="67"/>
      <c r="Q22" s="66"/>
      <c r="R22" s="67"/>
      <c r="S22" s="66"/>
      <c r="T22" s="67"/>
      <c r="U22" s="15"/>
      <c r="V22" s="66">
        <f t="shared" si="0"/>
        <v>44235</v>
      </c>
      <c r="W22" s="67">
        <f t="shared" si="1"/>
        <v>8</v>
      </c>
      <c r="X22" s="66" t="str">
        <f t="shared" si="2"/>
        <v/>
      </c>
      <c r="Y22" s="67" t="str">
        <f t="shared" si="3"/>
        <v/>
      </c>
      <c r="Z22" s="66" t="str">
        <f t="shared" si="4"/>
        <v/>
      </c>
      <c r="AA22" s="67" t="str">
        <f t="shared" si="5"/>
        <v/>
      </c>
      <c r="AB22" s="15"/>
      <c r="AC22" s="66" t="str">
        <f t="shared" si="6"/>
        <v/>
      </c>
      <c r="AD22" s="67" t="str">
        <f t="shared" si="20"/>
        <v/>
      </c>
      <c r="AE22" s="66" t="str">
        <f t="shared" si="7"/>
        <v/>
      </c>
      <c r="AF22" s="67" t="str">
        <f t="shared" si="8"/>
        <v/>
      </c>
      <c r="AG22" s="66" t="str">
        <f t="shared" si="9"/>
        <v/>
      </c>
      <c r="AH22" s="67" t="str">
        <f t="shared" si="10"/>
        <v/>
      </c>
      <c r="AI22" s="15"/>
      <c r="AJ22" s="66" t="str">
        <f t="shared" si="21"/>
        <v/>
      </c>
      <c r="AK22" s="67" t="str">
        <f t="shared" si="22"/>
        <v/>
      </c>
      <c r="AL22" s="66" t="str">
        <f t="shared" si="11"/>
        <v/>
      </c>
      <c r="AM22" s="67" t="str">
        <f t="shared" si="12"/>
        <v/>
      </c>
      <c r="AN22" s="66" t="str">
        <f t="shared" si="13"/>
        <v/>
      </c>
      <c r="AO22" s="67" t="str">
        <f t="shared" si="14"/>
        <v/>
      </c>
      <c r="AP22" s="15"/>
      <c r="AQ22" s="66">
        <f t="shared" si="23"/>
        <v>44235</v>
      </c>
      <c r="AR22" s="67">
        <f t="shared" si="15"/>
        <v>8</v>
      </c>
      <c r="AS22" s="66" t="str">
        <f t="shared" si="16"/>
        <v/>
      </c>
      <c r="AT22" s="67" t="str">
        <f t="shared" si="17"/>
        <v/>
      </c>
      <c r="AU22" s="66" t="str">
        <f t="shared" si="18"/>
        <v/>
      </c>
      <c r="AV22" s="67" t="str">
        <f t="shared" si="19"/>
        <v/>
      </c>
      <c r="AW22" s="15"/>
      <c r="AX22" s="15"/>
      <c r="AY22" s="83" t="s">
        <v>16</v>
      </c>
      <c r="AZ22" s="84"/>
      <c r="BA22" s="85">
        <f>SUM(BA10:BB21)</f>
        <v>1100</v>
      </c>
      <c r="BB22" s="86"/>
      <c r="BE22" s="47" t="str">
        <f t="array" ref="BE22">IF(COUNTIF(Table911[Job],$I$3)&lt;ROWS($BE$2:BE22),"",INDEX(TimeSheets!$B$1:$B$359,SMALL(IF(Table911[Job]=$I$3,ROW(Table911[Job])),ROW(BA21))))</f>
        <v/>
      </c>
      <c r="BF22" s="47" t="str">
        <f t="array" ref="BF22">IF(COUNTIF(Table911[Job],$I$3)&lt;ROWS($BD$2:BD22),"",INDEX(TimeSheets!$H$1:$H$359,SMALL(IF(Table911[Job]=$I$3,ROW(Table911[Job])),ROW(BA21))))</f>
        <v/>
      </c>
      <c r="BG22" s="47" t="str">
        <f t="array" ref="BG22">IF(COUNTIF(Table912[Job],$I$3)&lt;ROWS($BG$2:BG22),"",INDEX(TimeSheets!$K$1:$K$359,SMALL(IF(Table912[Job]=$I$3,ROW(Table912[Job])),ROW(BA21))))</f>
        <v/>
      </c>
      <c r="BH22" s="47" t="str">
        <f t="array" ref="BH22">IF(COUNTIF(Table912[Job],$I$3)&lt;ROWS($BH$2:BH22),"",INDEX(TimeSheets!$Q$1:$Q$359,SMALL(IF(Table912[Job]=$I$3,ROW(Table912[Job])),ROW(BA21))))</f>
        <v/>
      </c>
      <c r="BI22" s="56">
        <f t="array" ref="BI22">IF(COUNTIF(Table914[Job],$I$3)&lt;ROWS($BI$2:BI22),"",INDEX(TimeSheets!$T$1:$T$359,SMALL(IF(Table914[Job]=$I$3,ROW(Table914[Job])),ROW(BA21))))</f>
        <v>44272</v>
      </c>
      <c r="BJ22" s="47">
        <f t="array" ref="BJ22">IF(COUNTIF(Table914[Job],$I$3)&lt;ROWS($BJ$2:BJ22),"",INDEX(TimeSheets!$Z$1:$Z$359,SMALL(IF(Table914[Job]=$I$3,ROW(Table914[Job])),ROW(BA21))))</f>
        <v>8</v>
      </c>
      <c r="BK22" s="47">
        <f t="array" ref="BK22">IF(COUNTIF(Table91641[Job],$I$3)&lt;ROWS($BK$2:BK22),"",INDEX(TimeSheets!$AC$1:$AC$359,SMALL(IF(Table91641[Job]=$I$3,ROW(Table91641[Job])),ROW(BA21))))</f>
        <v>44305</v>
      </c>
      <c r="BL22" s="47">
        <f t="array" ref="BL22">IF(COUNTIF(Table91641[Job],$I$3)&lt;ROWS($BL$2:BL22),"",INDEX(TimeSheets!$AI$1:$AI$359,SMALL(IF(Table91641[Job]=$I$3,ROW(Table91641[Job])),ROW(BB21))))</f>
        <v>8</v>
      </c>
    </row>
    <row r="23" spans="1:64" ht="21.95" customHeight="1" thickBot="1" x14ac:dyDescent="0.3">
      <c r="A23" s="66"/>
      <c r="B23" s="67"/>
      <c r="C23" s="66"/>
      <c r="D23" s="67"/>
      <c r="E23" s="66"/>
      <c r="F23" s="67"/>
      <c r="G23" s="15"/>
      <c r="H23" s="66"/>
      <c r="I23" s="67"/>
      <c r="J23" s="66"/>
      <c r="K23" s="67"/>
      <c r="L23" s="66"/>
      <c r="M23" s="67"/>
      <c r="N23" s="15"/>
      <c r="O23" s="66"/>
      <c r="P23" s="67"/>
      <c r="Q23" s="66"/>
      <c r="R23" s="67"/>
      <c r="S23" s="66"/>
      <c r="T23" s="67"/>
      <c r="U23" s="15"/>
      <c r="V23" s="66">
        <f t="shared" si="0"/>
        <v>44236</v>
      </c>
      <c r="W23" s="67">
        <f t="shared" si="1"/>
        <v>8</v>
      </c>
      <c r="X23" s="66" t="str">
        <f t="shared" si="2"/>
        <v/>
      </c>
      <c r="Y23" s="67" t="str">
        <f t="shared" si="3"/>
        <v/>
      </c>
      <c r="Z23" s="66" t="str">
        <f t="shared" si="4"/>
        <v/>
      </c>
      <c r="AA23" s="67" t="str">
        <f t="shared" si="5"/>
        <v/>
      </c>
      <c r="AB23" s="15"/>
      <c r="AC23" s="66" t="str">
        <f t="shared" si="6"/>
        <v/>
      </c>
      <c r="AD23" s="67" t="str">
        <f t="shared" si="20"/>
        <v/>
      </c>
      <c r="AE23" s="66" t="str">
        <f t="shared" si="7"/>
        <v/>
      </c>
      <c r="AF23" s="67" t="str">
        <f t="shared" si="8"/>
        <v/>
      </c>
      <c r="AG23" s="66" t="str">
        <f t="shared" si="9"/>
        <v/>
      </c>
      <c r="AH23" s="67" t="str">
        <f t="shared" si="10"/>
        <v/>
      </c>
      <c r="AI23" s="15"/>
      <c r="AJ23" s="66" t="str">
        <f t="shared" si="21"/>
        <v/>
      </c>
      <c r="AK23" s="67" t="str">
        <f t="shared" si="22"/>
        <v/>
      </c>
      <c r="AL23" s="66" t="str">
        <f t="shared" si="11"/>
        <v/>
      </c>
      <c r="AM23" s="67" t="str">
        <f t="shared" si="12"/>
        <v/>
      </c>
      <c r="AN23" s="66" t="str">
        <f t="shared" si="13"/>
        <v/>
      </c>
      <c r="AO23" s="67" t="str">
        <f t="shared" si="14"/>
        <v/>
      </c>
      <c r="AP23" s="15"/>
      <c r="AQ23" s="66">
        <f t="shared" si="23"/>
        <v>44236</v>
      </c>
      <c r="AR23" s="67">
        <f t="shared" si="15"/>
        <v>8</v>
      </c>
      <c r="AS23" s="66" t="str">
        <f t="shared" si="16"/>
        <v/>
      </c>
      <c r="AT23" s="67" t="str">
        <f t="shared" si="17"/>
        <v/>
      </c>
      <c r="AU23" s="66" t="str">
        <f t="shared" si="18"/>
        <v/>
      </c>
      <c r="AV23" s="67" t="str">
        <f t="shared" si="19"/>
        <v/>
      </c>
      <c r="AW23" s="15"/>
      <c r="AX23" s="15"/>
      <c r="AY23" s="15"/>
      <c r="AZ23" s="15"/>
      <c r="BA23" s="49"/>
      <c r="BB23" s="49"/>
      <c r="BE23" s="47" t="str">
        <f t="array" ref="BE23">IF(COUNTIF(Table911[Job],$I$3)&lt;ROWS($BE$2:BE23),"",INDEX(TimeSheets!$B$1:$B$359,SMALL(IF(Table911[Job]=$I$3,ROW(Table911[Job])),ROW(BA22))))</f>
        <v/>
      </c>
      <c r="BF23" s="47" t="str">
        <f t="array" ref="BF23">IF(COUNTIF(Table911[Job],$I$3)&lt;ROWS($BD$2:BD23),"",INDEX(TimeSheets!$H$1:$H$359,SMALL(IF(Table911[Job]=$I$3,ROW(Table911[Job])),ROW(BA22))))</f>
        <v/>
      </c>
      <c r="BG23" s="47" t="str">
        <f t="array" ref="BG23">IF(COUNTIF(Table912[Job],$I$3)&lt;ROWS($BG$2:BG23),"",INDEX(TimeSheets!$K$1:$K$359,SMALL(IF(Table912[Job]=$I$3,ROW(Table912[Job])),ROW(BA22))))</f>
        <v/>
      </c>
      <c r="BH23" s="47" t="str">
        <f t="array" ref="BH23">IF(COUNTIF(Table912[Job],$I$3)&lt;ROWS($BH$2:BH23),"",INDEX(TimeSheets!$Q$1:$Q$359,SMALL(IF(Table912[Job]=$I$3,ROW(Table912[Job])),ROW(BA22))))</f>
        <v/>
      </c>
      <c r="BI23" s="56">
        <f t="array" ref="BI23">IF(COUNTIF(Table914[Job],$I$3)&lt;ROWS($BI$2:BI23),"",INDEX(TimeSheets!$T$1:$T$359,SMALL(IF(Table914[Job]=$I$3,ROW(Table914[Job])),ROW(BA22))))</f>
        <v>44273</v>
      </c>
      <c r="BJ23" s="47">
        <f t="array" ref="BJ23">IF(COUNTIF(Table914[Job],$I$3)&lt;ROWS($BJ$2:BJ23),"",INDEX(TimeSheets!$Z$1:$Z$359,SMALL(IF(Table914[Job]=$I$3,ROW(Table914[Job])),ROW(BA22))))</f>
        <v>8</v>
      </c>
      <c r="BK23" s="47">
        <f t="array" ref="BK23">IF(COUNTIF(Table91641[Job],$I$3)&lt;ROWS($BK$2:BK23),"",INDEX(TimeSheets!$AC$1:$AC$359,SMALL(IF(Table91641[Job]=$I$3,ROW(Table91641[Job])),ROW(BA22))))</f>
        <v>44306</v>
      </c>
      <c r="BL23" s="47">
        <f t="array" ref="BL23">IF(COUNTIF(Table91641[Job],$I$3)&lt;ROWS($BL$2:BL23),"",INDEX(TimeSheets!$AI$1:$AI$359,SMALL(IF(Table91641[Job]=$I$3,ROW(Table91641[Job])),ROW(BB22))))</f>
        <v>8</v>
      </c>
    </row>
    <row r="24" spans="1:64" ht="21.95" customHeight="1" thickBot="1" x14ac:dyDescent="0.4">
      <c r="A24" s="66"/>
      <c r="B24" s="67"/>
      <c r="C24" s="66"/>
      <c r="D24" s="67"/>
      <c r="E24" s="66"/>
      <c r="F24" s="67"/>
      <c r="G24" s="15"/>
      <c r="H24" s="66"/>
      <c r="I24" s="67"/>
      <c r="J24" s="66"/>
      <c r="K24" s="67"/>
      <c r="L24" s="66"/>
      <c r="M24" s="67"/>
      <c r="N24" s="15"/>
      <c r="O24" s="66"/>
      <c r="P24" s="67"/>
      <c r="Q24" s="66"/>
      <c r="R24" s="67"/>
      <c r="S24" s="66"/>
      <c r="T24" s="67"/>
      <c r="U24" s="15"/>
      <c r="V24" s="66">
        <f t="shared" si="0"/>
        <v>44237</v>
      </c>
      <c r="W24" s="67">
        <f t="shared" si="1"/>
        <v>8</v>
      </c>
      <c r="X24" s="66" t="str">
        <f t="shared" si="2"/>
        <v/>
      </c>
      <c r="Y24" s="67" t="str">
        <f t="shared" si="3"/>
        <v/>
      </c>
      <c r="Z24" s="66" t="str">
        <f t="shared" si="4"/>
        <v/>
      </c>
      <c r="AA24" s="67" t="str">
        <f t="shared" si="5"/>
        <v/>
      </c>
      <c r="AB24" s="15"/>
      <c r="AC24" s="66" t="str">
        <f t="shared" si="6"/>
        <v/>
      </c>
      <c r="AD24" s="67" t="str">
        <f t="shared" si="20"/>
        <v/>
      </c>
      <c r="AE24" s="66" t="str">
        <f t="shared" si="7"/>
        <v/>
      </c>
      <c r="AF24" s="67" t="str">
        <f t="shared" si="8"/>
        <v/>
      </c>
      <c r="AG24" s="66" t="str">
        <f t="shared" si="9"/>
        <v/>
      </c>
      <c r="AH24" s="67" t="str">
        <f t="shared" si="10"/>
        <v/>
      </c>
      <c r="AI24" s="15"/>
      <c r="AJ24" s="66" t="str">
        <f t="shared" si="21"/>
        <v/>
      </c>
      <c r="AK24" s="67" t="str">
        <f t="shared" si="22"/>
        <v/>
      </c>
      <c r="AL24" s="66" t="str">
        <f t="shared" si="11"/>
        <v/>
      </c>
      <c r="AM24" s="67" t="str">
        <f t="shared" si="12"/>
        <v/>
      </c>
      <c r="AN24" s="66" t="str">
        <f t="shared" si="13"/>
        <v/>
      </c>
      <c r="AO24" s="67" t="str">
        <f t="shared" si="14"/>
        <v/>
      </c>
      <c r="AP24" s="15"/>
      <c r="AQ24" s="66">
        <f t="shared" si="23"/>
        <v>44237</v>
      </c>
      <c r="AR24" s="67">
        <f t="shared" si="15"/>
        <v>8</v>
      </c>
      <c r="AS24" s="66" t="str">
        <f t="shared" si="16"/>
        <v/>
      </c>
      <c r="AT24" s="67" t="str">
        <f t="shared" si="17"/>
        <v/>
      </c>
      <c r="AU24" s="66" t="str">
        <f t="shared" si="18"/>
        <v/>
      </c>
      <c r="AV24" s="67" t="str">
        <f t="shared" si="19"/>
        <v/>
      </c>
      <c r="AW24" s="15"/>
      <c r="AX24" s="15"/>
      <c r="AY24" s="87" t="s">
        <v>48</v>
      </c>
      <c r="AZ24" s="88"/>
      <c r="BA24" s="88"/>
      <c r="BB24" s="89"/>
      <c r="BE24" s="47" t="str">
        <f t="array" ref="BE24">IF(COUNTIF(Table911[Job],$I$3)&lt;ROWS($BE$2:BE24),"",INDEX(TimeSheets!$B$1:$B$359,SMALL(IF(Table911[Job]=$I$3,ROW(Table911[Job])),ROW(BA23))))</f>
        <v/>
      </c>
      <c r="BF24" s="47" t="str">
        <f t="array" ref="BF24">IF(COUNTIF(Table911[Job],$I$3)&lt;ROWS($BD$2:BD24),"",INDEX(TimeSheets!$H$1:$H$359,SMALL(IF(Table911[Job]=$I$3,ROW(Table911[Job])),ROW(BA23))))</f>
        <v/>
      </c>
      <c r="BG24" s="47" t="str">
        <f t="array" ref="BG24">IF(COUNTIF(Table912[Job],$I$3)&lt;ROWS($BG$2:BG24),"",INDEX(TimeSheets!$K$1:$K$359,SMALL(IF(Table912[Job]=$I$3,ROW(Table912[Job])),ROW(BA23))))</f>
        <v/>
      </c>
      <c r="BH24" s="47" t="str">
        <f t="array" ref="BH24">IF(COUNTIF(Table912[Job],$I$3)&lt;ROWS($BH$2:BH24),"",INDEX(TimeSheets!$Q$1:$Q$359,SMALL(IF(Table912[Job]=$I$3,ROW(Table912[Job])),ROW(BA23))))</f>
        <v/>
      </c>
      <c r="BI24" s="56">
        <f t="array" ref="BI24">IF(COUNTIF(Table914[Job],$I$3)&lt;ROWS($BI$2:BI24),"",INDEX(TimeSheets!$T$1:$T$359,SMALL(IF(Table914[Job]=$I$3,ROW(Table914[Job])),ROW(BA23))))</f>
        <v>44274</v>
      </c>
      <c r="BJ24" s="47">
        <f t="array" ref="BJ24">IF(COUNTIF(Table914[Job],$I$3)&lt;ROWS($BJ$2:BJ24),"",INDEX(TimeSheets!$Z$1:$Z$359,SMALL(IF(Table914[Job]=$I$3,ROW(Table914[Job])),ROW(BA23))))</f>
        <v>8</v>
      </c>
      <c r="BK24" s="47">
        <f t="array" ref="BK24">IF(COUNTIF(Table91641[Job],$I$3)&lt;ROWS($BK$2:BK24),"",INDEX(TimeSheets!$AC$1:$AC$359,SMALL(IF(Table91641[Job]=$I$3,ROW(Table91641[Job])),ROW(BA23))))</f>
        <v>44307</v>
      </c>
      <c r="BL24" s="47">
        <f t="array" ref="BL24">IF(COUNTIF(Table91641[Job],$I$3)&lt;ROWS($BL$2:BL24),"",INDEX(TimeSheets!$AI$1:$AI$359,SMALL(IF(Table91641[Job]=$I$3,ROW(Table91641[Job])),ROW(BB23))))</f>
        <v>8</v>
      </c>
    </row>
    <row r="25" spans="1:64" ht="21.95" customHeight="1" thickBot="1" x14ac:dyDescent="0.45">
      <c r="A25" s="66"/>
      <c r="B25" s="67"/>
      <c r="C25" s="66"/>
      <c r="D25" s="67"/>
      <c r="E25" s="66"/>
      <c r="F25" s="67"/>
      <c r="G25" s="15"/>
      <c r="H25" s="66"/>
      <c r="I25" s="67"/>
      <c r="J25" s="66"/>
      <c r="K25" s="67"/>
      <c r="L25" s="66"/>
      <c r="M25" s="67"/>
      <c r="N25" s="15"/>
      <c r="O25" s="66"/>
      <c r="P25" s="67"/>
      <c r="Q25" s="66"/>
      <c r="R25" s="67"/>
      <c r="S25" s="66"/>
      <c r="T25" s="67"/>
      <c r="U25" s="15"/>
      <c r="V25" s="66">
        <f t="shared" si="0"/>
        <v>44242</v>
      </c>
      <c r="W25" s="67">
        <f t="shared" si="1"/>
        <v>8</v>
      </c>
      <c r="X25" s="66" t="str">
        <f t="shared" si="2"/>
        <v/>
      </c>
      <c r="Y25" s="67" t="str">
        <f t="shared" si="3"/>
        <v/>
      </c>
      <c r="Z25" s="66" t="str">
        <f t="shared" si="4"/>
        <v/>
      </c>
      <c r="AA25" s="67" t="str">
        <f t="shared" si="5"/>
        <v/>
      </c>
      <c r="AB25" s="15"/>
      <c r="AC25" s="66" t="str">
        <f t="shared" si="6"/>
        <v/>
      </c>
      <c r="AD25" s="67" t="str">
        <f t="shared" si="20"/>
        <v/>
      </c>
      <c r="AE25" s="66" t="str">
        <f t="shared" si="7"/>
        <v/>
      </c>
      <c r="AF25" s="67" t="str">
        <f t="shared" si="8"/>
        <v/>
      </c>
      <c r="AG25" s="66" t="str">
        <f t="shared" si="9"/>
        <v/>
      </c>
      <c r="AH25" s="67" t="str">
        <f t="shared" si="10"/>
        <v/>
      </c>
      <c r="AI25" s="15"/>
      <c r="AJ25" s="66" t="str">
        <f t="shared" si="21"/>
        <v/>
      </c>
      <c r="AK25" s="67" t="str">
        <f t="shared" si="22"/>
        <v/>
      </c>
      <c r="AL25" s="66" t="str">
        <f t="shared" si="11"/>
        <v/>
      </c>
      <c r="AM25" s="67" t="str">
        <f t="shared" si="12"/>
        <v/>
      </c>
      <c r="AN25" s="66" t="str">
        <f t="shared" si="13"/>
        <v/>
      </c>
      <c r="AO25" s="67" t="str">
        <f t="shared" si="14"/>
        <v/>
      </c>
      <c r="AP25" s="15"/>
      <c r="AQ25" s="66">
        <f t="shared" si="23"/>
        <v>44242</v>
      </c>
      <c r="AR25" s="67">
        <f t="shared" si="15"/>
        <v>8</v>
      </c>
      <c r="AS25" s="66" t="str">
        <f t="shared" si="16"/>
        <v/>
      </c>
      <c r="AT25" s="67" t="str">
        <f t="shared" si="17"/>
        <v/>
      </c>
      <c r="AU25" s="66" t="str">
        <f t="shared" si="18"/>
        <v/>
      </c>
      <c r="AV25" s="67" t="str">
        <f t="shared" si="19"/>
        <v/>
      </c>
      <c r="AW25" s="15"/>
      <c r="AX25" s="15"/>
      <c r="AY25" s="90" t="s">
        <v>49</v>
      </c>
      <c r="AZ25" s="91"/>
      <c r="BA25" s="92" t="s">
        <v>50</v>
      </c>
      <c r="BB25" s="93"/>
      <c r="BE25" s="47" t="str">
        <f t="array" ref="BE25">IF(COUNTIF(Table911[Job],$I$3)&lt;ROWS($BE$2:BE25),"",INDEX(TimeSheets!$B$1:$B$359,SMALL(IF(Table911[Job]=$I$3,ROW(Table911[Job])),ROW(BA24))))</f>
        <v/>
      </c>
      <c r="BF25" s="47" t="str">
        <f t="array" ref="BF25">IF(COUNTIF(Table911[Job],$I$3)&lt;ROWS($BD$2:BD25),"",INDEX(TimeSheets!$H$1:$H$359,SMALL(IF(Table911[Job]=$I$3,ROW(Table911[Job])),ROW(BA24))))</f>
        <v/>
      </c>
      <c r="BG25" s="47" t="str">
        <f t="array" ref="BG25">IF(COUNTIF(Table912[Job],$I$3)&lt;ROWS($BG$2:BG25),"",INDEX(TimeSheets!$K$1:$K$359,SMALL(IF(Table912[Job]=$I$3,ROW(Table912[Job])),ROW(BA24))))</f>
        <v/>
      </c>
      <c r="BH25" s="47" t="str">
        <f t="array" ref="BH25">IF(COUNTIF(Table912[Job],$I$3)&lt;ROWS($BH$2:BH25),"",INDEX(TimeSheets!$Q$1:$Q$359,SMALL(IF(Table912[Job]=$I$3,ROW(Table912[Job])),ROW(BA24))))</f>
        <v/>
      </c>
      <c r="BI25" s="56">
        <f t="array" ref="BI25">IF(COUNTIF(Table914[Job],$I$3)&lt;ROWS($BI$2:BI25),"",INDEX(TimeSheets!$T$1:$T$359,SMALL(IF(Table914[Job]=$I$3,ROW(Table914[Job])),ROW(BA24))))</f>
        <v>44299</v>
      </c>
      <c r="BJ25" s="47">
        <f t="array" ref="BJ25">IF(COUNTIF(Table914[Job],$I$3)&lt;ROWS($BJ$2:BJ25),"",INDEX(TimeSheets!$Z$1:$Z$359,SMALL(IF(Table914[Job]=$I$3,ROW(Table914[Job])),ROW(BA24))))</f>
        <v>8</v>
      </c>
      <c r="BK25" s="47">
        <f t="array" ref="BK25">IF(COUNTIF(Table91641[Job],$I$3)&lt;ROWS($BK$2:BK25),"",INDEX(TimeSheets!$AC$1:$AC$359,SMALL(IF(Table91641[Job]=$I$3,ROW(Table91641[Job])),ROW(BA24))))</f>
        <v>44308</v>
      </c>
      <c r="BL25" s="47">
        <f t="array" ref="BL25">IF(COUNTIF(Table91641[Job],$I$3)&lt;ROWS($BL$2:BL25),"",INDEX(TimeSheets!$AI$1:$AI$359,SMALL(IF(Table91641[Job]=$I$3,ROW(Table91641[Job])),ROW(BB24))))</f>
        <v>6.5</v>
      </c>
    </row>
    <row r="26" spans="1:64" ht="21.95" customHeight="1" x14ac:dyDescent="0.3">
      <c r="A26" s="66"/>
      <c r="B26" s="67"/>
      <c r="C26" s="66"/>
      <c r="D26" s="67"/>
      <c r="E26" s="66"/>
      <c r="F26" s="67"/>
      <c r="G26" s="15"/>
      <c r="H26" s="66"/>
      <c r="I26" s="67"/>
      <c r="J26" s="66"/>
      <c r="K26" s="67"/>
      <c r="L26" s="66"/>
      <c r="M26" s="67"/>
      <c r="N26" s="15"/>
      <c r="O26" s="66"/>
      <c r="P26" s="67"/>
      <c r="Q26" s="66"/>
      <c r="R26" s="67"/>
      <c r="S26" s="66"/>
      <c r="T26" s="67"/>
      <c r="U26" s="15"/>
      <c r="V26" s="66">
        <f t="shared" si="0"/>
        <v>44272</v>
      </c>
      <c r="W26" s="67">
        <f t="shared" si="1"/>
        <v>8</v>
      </c>
      <c r="X26" s="66" t="str">
        <f t="shared" si="2"/>
        <v/>
      </c>
      <c r="Y26" s="67" t="str">
        <f t="shared" si="3"/>
        <v/>
      </c>
      <c r="Z26" s="66" t="str">
        <f t="shared" si="4"/>
        <v/>
      </c>
      <c r="AA26" s="67" t="str">
        <f t="shared" si="5"/>
        <v/>
      </c>
      <c r="AB26" s="15"/>
      <c r="AC26" s="66" t="str">
        <f t="shared" si="6"/>
        <v/>
      </c>
      <c r="AD26" s="67" t="str">
        <f t="shared" si="20"/>
        <v/>
      </c>
      <c r="AE26" s="66" t="str">
        <f t="shared" si="7"/>
        <v/>
      </c>
      <c r="AF26" s="67" t="str">
        <f t="shared" si="8"/>
        <v/>
      </c>
      <c r="AG26" s="66" t="str">
        <f t="shared" si="9"/>
        <v/>
      </c>
      <c r="AH26" s="67" t="str">
        <f t="shared" si="10"/>
        <v/>
      </c>
      <c r="AI26" s="15"/>
      <c r="AJ26" s="66" t="str">
        <f t="shared" si="21"/>
        <v/>
      </c>
      <c r="AK26" s="67" t="str">
        <f t="shared" si="22"/>
        <v/>
      </c>
      <c r="AL26" s="66" t="str">
        <f t="shared" si="11"/>
        <v/>
      </c>
      <c r="AM26" s="67" t="str">
        <f t="shared" si="12"/>
        <v/>
      </c>
      <c r="AN26" s="66" t="str">
        <f t="shared" si="13"/>
        <v/>
      </c>
      <c r="AO26" s="67" t="str">
        <f t="shared" si="14"/>
        <v/>
      </c>
      <c r="AP26" s="15"/>
      <c r="AQ26" s="66">
        <f t="shared" si="23"/>
        <v>44243</v>
      </c>
      <c r="AR26" s="67">
        <f t="shared" si="15"/>
        <v>8</v>
      </c>
      <c r="AS26" s="66" t="str">
        <f t="shared" si="16"/>
        <v/>
      </c>
      <c r="AT26" s="67" t="str">
        <f t="shared" si="17"/>
        <v/>
      </c>
      <c r="AU26" s="66" t="str">
        <f t="shared" si="18"/>
        <v/>
      </c>
      <c r="AV26" s="67" t="str">
        <f t="shared" si="19"/>
        <v/>
      </c>
      <c r="AW26" s="15"/>
      <c r="AX26" s="15"/>
      <c r="AY26" s="68">
        <v>44201</v>
      </c>
      <c r="AZ26" s="69">
        <v>1100</v>
      </c>
      <c r="BA26" s="68">
        <v>44235</v>
      </c>
      <c r="BB26" s="69">
        <v>1100</v>
      </c>
      <c r="BE26" s="47" t="str">
        <f t="array" ref="BE26">IF(COUNTIF(Table911[Job],$I$3)&lt;ROWS($BE$2:BE26),"",INDEX(TimeSheets!$B$1:$B$359,SMALL(IF(Table911[Job]=$I$3,ROW(Table911[Job])),ROW(BA25))))</f>
        <v/>
      </c>
      <c r="BF26" s="47" t="str">
        <f t="array" ref="BF26">IF(COUNTIF(Table911[Job],$I$3)&lt;ROWS($BD$2:BD26),"",INDEX(TimeSheets!$H$1:$H$359,SMALL(IF(Table911[Job]=$I$3,ROW(Table911[Job])),ROW(BA25))))</f>
        <v/>
      </c>
      <c r="BG26" s="47" t="str">
        <f t="array" ref="BG26">IF(COUNTIF(Table912[Job],$I$3)&lt;ROWS($BG$2:BG26),"",INDEX(TimeSheets!$K$1:$K$359,SMALL(IF(Table912[Job]=$I$3,ROW(Table912[Job])),ROW(BA25))))</f>
        <v/>
      </c>
      <c r="BH26" s="47" t="str">
        <f t="array" ref="BH26">IF(COUNTIF(Table912[Job],$I$3)&lt;ROWS($BH$2:BH26),"",INDEX(TimeSheets!$Q$1:$Q$359,SMALL(IF(Table912[Job]=$I$3,ROW(Table912[Job])),ROW(BA25))))</f>
        <v/>
      </c>
      <c r="BI26" s="56">
        <f t="array" ref="BI26">IF(COUNTIF(Table914[Job],$I$3)&lt;ROWS($BI$2:BI26),"",INDEX(TimeSheets!$T$1:$T$359,SMALL(IF(Table914[Job]=$I$3,ROW(Table914[Job])),ROW(BA25))))</f>
        <v>44305</v>
      </c>
      <c r="BJ26" s="47">
        <f t="array" ref="BJ26">IF(COUNTIF(Table914[Job],$I$3)&lt;ROWS($BJ$2:BJ26),"",INDEX(TimeSheets!$Z$1:$Z$359,SMALL(IF(Table914[Job]=$I$3,ROW(Table914[Job])),ROW(BA25))))</f>
        <v>8</v>
      </c>
      <c r="BK26" s="47">
        <f t="array" ref="BK26">IF(COUNTIF(Table91641[Job],$I$3)&lt;ROWS($BK$2:BK26),"",INDEX(TimeSheets!$AC$1:$AC$359,SMALL(IF(Table91641[Job]=$I$3,ROW(Table91641[Job])),ROW(BA25))))</f>
        <v>44309</v>
      </c>
      <c r="BL26" s="47">
        <f t="array" ref="BL26">IF(COUNTIF(Table91641[Job],$I$3)&lt;ROWS($BL$2:BL26),"",INDEX(TimeSheets!$AI$1:$AI$359,SMALL(IF(Table91641[Job]=$I$3,ROW(Table91641[Job])),ROW(BB25))))</f>
        <v>8</v>
      </c>
    </row>
    <row r="27" spans="1:64" ht="21.95" customHeight="1" x14ac:dyDescent="0.3">
      <c r="A27" s="66"/>
      <c r="B27" s="67"/>
      <c r="C27" s="66"/>
      <c r="D27" s="67"/>
      <c r="E27" s="66"/>
      <c r="F27" s="67"/>
      <c r="G27" s="15"/>
      <c r="H27" s="66"/>
      <c r="I27" s="67"/>
      <c r="J27" s="66"/>
      <c r="K27" s="67"/>
      <c r="L27" s="66"/>
      <c r="M27" s="67"/>
      <c r="N27" s="15"/>
      <c r="O27" s="66"/>
      <c r="P27" s="67"/>
      <c r="Q27" s="66"/>
      <c r="R27" s="67"/>
      <c r="S27" s="66"/>
      <c r="T27" s="67"/>
      <c r="U27" s="15"/>
      <c r="V27" s="66">
        <f t="shared" si="0"/>
        <v>44273</v>
      </c>
      <c r="W27" s="67">
        <f t="shared" si="1"/>
        <v>8</v>
      </c>
      <c r="X27" s="66" t="str">
        <f t="shared" si="2"/>
        <v/>
      </c>
      <c r="Y27" s="67" t="str">
        <f t="shared" si="3"/>
        <v/>
      </c>
      <c r="Z27" s="66" t="str">
        <f t="shared" si="4"/>
        <v/>
      </c>
      <c r="AA27" s="67" t="str">
        <f t="shared" si="5"/>
        <v/>
      </c>
      <c r="AB27" s="15"/>
      <c r="AC27" s="66" t="str">
        <f t="shared" si="6"/>
        <v/>
      </c>
      <c r="AD27" s="67" t="str">
        <f t="shared" si="20"/>
        <v/>
      </c>
      <c r="AE27" s="66" t="str">
        <f t="shared" si="7"/>
        <v/>
      </c>
      <c r="AF27" s="67" t="str">
        <f t="shared" si="8"/>
        <v/>
      </c>
      <c r="AG27" s="66" t="str">
        <f t="shared" si="9"/>
        <v/>
      </c>
      <c r="AH27" s="67" t="str">
        <f t="shared" si="10"/>
        <v/>
      </c>
      <c r="AI27" s="15"/>
      <c r="AJ27" s="66" t="str">
        <f t="shared" si="21"/>
        <v/>
      </c>
      <c r="AK27" s="67" t="str">
        <f t="shared" si="22"/>
        <v/>
      </c>
      <c r="AL27" s="66" t="str">
        <f t="shared" si="11"/>
        <v/>
      </c>
      <c r="AM27" s="67" t="str">
        <f t="shared" si="12"/>
        <v/>
      </c>
      <c r="AN27" s="66" t="str">
        <f t="shared" si="13"/>
        <v/>
      </c>
      <c r="AO27" s="67" t="str">
        <f t="shared" si="14"/>
        <v/>
      </c>
      <c r="AP27" s="15"/>
      <c r="AQ27" s="66">
        <f t="shared" si="23"/>
        <v>44244</v>
      </c>
      <c r="AR27" s="67">
        <f t="shared" si="15"/>
        <v>8</v>
      </c>
      <c r="AS27" s="66" t="str">
        <f t="shared" si="16"/>
        <v/>
      </c>
      <c r="AT27" s="67" t="str">
        <f t="shared" si="17"/>
        <v/>
      </c>
      <c r="AU27" s="66" t="str">
        <f t="shared" si="18"/>
        <v/>
      </c>
      <c r="AV27" s="67" t="str">
        <f t="shared" si="19"/>
        <v/>
      </c>
      <c r="AW27" s="15"/>
      <c r="AX27" s="15"/>
      <c r="AY27" s="68"/>
      <c r="AZ27" s="69"/>
      <c r="BA27" s="68"/>
      <c r="BB27" s="69"/>
      <c r="BE27" s="47" t="str">
        <f t="array" ref="BE27">IF(COUNTIF(Table911[Job],$I$3)&lt;ROWS($BE$2:BE27),"",INDEX(TimeSheets!$B$1:$B$359,SMALL(IF(Table911[Job]=$I$3,ROW(Table911[Job])),ROW(BA26))))</f>
        <v/>
      </c>
      <c r="BF27" s="47" t="str">
        <f t="array" ref="BF27">IF(COUNTIF(Table911[Job],$I$3)&lt;ROWS($BD$2:BD27),"",INDEX(TimeSheets!$H$1:$H$359,SMALL(IF(Table911[Job]=$I$3,ROW(Table911[Job])),ROW(BA26))))</f>
        <v/>
      </c>
      <c r="BG27" s="47" t="str">
        <f t="array" ref="BG27">IF(COUNTIF(Table912[Job],$I$3)&lt;ROWS($BG$2:BG27),"",INDEX(TimeSheets!$K$1:$K$359,SMALL(IF(Table912[Job]=$I$3,ROW(Table912[Job])),ROW(BA26))))</f>
        <v/>
      </c>
      <c r="BH27" s="47" t="str">
        <f t="array" ref="BH27">IF(COUNTIF(Table912[Job],$I$3)&lt;ROWS($BH$2:BH27),"",INDEX(TimeSheets!$Q$1:$Q$359,SMALL(IF(Table912[Job]=$I$3,ROW(Table912[Job])),ROW(BA26))))</f>
        <v/>
      </c>
      <c r="BI27" s="56">
        <f t="array" ref="BI27">IF(COUNTIF(Table914[Job],$I$3)&lt;ROWS($BI$2:BI27),"",INDEX(TimeSheets!$T$1:$T$359,SMALL(IF(Table914[Job]=$I$3,ROW(Table914[Job])),ROW(BA26))))</f>
        <v>44306</v>
      </c>
      <c r="BJ27" s="47">
        <f t="array" ref="BJ27">IF(COUNTIF(Table914[Job],$I$3)&lt;ROWS($BJ$2:BJ27),"",INDEX(TimeSheets!$Z$1:$Z$359,SMALL(IF(Table914[Job]=$I$3,ROW(Table914[Job])),ROW(BA26))))</f>
        <v>8</v>
      </c>
      <c r="BK27" s="47">
        <f t="array" ref="BK27">IF(COUNTIF(Table91641[Job],$I$3)&lt;ROWS($BK$2:BK27),"",INDEX(TimeSheets!$AC$1:$AC$359,SMALL(IF(Table91641[Job]=$I$3,ROW(Table91641[Job])),ROW(BA26))))</f>
        <v>44312</v>
      </c>
      <c r="BL27" s="47">
        <f t="array" ref="BL27">IF(COUNTIF(Table91641[Job],$I$3)&lt;ROWS($BL$2:BL27),"",INDEX(TimeSheets!$AI$1:$AI$359,SMALL(IF(Table91641[Job]=$I$3,ROW(Table91641[Job])),ROW(BB26))))</f>
        <v>8</v>
      </c>
    </row>
    <row r="28" spans="1:64" ht="21.95" customHeight="1" x14ac:dyDescent="0.3">
      <c r="A28" s="66"/>
      <c r="B28" s="67"/>
      <c r="C28" s="66"/>
      <c r="D28" s="67"/>
      <c r="E28" s="66"/>
      <c r="F28" s="67"/>
      <c r="G28" s="15"/>
      <c r="H28" s="66"/>
      <c r="I28" s="67"/>
      <c r="J28" s="66"/>
      <c r="K28" s="67"/>
      <c r="L28" s="66"/>
      <c r="M28" s="67"/>
      <c r="N28" s="15"/>
      <c r="O28" s="66"/>
      <c r="P28" s="67"/>
      <c r="Q28" s="66"/>
      <c r="R28" s="67"/>
      <c r="S28" s="66"/>
      <c r="T28" s="67"/>
      <c r="U28" s="15"/>
      <c r="V28" s="66">
        <f t="shared" si="0"/>
        <v>44274</v>
      </c>
      <c r="W28" s="67">
        <f t="shared" si="1"/>
        <v>8</v>
      </c>
      <c r="X28" s="66" t="str">
        <f t="shared" si="2"/>
        <v/>
      </c>
      <c r="Y28" s="67" t="str">
        <f t="shared" si="3"/>
        <v/>
      </c>
      <c r="Z28" s="66" t="str">
        <f t="shared" si="4"/>
        <v/>
      </c>
      <c r="AA28" s="67" t="str">
        <f t="shared" si="5"/>
        <v/>
      </c>
      <c r="AB28" s="15"/>
      <c r="AC28" s="66" t="str">
        <f t="shared" si="6"/>
        <v/>
      </c>
      <c r="AD28" s="67" t="str">
        <f t="shared" si="20"/>
        <v/>
      </c>
      <c r="AE28" s="66" t="str">
        <f t="shared" si="7"/>
        <v/>
      </c>
      <c r="AF28" s="67" t="str">
        <f t="shared" si="8"/>
        <v/>
      </c>
      <c r="AG28" s="66" t="str">
        <f t="shared" si="9"/>
        <v/>
      </c>
      <c r="AH28" s="67" t="str">
        <f t="shared" si="10"/>
        <v/>
      </c>
      <c r="AI28" s="15"/>
      <c r="AJ28" s="66" t="str">
        <f t="shared" si="21"/>
        <v/>
      </c>
      <c r="AK28" s="67" t="str">
        <f t="shared" si="22"/>
        <v/>
      </c>
      <c r="AL28" s="66" t="str">
        <f t="shared" si="11"/>
        <v/>
      </c>
      <c r="AM28" s="67" t="str">
        <f t="shared" si="12"/>
        <v/>
      </c>
      <c r="AN28" s="66" t="str">
        <f t="shared" si="13"/>
        <v/>
      </c>
      <c r="AO28" s="67" t="str">
        <f t="shared" si="14"/>
        <v/>
      </c>
      <c r="AP28" s="15"/>
      <c r="AQ28" s="66">
        <f t="shared" si="23"/>
        <v>44245</v>
      </c>
      <c r="AR28" s="67">
        <f t="shared" si="15"/>
        <v>8</v>
      </c>
      <c r="AS28" s="66" t="str">
        <f t="shared" si="16"/>
        <v/>
      </c>
      <c r="AT28" s="67" t="str">
        <f t="shared" si="17"/>
        <v/>
      </c>
      <c r="AU28" s="66" t="str">
        <f t="shared" si="18"/>
        <v/>
      </c>
      <c r="AV28" s="67" t="str">
        <f t="shared" si="19"/>
        <v/>
      </c>
      <c r="AW28" s="15"/>
      <c r="AX28" s="15"/>
      <c r="AY28" s="68"/>
      <c r="AZ28" s="69"/>
      <c r="BA28" s="68"/>
      <c r="BB28" s="69"/>
      <c r="BE28" s="47" t="str">
        <f t="array" ref="BE28">IF(COUNTIF(Table911[Job],$I$3)&lt;ROWS($BE$2:BE28),"",INDEX(TimeSheets!$B$1:$B$359,SMALL(IF(Table911[Job]=$I$3,ROW(Table911[Job])),ROW(BA27))))</f>
        <v/>
      </c>
      <c r="BF28" s="47" t="str">
        <f t="array" ref="BF28">IF(COUNTIF(Table911[Job],$I$3)&lt;ROWS($BD$2:BD28),"",INDEX(TimeSheets!$H$1:$H$359,SMALL(IF(Table911[Job]=$I$3,ROW(Table911[Job])),ROW(BA27))))</f>
        <v/>
      </c>
      <c r="BG28" s="47" t="str">
        <f t="array" ref="BG28">IF(COUNTIF(Table912[Job],$I$3)&lt;ROWS($BG$2:BG28),"",INDEX(TimeSheets!$K$1:$K$359,SMALL(IF(Table912[Job]=$I$3,ROW(Table912[Job])),ROW(BA27))))</f>
        <v/>
      </c>
      <c r="BH28" s="47" t="str">
        <f t="array" ref="BH28">IF(COUNTIF(Table912[Job],$I$3)&lt;ROWS($BH$2:BH28),"",INDEX(TimeSheets!$Q$1:$Q$359,SMALL(IF(Table912[Job]=$I$3,ROW(Table912[Job])),ROW(BA27))))</f>
        <v/>
      </c>
      <c r="BI28" s="56">
        <f t="array" ref="BI28">IF(COUNTIF(Table914[Job],$I$3)&lt;ROWS($BI$2:BI28),"",INDEX(TimeSheets!$T$1:$T$359,SMALL(IF(Table914[Job]=$I$3,ROW(Table914[Job])),ROW(BA27))))</f>
        <v>44307</v>
      </c>
      <c r="BJ28" s="47">
        <f t="array" ref="BJ28">IF(COUNTIF(Table914[Job],$I$3)&lt;ROWS($BJ$2:BJ28),"",INDEX(TimeSheets!$Z$1:$Z$359,SMALL(IF(Table914[Job]=$I$3,ROW(Table914[Job])),ROW(BA27))))</f>
        <v>8</v>
      </c>
      <c r="BK28" s="47">
        <f t="array" ref="BK28">IF(COUNTIF(Table91641[Job],$I$3)&lt;ROWS($BK$2:BK28),"",INDEX(TimeSheets!$AC$1:$AC$359,SMALL(IF(Table91641[Job]=$I$3,ROW(Table91641[Job])),ROW(BA27))))</f>
        <v>44313</v>
      </c>
      <c r="BL28" s="47">
        <f t="array" ref="BL28">IF(COUNTIF(Table91641[Job],$I$3)&lt;ROWS($BL$2:BL28),"",INDEX(TimeSheets!$AI$1:$AI$359,SMALL(IF(Table91641[Job]=$I$3,ROW(Table91641[Job])),ROW(BB27))))</f>
        <v>8</v>
      </c>
    </row>
    <row r="29" spans="1:64" ht="21.95" customHeight="1" x14ac:dyDescent="0.3">
      <c r="A29" s="66"/>
      <c r="B29" s="67"/>
      <c r="C29" s="66"/>
      <c r="D29" s="67"/>
      <c r="E29" s="66"/>
      <c r="F29" s="67"/>
      <c r="G29" s="15"/>
      <c r="H29" s="66"/>
      <c r="I29" s="67"/>
      <c r="J29" s="66"/>
      <c r="K29" s="67"/>
      <c r="L29" s="66"/>
      <c r="M29" s="67"/>
      <c r="N29" s="15"/>
      <c r="O29" s="66"/>
      <c r="P29" s="67"/>
      <c r="Q29" s="66"/>
      <c r="R29" s="67"/>
      <c r="S29" s="66"/>
      <c r="T29" s="67"/>
      <c r="U29" s="15"/>
      <c r="V29" s="66">
        <f t="shared" si="0"/>
        <v>44299</v>
      </c>
      <c r="W29" s="67">
        <f t="shared" si="1"/>
        <v>8</v>
      </c>
      <c r="X29" s="66" t="str">
        <f t="shared" si="2"/>
        <v/>
      </c>
      <c r="Y29" s="67" t="str">
        <f t="shared" si="3"/>
        <v/>
      </c>
      <c r="Z29" s="66" t="str">
        <f t="shared" si="4"/>
        <v/>
      </c>
      <c r="AA29" s="67" t="str">
        <f t="shared" si="5"/>
        <v/>
      </c>
      <c r="AB29" s="15"/>
      <c r="AC29" s="66" t="str">
        <f t="shared" si="6"/>
        <v/>
      </c>
      <c r="AD29" s="67" t="str">
        <f t="shared" si="20"/>
        <v/>
      </c>
      <c r="AE29" s="66" t="str">
        <f t="shared" si="7"/>
        <v/>
      </c>
      <c r="AF29" s="67" t="str">
        <f t="shared" si="8"/>
        <v/>
      </c>
      <c r="AG29" s="66" t="str">
        <f t="shared" si="9"/>
        <v/>
      </c>
      <c r="AH29" s="67" t="str">
        <f t="shared" si="10"/>
        <v/>
      </c>
      <c r="AI29" s="15"/>
      <c r="AJ29" s="66" t="str">
        <f t="shared" si="21"/>
        <v/>
      </c>
      <c r="AK29" s="67" t="str">
        <f t="shared" si="22"/>
        <v/>
      </c>
      <c r="AL29" s="66" t="str">
        <f t="shared" si="11"/>
        <v/>
      </c>
      <c r="AM29" s="67" t="str">
        <f t="shared" si="12"/>
        <v/>
      </c>
      <c r="AN29" s="66" t="str">
        <f t="shared" si="13"/>
        <v/>
      </c>
      <c r="AO29" s="67" t="str">
        <f t="shared" si="14"/>
        <v/>
      </c>
      <c r="AP29" s="15"/>
      <c r="AQ29" s="66">
        <f t="shared" si="23"/>
        <v>44249</v>
      </c>
      <c r="AR29" s="67">
        <f t="shared" si="15"/>
        <v>4</v>
      </c>
      <c r="AS29" s="66" t="str">
        <f t="shared" si="16"/>
        <v/>
      </c>
      <c r="AT29" s="67" t="str">
        <f t="shared" si="17"/>
        <v/>
      </c>
      <c r="AU29" s="66" t="str">
        <f t="shared" si="18"/>
        <v/>
      </c>
      <c r="AV29" s="67" t="str">
        <f t="shared" si="19"/>
        <v/>
      </c>
      <c r="AW29" s="15"/>
      <c r="AX29" s="15"/>
      <c r="AY29" s="68"/>
      <c r="AZ29" s="69"/>
      <c r="BA29" s="68"/>
      <c r="BB29" s="69"/>
      <c r="BE29" s="47" t="str">
        <f t="array" ref="BE29">IF(COUNTIF(Table911[Job],$I$3)&lt;ROWS($BE$2:BE29),"",INDEX(TimeSheets!$B$1:$B$359,SMALL(IF(Table911[Job]=$I$3,ROW(Table911[Job])),ROW(BA28))))</f>
        <v/>
      </c>
      <c r="BF29" s="47" t="str">
        <f t="array" ref="BF29">IF(COUNTIF(Table911[Job],$I$3)&lt;ROWS($BD$2:BD29),"",INDEX(TimeSheets!$H$1:$H$359,SMALL(IF(Table911[Job]=$I$3,ROW(Table911[Job])),ROW(BA28))))</f>
        <v/>
      </c>
      <c r="BG29" s="47" t="str">
        <f t="array" ref="BG29">IF(COUNTIF(Table912[Job],$I$3)&lt;ROWS($BG$2:BG29),"",INDEX(TimeSheets!$K$1:$K$359,SMALL(IF(Table912[Job]=$I$3,ROW(Table912[Job])),ROW(BA28))))</f>
        <v/>
      </c>
      <c r="BH29" s="47" t="str">
        <f t="array" ref="BH29">IF(COUNTIF(Table912[Job],$I$3)&lt;ROWS($BH$2:BH29),"",INDEX(TimeSheets!$Q$1:$Q$359,SMALL(IF(Table912[Job]=$I$3,ROW(Table912[Job])),ROW(BA28))))</f>
        <v/>
      </c>
      <c r="BI29" s="56">
        <f t="array" ref="BI29">IF(COUNTIF(Table914[Job],$I$3)&lt;ROWS($BI$2:BI29),"",INDEX(TimeSheets!$T$1:$T$359,SMALL(IF(Table914[Job]=$I$3,ROW(Table914[Job])),ROW(BA28))))</f>
        <v>44308</v>
      </c>
      <c r="BJ29" s="47">
        <f t="array" ref="BJ29">IF(COUNTIF(Table914[Job],$I$3)&lt;ROWS($BJ$2:BJ29),"",INDEX(TimeSheets!$Z$1:$Z$359,SMALL(IF(Table914[Job]=$I$3,ROW(Table914[Job])),ROW(BA28))))</f>
        <v>6.5</v>
      </c>
      <c r="BK29" s="47">
        <f t="array" ref="BK29">IF(COUNTIF(Table91641[Job],$I$3)&lt;ROWS($BK$2:BK29),"",INDEX(TimeSheets!$AC$1:$AC$359,SMALL(IF(Table91641[Job]=$I$3,ROW(Table91641[Job])),ROW(BA28))))</f>
        <v>44314</v>
      </c>
      <c r="BL29" s="47">
        <f t="array" ref="BL29">IF(COUNTIF(Table91641[Job],$I$3)&lt;ROWS($BL$2:BL29),"",INDEX(TimeSheets!$AI$1:$AI$359,SMALL(IF(Table91641[Job]=$I$3,ROW(Table91641[Job])),ROW(BB28))))</f>
        <v>8</v>
      </c>
    </row>
    <row r="30" spans="1:64" ht="21.95" customHeight="1" x14ac:dyDescent="0.3">
      <c r="A30" s="66"/>
      <c r="B30" s="67"/>
      <c r="C30" s="66"/>
      <c r="D30" s="67"/>
      <c r="E30" s="66"/>
      <c r="F30" s="67"/>
      <c r="G30" s="15"/>
      <c r="H30" s="66"/>
      <c r="I30" s="67"/>
      <c r="J30" s="66"/>
      <c r="K30" s="67"/>
      <c r="L30" s="66"/>
      <c r="M30" s="67"/>
      <c r="N30" s="15"/>
      <c r="O30" s="66"/>
      <c r="P30" s="67"/>
      <c r="Q30" s="66"/>
      <c r="R30" s="67"/>
      <c r="S30" s="66"/>
      <c r="T30" s="67"/>
      <c r="U30" s="15"/>
      <c r="V30" s="66">
        <f t="shared" si="0"/>
        <v>44305</v>
      </c>
      <c r="W30" s="67">
        <f t="shared" si="1"/>
        <v>8</v>
      </c>
      <c r="X30" s="66" t="str">
        <f t="shared" si="2"/>
        <v/>
      </c>
      <c r="Y30" s="67" t="str">
        <f t="shared" si="3"/>
        <v/>
      </c>
      <c r="Z30" s="66" t="str">
        <f t="shared" si="4"/>
        <v/>
      </c>
      <c r="AA30" s="67" t="str">
        <f t="shared" si="5"/>
        <v/>
      </c>
      <c r="AB30" s="15"/>
      <c r="AC30" s="66" t="str">
        <f t="shared" si="6"/>
        <v/>
      </c>
      <c r="AD30" s="67" t="str">
        <f t="shared" si="20"/>
        <v/>
      </c>
      <c r="AE30" s="66" t="str">
        <f t="shared" si="7"/>
        <v/>
      </c>
      <c r="AF30" s="67" t="str">
        <f t="shared" si="8"/>
        <v/>
      </c>
      <c r="AG30" s="66" t="str">
        <f t="shared" si="9"/>
        <v/>
      </c>
      <c r="AH30" s="67" t="str">
        <f t="shared" si="10"/>
        <v/>
      </c>
      <c r="AI30" s="15"/>
      <c r="AJ30" s="66" t="str">
        <f t="shared" si="21"/>
        <v/>
      </c>
      <c r="AK30" s="67" t="str">
        <f t="shared" si="22"/>
        <v/>
      </c>
      <c r="AL30" s="66" t="str">
        <f t="shared" si="11"/>
        <v/>
      </c>
      <c r="AM30" s="67" t="str">
        <f t="shared" si="12"/>
        <v/>
      </c>
      <c r="AN30" s="66" t="str">
        <f t="shared" si="13"/>
        <v/>
      </c>
      <c r="AO30" s="67" t="str">
        <f t="shared" si="14"/>
        <v/>
      </c>
      <c r="AP30" s="15"/>
      <c r="AQ30" s="66">
        <f t="shared" si="23"/>
        <v>44272</v>
      </c>
      <c r="AR30" s="67">
        <f t="shared" si="15"/>
        <v>8</v>
      </c>
      <c r="AS30" s="66" t="str">
        <f t="shared" si="16"/>
        <v/>
      </c>
      <c r="AT30" s="67" t="str">
        <f t="shared" si="17"/>
        <v/>
      </c>
      <c r="AU30" s="66" t="str">
        <f t="shared" si="18"/>
        <v/>
      </c>
      <c r="AV30" s="67" t="str">
        <f t="shared" si="19"/>
        <v/>
      </c>
      <c r="AW30" s="15"/>
      <c r="AX30" s="15"/>
      <c r="AY30" s="68"/>
      <c r="AZ30" s="69"/>
      <c r="BA30" s="68"/>
      <c r="BB30" s="69"/>
      <c r="BE30" s="47" t="str">
        <f t="array" ref="BE30">IF(COUNTIF(Table911[Job],$I$3)&lt;ROWS($BE$2:BE30),"",INDEX(TimeSheets!$B$1:$B$359,SMALL(IF(Table911[Job]=$I$3,ROW(Table911[Job])),ROW(BA29))))</f>
        <v/>
      </c>
      <c r="BF30" s="47" t="str">
        <f t="array" ref="BF30">IF(COUNTIF(Table911[Job],$I$3)&lt;ROWS($BD$2:BD30),"",INDEX(TimeSheets!$H$1:$H$359,SMALL(IF(Table911[Job]=$I$3,ROW(Table911[Job])),ROW(BA29))))</f>
        <v/>
      </c>
      <c r="BG30" s="47" t="str">
        <f t="array" ref="BG30">IF(COUNTIF(Table912[Job],$I$3)&lt;ROWS($BG$2:BG30),"",INDEX(TimeSheets!$K$1:$K$359,SMALL(IF(Table912[Job]=$I$3,ROW(Table912[Job])),ROW(BA29))))</f>
        <v/>
      </c>
      <c r="BH30" s="47" t="str">
        <f t="array" ref="BH30">IF(COUNTIF(Table912[Job],$I$3)&lt;ROWS($BH$2:BH30),"",INDEX(TimeSheets!$Q$1:$Q$359,SMALL(IF(Table912[Job]=$I$3,ROW(Table912[Job])),ROW(BA29))))</f>
        <v/>
      </c>
      <c r="BI30" s="56">
        <f t="array" ref="BI30">IF(COUNTIF(Table914[Job],$I$3)&lt;ROWS($BI$2:BI30),"",INDEX(TimeSheets!$T$1:$T$359,SMALL(IF(Table914[Job]=$I$3,ROW(Table914[Job])),ROW(BA29))))</f>
        <v>44309</v>
      </c>
      <c r="BJ30" s="47">
        <f t="array" ref="BJ30">IF(COUNTIF(Table914[Job],$I$3)&lt;ROWS($BJ$2:BJ30),"",INDEX(TimeSheets!$Z$1:$Z$359,SMALL(IF(Table914[Job]=$I$3,ROW(Table914[Job])),ROW(BA29))))</f>
        <v>8</v>
      </c>
      <c r="BK30" s="47">
        <f t="array" ref="BK30">IF(COUNTIF(Table91641[Job],$I$3)&lt;ROWS($BK$2:BK30),"",INDEX(TimeSheets!$AC$1:$AC$359,SMALL(IF(Table91641[Job]=$I$3,ROW(Table91641[Job])),ROW(BA29))))</f>
        <v>44315</v>
      </c>
      <c r="BL30" s="47">
        <f t="array" ref="BL30">IF(COUNTIF(Table91641[Job],$I$3)&lt;ROWS($BL$2:BL30),"",INDEX(TimeSheets!$AI$1:$AI$359,SMALL(IF(Table91641[Job]=$I$3,ROW(Table91641[Job])),ROW(BB29))))</f>
        <v>6</v>
      </c>
    </row>
    <row r="31" spans="1:64" ht="21.95" customHeight="1" x14ac:dyDescent="0.3">
      <c r="A31" s="66"/>
      <c r="B31" s="67"/>
      <c r="C31" s="66"/>
      <c r="D31" s="67"/>
      <c r="E31" s="66"/>
      <c r="F31" s="67"/>
      <c r="G31" s="15"/>
      <c r="H31" s="66"/>
      <c r="I31" s="67"/>
      <c r="J31" s="66"/>
      <c r="K31" s="67"/>
      <c r="L31" s="66"/>
      <c r="M31" s="67"/>
      <c r="N31" s="15"/>
      <c r="O31" s="66"/>
      <c r="P31" s="67"/>
      <c r="Q31" s="66"/>
      <c r="R31" s="67"/>
      <c r="S31" s="66"/>
      <c r="T31" s="67"/>
      <c r="U31" s="15"/>
      <c r="V31" s="66">
        <f t="shared" si="0"/>
        <v>44306</v>
      </c>
      <c r="W31" s="67">
        <f t="shared" si="1"/>
        <v>8</v>
      </c>
      <c r="X31" s="66" t="str">
        <f t="shared" si="2"/>
        <v/>
      </c>
      <c r="Y31" s="67" t="str">
        <f t="shared" si="3"/>
        <v/>
      </c>
      <c r="Z31" s="66" t="str">
        <f t="shared" si="4"/>
        <v/>
      </c>
      <c r="AA31" s="67" t="str">
        <f t="shared" si="5"/>
        <v/>
      </c>
      <c r="AB31" s="15"/>
      <c r="AC31" s="66" t="str">
        <f t="shared" si="6"/>
        <v/>
      </c>
      <c r="AD31" s="67" t="str">
        <f t="shared" si="20"/>
        <v/>
      </c>
      <c r="AE31" s="66" t="str">
        <f t="shared" si="7"/>
        <v/>
      </c>
      <c r="AF31" s="67" t="str">
        <f t="shared" si="8"/>
        <v/>
      </c>
      <c r="AG31" s="66" t="str">
        <f t="shared" si="9"/>
        <v/>
      </c>
      <c r="AH31" s="67" t="str">
        <f t="shared" si="10"/>
        <v/>
      </c>
      <c r="AI31" s="15"/>
      <c r="AJ31" s="66" t="str">
        <f t="shared" si="21"/>
        <v/>
      </c>
      <c r="AK31" s="67" t="str">
        <f t="shared" si="22"/>
        <v/>
      </c>
      <c r="AL31" s="66" t="str">
        <f t="shared" si="11"/>
        <v/>
      </c>
      <c r="AM31" s="67" t="str">
        <f t="shared" si="12"/>
        <v/>
      </c>
      <c r="AN31" s="66" t="str">
        <f t="shared" si="13"/>
        <v/>
      </c>
      <c r="AO31" s="67" t="str">
        <f t="shared" si="14"/>
        <v/>
      </c>
      <c r="AP31" s="15"/>
      <c r="AQ31" s="66">
        <f t="shared" si="23"/>
        <v>44273</v>
      </c>
      <c r="AR31" s="67">
        <f t="shared" si="15"/>
        <v>8</v>
      </c>
      <c r="AS31" s="66" t="str">
        <f t="shared" si="16"/>
        <v/>
      </c>
      <c r="AT31" s="67" t="str">
        <f t="shared" si="17"/>
        <v/>
      </c>
      <c r="AU31" s="66" t="str">
        <f t="shared" si="18"/>
        <v/>
      </c>
      <c r="AV31" s="67" t="str">
        <f t="shared" si="19"/>
        <v/>
      </c>
      <c r="AW31" s="15"/>
      <c r="AX31" s="15"/>
      <c r="AY31" s="68"/>
      <c r="AZ31" s="69"/>
      <c r="BA31" s="68"/>
      <c r="BB31" s="69"/>
      <c r="BE31" s="47" t="str">
        <f t="array" ref="BE31">IF(COUNTIF(Table911[Job],$I$3)&lt;ROWS($BE$2:BE31),"",INDEX(TimeSheets!$B$1:$B$359,SMALL(IF(Table911[Job]=$I$3,ROW(Table911[Job])),ROW(BA30))))</f>
        <v/>
      </c>
      <c r="BF31" s="47" t="str">
        <f t="array" ref="BF31">IF(COUNTIF(Table911[Job],$I$3)&lt;ROWS($BD$2:BD31),"",INDEX(TimeSheets!$H$1:$H$359,SMALL(IF(Table911[Job]=$I$3,ROW(Table911[Job])),ROW(BA30))))</f>
        <v/>
      </c>
      <c r="BG31" s="47" t="str">
        <f t="array" ref="BG31">IF(COUNTIF(Table912[Job],$I$3)&lt;ROWS($BG$2:BG31),"",INDEX(TimeSheets!$K$1:$K$359,SMALL(IF(Table912[Job]=$I$3,ROW(Table912[Job])),ROW(BA30))))</f>
        <v/>
      </c>
      <c r="BH31" s="47" t="str">
        <f t="array" ref="BH31">IF(COUNTIF(Table912[Job],$I$3)&lt;ROWS($BH$2:BH31),"",INDEX(TimeSheets!$Q$1:$Q$359,SMALL(IF(Table912[Job]=$I$3,ROW(Table912[Job])),ROW(BA30))))</f>
        <v/>
      </c>
      <c r="BI31" s="56">
        <f t="array" ref="BI31">IF(COUNTIF(Table914[Job],$I$3)&lt;ROWS($BI$2:BI31),"",INDEX(TimeSheets!$T$1:$T$359,SMALL(IF(Table914[Job]=$I$3,ROW(Table914[Job])),ROW(BA30))))</f>
        <v>44312</v>
      </c>
      <c r="BJ31" s="47">
        <f t="array" ref="BJ31">IF(COUNTIF(Table914[Job],$I$3)&lt;ROWS($BJ$2:BJ31),"",INDEX(TimeSheets!$Z$1:$Z$359,SMALL(IF(Table914[Job]=$I$3,ROW(Table914[Job])),ROW(BA30))))</f>
        <v>8</v>
      </c>
      <c r="BK31" s="47">
        <f t="array" ref="BK31">IF(COUNTIF(Table91641[Job],$I$3)&lt;ROWS($BK$2:BK31),"",INDEX(TimeSheets!$AC$1:$AC$359,SMALL(IF(Table91641[Job]=$I$3,ROW(Table91641[Job])),ROW(BA30))))</f>
        <v>44316</v>
      </c>
      <c r="BL31" s="47">
        <f t="array" ref="BL31">IF(COUNTIF(Table91641[Job],$I$3)&lt;ROWS($BL$2:BL31),"",INDEX(TimeSheets!$AI$1:$AI$359,SMALL(IF(Table91641[Job]=$I$3,ROW(Table91641[Job])),ROW(BB30))))</f>
        <v>8</v>
      </c>
    </row>
    <row r="32" spans="1:64" ht="21.95" customHeight="1" x14ac:dyDescent="0.3">
      <c r="A32" s="66"/>
      <c r="B32" s="67"/>
      <c r="C32" s="66"/>
      <c r="D32" s="67"/>
      <c r="E32" s="66"/>
      <c r="F32" s="67"/>
      <c r="G32" s="15"/>
      <c r="H32" s="66"/>
      <c r="I32" s="67"/>
      <c r="J32" s="66"/>
      <c r="K32" s="67"/>
      <c r="L32" s="66"/>
      <c r="M32" s="67"/>
      <c r="N32" s="15"/>
      <c r="O32" s="66"/>
      <c r="P32" s="67"/>
      <c r="Q32" s="66"/>
      <c r="R32" s="67"/>
      <c r="S32" s="66"/>
      <c r="T32" s="67"/>
      <c r="U32" s="15"/>
      <c r="V32" s="66">
        <f t="shared" si="0"/>
        <v>44307</v>
      </c>
      <c r="W32" s="67">
        <f t="shared" si="1"/>
        <v>8</v>
      </c>
      <c r="X32" s="66" t="str">
        <f t="shared" si="2"/>
        <v/>
      </c>
      <c r="Y32" s="67" t="str">
        <f t="shared" si="3"/>
        <v/>
      </c>
      <c r="Z32" s="66" t="str">
        <f t="shared" si="4"/>
        <v/>
      </c>
      <c r="AA32" s="67" t="str">
        <f t="shared" si="5"/>
        <v/>
      </c>
      <c r="AB32" s="15"/>
      <c r="AC32" s="66" t="str">
        <f t="shared" si="6"/>
        <v/>
      </c>
      <c r="AD32" s="67" t="str">
        <f t="shared" si="20"/>
        <v/>
      </c>
      <c r="AE32" s="66" t="str">
        <f t="shared" si="7"/>
        <v/>
      </c>
      <c r="AF32" s="67" t="str">
        <f t="shared" si="8"/>
        <v/>
      </c>
      <c r="AG32" s="66" t="str">
        <f t="shared" si="9"/>
        <v/>
      </c>
      <c r="AH32" s="67" t="str">
        <f t="shared" si="10"/>
        <v/>
      </c>
      <c r="AI32" s="15"/>
      <c r="AJ32" s="66" t="str">
        <f t="shared" si="21"/>
        <v/>
      </c>
      <c r="AK32" s="67" t="str">
        <f t="shared" si="22"/>
        <v/>
      </c>
      <c r="AL32" s="66" t="str">
        <f t="shared" si="11"/>
        <v/>
      </c>
      <c r="AM32" s="67" t="str">
        <f t="shared" si="12"/>
        <v/>
      </c>
      <c r="AN32" s="66" t="str">
        <f t="shared" si="13"/>
        <v/>
      </c>
      <c r="AO32" s="67" t="str">
        <f t="shared" si="14"/>
        <v/>
      </c>
      <c r="AP32" s="15"/>
      <c r="AQ32" s="66">
        <f t="shared" si="23"/>
        <v>44274</v>
      </c>
      <c r="AR32" s="67">
        <f t="shared" si="15"/>
        <v>8</v>
      </c>
      <c r="AS32" s="66" t="str">
        <f t="shared" si="16"/>
        <v/>
      </c>
      <c r="AT32" s="67" t="str">
        <f t="shared" si="17"/>
        <v/>
      </c>
      <c r="AU32" s="66" t="str">
        <f t="shared" si="18"/>
        <v/>
      </c>
      <c r="AV32" s="67" t="str">
        <f t="shared" si="19"/>
        <v/>
      </c>
      <c r="AW32" s="15"/>
      <c r="AX32" s="15"/>
      <c r="AY32" s="68"/>
      <c r="AZ32" s="69"/>
      <c r="BA32" s="68"/>
      <c r="BB32" s="69"/>
      <c r="BE32" s="47" t="str">
        <f t="array" ref="BE32">IF(COUNTIF(Table911[Job],$I$3)&lt;ROWS($BE$2:BE32),"",INDEX(TimeSheets!$B$1:$B$359,SMALL(IF(Table911[Job]=$I$3,ROW(Table911[Job])),ROW(BA31))))</f>
        <v/>
      </c>
      <c r="BF32" s="47" t="str">
        <f t="array" ref="BF32">IF(COUNTIF(Table911[Job],$I$3)&lt;ROWS($BD$2:BD32),"",INDEX(TimeSheets!$H$1:$H$359,SMALL(IF(Table911[Job]=$I$3,ROW(Table911[Job])),ROW(BA31))))</f>
        <v/>
      </c>
      <c r="BG32" s="47" t="str">
        <f t="array" ref="BG32">IF(COUNTIF(Table912[Job],$I$3)&lt;ROWS($BG$2:BG32),"",INDEX(TimeSheets!$K$1:$K$359,SMALL(IF(Table912[Job]=$I$3,ROW(Table912[Job])),ROW(BA31))))</f>
        <v/>
      </c>
      <c r="BH32" s="47" t="str">
        <f t="array" ref="BH32">IF(COUNTIF(Table912[Job],$I$3)&lt;ROWS($BH$2:BH32),"",INDEX(TimeSheets!$Q$1:$Q$359,SMALL(IF(Table912[Job]=$I$3,ROW(Table912[Job])),ROW(BA31))))</f>
        <v/>
      </c>
      <c r="BI32" s="56">
        <f t="array" ref="BI32">IF(COUNTIF(Table914[Job],$I$3)&lt;ROWS($BI$2:BI32),"",INDEX(TimeSheets!$T$1:$T$359,SMALL(IF(Table914[Job]=$I$3,ROW(Table914[Job])),ROW(BA31))))</f>
        <v>44313</v>
      </c>
      <c r="BJ32" s="47">
        <f t="array" ref="BJ32">IF(COUNTIF(Table914[Job],$I$3)&lt;ROWS($BJ$2:BJ32),"",INDEX(TimeSheets!$Z$1:$Z$359,SMALL(IF(Table914[Job]=$I$3,ROW(Table914[Job])),ROW(BA31))))</f>
        <v>8</v>
      </c>
      <c r="BK32" s="47">
        <f t="array" ref="BK32">IF(COUNTIF(Table91641[Job],$I$3)&lt;ROWS($BK$2:BK32),"",INDEX(TimeSheets!$AC$1:$AC$359,SMALL(IF(Table91641[Job]=$I$3,ROW(Table91641[Job])),ROW(BA31))))</f>
        <v>44320</v>
      </c>
      <c r="BL32" s="47">
        <f t="array" ref="BL32">IF(COUNTIF(Table91641[Job],$I$3)&lt;ROWS($BL$2:BL32),"",INDEX(TimeSheets!$AI$1:$AI$359,SMALL(IF(Table91641[Job]=$I$3,ROW(Table91641[Job])),ROW(BB31))))</f>
        <v>8</v>
      </c>
    </row>
    <row r="33" spans="1:64" ht="21.95" customHeight="1" x14ac:dyDescent="0.3">
      <c r="A33" s="66"/>
      <c r="B33" s="67"/>
      <c r="C33" s="66"/>
      <c r="D33" s="67"/>
      <c r="E33" s="66"/>
      <c r="F33" s="67"/>
      <c r="G33" s="15"/>
      <c r="H33" s="66"/>
      <c r="I33" s="67"/>
      <c r="J33" s="66"/>
      <c r="K33" s="67"/>
      <c r="L33" s="66"/>
      <c r="M33" s="67"/>
      <c r="N33" s="15"/>
      <c r="O33" s="66"/>
      <c r="P33" s="67"/>
      <c r="Q33" s="66"/>
      <c r="R33" s="67"/>
      <c r="S33" s="66"/>
      <c r="T33" s="67"/>
      <c r="U33" s="15"/>
      <c r="V33" s="66">
        <f t="shared" si="0"/>
        <v>44308</v>
      </c>
      <c r="W33" s="67">
        <f t="shared" si="1"/>
        <v>6.5</v>
      </c>
      <c r="X33" s="66" t="str">
        <f t="shared" si="2"/>
        <v/>
      </c>
      <c r="Y33" s="67" t="str">
        <f t="shared" si="3"/>
        <v/>
      </c>
      <c r="Z33" s="66" t="str">
        <f t="shared" si="4"/>
        <v/>
      </c>
      <c r="AA33" s="67" t="str">
        <f t="shared" si="5"/>
        <v/>
      </c>
      <c r="AB33" s="15"/>
      <c r="AC33" s="66" t="str">
        <f t="shared" si="6"/>
        <v/>
      </c>
      <c r="AD33" s="67" t="str">
        <f t="shared" si="20"/>
        <v/>
      </c>
      <c r="AE33" s="66" t="str">
        <f t="shared" si="7"/>
        <v/>
      </c>
      <c r="AF33" s="67" t="str">
        <f t="shared" si="8"/>
        <v/>
      </c>
      <c r="AG33" s="66" t="str">
        <f t="shared" si="9"/>
        <v/>
      </c>
      <c r="AH33" s="67" t="str">
        <f t="shared" si="10"/>
        <v/>
      </c>
      <c r="AI33" s="15"/>
      <c r="AJ33" s="66" t="str">
        <f t="shared" si="21"/>
        <v/>
      </c>
      <c r="AK33" s="67" t="str">
        <f t="shared" si="22"/>
        <v/>
      </c>
      <c r="AL33" s="66" t="str">
        <f t="shared" si="11"/>
        <v/>
      </c>
      <c r="AM33" s="67" t="str">
        <f t="shared" si="12"/>
        <v/>
      </c>
      <c r="AN33" s="66" t="str">
        <f t="shared" si="13"/>
        <v/>
      </c>
      <c r="AO33" s="67" t="str">
        <f t="shared" si="14"/>
        <v/>
      </c>
      <c r="AP33" s="15"/>
      <c r="AQ33" s="66">
        <f t="shared" si="23"/>
        <v>44299</v>
      </c>
      <c r="AR33" s="67">
        <f t="shared" si="15"/>
        <v>8</v>
      </c>
      <c r="AS33" s="66" t="str">
        <f t="shared" si="16"/>
        <v/>
      </c>
      <c r="AT33" s="67" t="str">
        <f t="shared" si="17"/>
        <v/>
      </c>
      <c r="AU33" s="66" t="str">
        <f t="shared" si="18"/>
        <v/>
      </c>
      <c r="AV33" s="67" t="str">
        <f t="shared" si="19"/>
        <v/>
      </c>
      <c r="AW33" s="15"/>
      <c r="AX33" s="15"/>
      <c r="AY33" s="68"/>
      <c r="AZ33" s="69"/>
      <c r="BA33" s="68"/>
      <c r="BB33" s="69"/>
      <c r="BE33" s="47" t="str">
        <f t="array" ref="BE33">IF(COUNTIF(Table911[Job],$I$3)&lt;ROWS($BE$2:BE33),"",INDEX(TimeSheets!$B$1:$B$359,SMALL(IF(Table911[Job]=$I$3,ROW(Table911[Job])),ROW(BA32))))</f>
        <v/>
      </c>
      <c r="BF33" s="47" t="str">
        <f t="array" ref="BF33">IF(COUNTIF(Table911[Job],$I$3)&lt;ROWS($BD$2:BD33),"",INDEX(TimeSheets!$H$1:$H$359,SMALL(IF(Table911[Job]=$I$3,ROW(Table911[Job])),ROW(BA32))))</f>
        <v/>
      </c>
      <c r="BG33" s="47" t="str">
        <f t="array" ref="BG33">IF(COUNTIF(Table912[Job],$I$3)&lt;ROWS($BG$2:BG33),"",INDEX(TimeSheets!$K$1:$K$359,SMALL(IF(Table912[Job]=$I$3,ROW(Table912[Job])),ROW(BA32))))</f>
        <v/>
      </c>
      <c r="BH33" s="47" t="str">
        <f t="array" ref="BH33">IF(COUNTIF(Table912[Job],$I$3)&lt;ROWS($BH$2:BH33),"",INDEX(TimeSheets!$Q$1:$Q$359,SMALL(IF(Table912[Job]=$I$3,ROW(Table912[Job])),ROW(BA32))))</f>
        <v/>
      </c>
      <c r="BI33" s="56">
        <f t="array" ref="BI33">IF(COUNTIF(Table914[Job],$I$3)&lt;ROWS($BI$2:BI33),"",INDEX(TimeSheets!$T$1:$T$359,SMALL(IF(Table914[Job]=$I$3,ROW(Table914[Job])),ROW(BA32))))</f>
        <v>44314</v>
      </c>
      <c r="BJ33" s="47">
        <f t="array" ref="BJ33">IF(COUNTIF(Table914[Job],$I$3)&lt;ROWS($BJ$2:BJ33),"",INDEX(TimeSheets!$Z$1:$Z$359,SMALL(IF(Table914[Job]=$I$3,ROW(Table914[Job])),ROW(BA32))))</f>
        <v>8</v>
      </c>
      <c r="BK33" s="47">
        <f t="array" ref="BK33">IF(COUNTIF(Table91641[Job],$I$3)&lt;ROWS($BK$2:BK33),"",INDEX(TimeSheets!$AC$1:$AC$359,SMALL(IF(Table91641[Job]=$I$3,ROW(Table91641[Job])),ROW(BA32))))</f>
        <v>44328</v>
      </c>
      <c r="BL33" s="47">
        <f t="array" ref="BL33">IF(COUNTIF(Table91641[Job],$I$3)&lt;ROWS($BL$2:BL33),"",INDEX(TimeSheets!$AI$1:$AI$359,SMALL(IF(Table91641[Job]=$I$3,ROW(Table91641[Job])),ROW(BB32))))</f>
        <v>8</v>
      </c>
    </row>
    <row r="34" spans="1:64" ht="21.95" customHeight="1" x14ac:dyDescent="0.3">
      <c r="A34" s="66"/>
      <c r="B34" s="67"/>
      <c r="C34" s="66"/>
      <c r="D34" s="67"/>
      <c r="E34" s="66"/>
      <c r="F34" s="67"/>
      <c r="G34" s="15"/>
      <c r="H34" s="66"/>
      <c r="I34" s="67"/>
      <c r="J34" s="66"/>
      <c r="K34" s="67"/>
      <c r="L34" s="66"/>
      <c r="M34" s="67"/>
      <c r="N34" s="15"/>
      <c r="O34" s="66"/>
      <c r="P34" s="67"/>
      <c r="Q34" s="66"/>
      <c r="R34" s="67"/>
      <c r="S34" s="66"/>
      <c r="T34" s="67"/>
      <c r="U34" s="15"/>
      <c r="V34" s="66">
        <f t="shared" si="0"/>
        <v>44309</v>
      </c>
      <c r="W34" s="67">
        <f t="shared" si="1"/>
        <v>8</v>
      </c>
      <c r="X34" s="66" t="str">
        <f t="shared" si="2"/>
        <v/>
      </c>
      <c r="Y34" s="67" t="str">
        <f t="shared" si="3"/>
        <v/>
      </c>
      <c r="Z34" s="66" t="str">
        <f t="shared" si="4"/>
        <v/>
      </c>
      <c r="AA34" s="67" t="str">
        <f t="shared" si="5"/>
        <v/>
      </c>
      <c r="AB34" s="15"/>
      <c r="AC34" s="66" t="str">
        <f t="shared" si="6"/>
        <v/>
      </c>
      <c r="AD34" s="67" t="str">
        <f t="shared" si="20"/>
        <v/>
      </c>
      <c r="AE34" s="66" t="str">
        <f t="shared" si="7"/>
        <v/>
      </c>
      <c r="AF34" s="67" t="str">
        <f t="shared" si="8"/>
        <v/>
      </c>
      <c r="AG34" s="66" t="str">
        <f t="shared" si="9"/>
        <v/>
      </c>
      <c r="AH34" s="67" t="str">
        <f t="shared" si="10"/>
        <v/>
      </c>
      <c r="AI34" s="15"/>
      <c r="AJ34" s="66" t="str">
        <f t="shared" si="21"/>
        <v/>
      </c>
      <c r="AK34" s="67" t="str">
        <f t="shared" si="22"/>
        <v/>
      </c>
      <c r="AL34" s="66" t="str">
        <f t="shared" si="11"/>
        <v/>
      </c>
      <c r="AM34" s="67" t="str">
        <f t="shared" si="12"/>
        <v/>
      </c>
      <c r="AN34" s="66" t="str">
        <f t="shared" si="13"/>
        <v/>
      </c>
      <c r="AO34" s="67" t="str">
        <f t="shared" si="14"/>
        <v/>
      </c>
      <c r="AP34" s="15"/>
      <c r="AQ34" s="66">
        <f t="shared" si="23"/>
        <v>44305</v>
      </c>
      <c r="AR34" s="67">
        <f t="shared" si="15"/>
        <v>8</v>
      </c>
      <c r="AS34" s="66" t="str">
        <f t="shared" si="16"/>
        <v/>
      </c>
      <c r="AT34" s="67" t="str">
        <f t="shared" si="17"/>
        <v/>
      </c>
      <c r="AU34" s="66" t="str">
        <f t="shared" si="18"/>
        <v/>
      </c>
      <c r="AV34" s="67" t="str">
        <f t="shared" si="19"/>
        <v/>
      </c>
      <c r="AW34" s="15"/>
      <c r="AX34" s="15"/>
      <c r="AY34" s="68"/>
      <c r="AZ34" s="69"/>
      <c r="BA34" s="68"/>
      <c r="BB34" s="69"/>
      <c r="BE34" s="47" t="str">
        <f t="array" ref="BE34">IF(COUNTIF(Table911[Job],$I$3)&lt;ROWS($BE$2:BE34),"",INDEX(TimeSheets!$B$1:$B$359,SMALL(IF(Table911[Job]=$I$3,ROW(Table911[Job])),ROW(BA33))))</f>
        <v/>
      </c>
      <c r="BF34" s="47" t="str">
        <f t="array" ref="BF34">IF(COUNTIF(Table911[Job],$I$3)&lt;ROWS($BD$2:BD34),"",INDEX(TimeSheets!$H$1:$H$359,SMALL(IF(Table911[Job]=$I$3,ROW(Table911[Job])),ROW(BA33))))</f>
        <v/>
      </c>
      <c r="BG34" s="47" t="str">
        <f t="array" ref="BG34">IF(COUNTIF(Table912[Job],$I$3)&lt;ROWS($BG$2:BG34),"",INDEX(TimeSheets!$K$1:$K$359,SMALL(IF(Table912[Job]=$I$3,ROW(Table912[Job])),ROW(BA33))))</f>
        <v/>
      </c>
      <c r="BH34" s="47" t="str">
        <f t="array" ref="BH34">IF(COUNTIF(Table912[Job],$I$3)&lt;ROWS($BH$2:BH34),"",INDEX(TimeSheets!$Q$1:$Q$359,SMALL(IF(Table912[Job]=$I$3,ROW(Table912[Job])),ROW(BA33))))</f>
        <v/>
      </c>
      <c r="BI34" s="56">
        <f t="array" ref="BI34">IF(COUNTIF(Table914[Job],$I$3)&lt;ROWS($BI$2:BI34),"",INDEX(TimeSheets!$T$1:$T$359,SMALL(IF(Table914[Job]=$I$3,ROW(Table914[Job])),ROW(BA33))))</f>
        <v>44321</v>
      </c>
      <c r="BJ34" s="47">
        <f t="array" ref="BJ34">IF(COUNTIF(Table914[Job],$I$3)&lt;ROWS($BJ$2:BJ34),"",INDEX(TimeSheets!$Z$1:$Z$359,SMALL(IF(Table914[Job]=$I$3,ROW(Table914[Job])),ROW(BA33))))</f>
        <v>8</v>
      </c>
      <c r="BK34" s="47">
        <f t="array" ref="BK34">IF(COUNTIF(Table91641[Job],$I$3)&lt;ROWS($BK$2:BK34),"",INDEX(TimeSheets!$AC$1:$AC$359,SMALL(IF(Table91641[Job]=$I$3,ROW(Table91641[Job])),ROW(BA33))))</f>
        <v>44329</v>
      </c>
      <c r="BL34" s="47">
        <f t="array" ref="BL34">IF(COUNTIF(Table91641[Job],$I$3)&lt;ROWS($BL$2:BL34),"",INDEX(TimeSheets!$AI$1:$AI$359,SMALL(IF(Table91641[Job]=$I$3,ROW(Table91641[Job])),ROW(BB33))))</f>
        <v>8</v>
      </c>
    </row>
    <row r="35" spans="1:64" ht="21.95" customHeight="1" x14ac:dyDescent="0.3">
      <c r="A35" s="66"/>
      <c r="B35" s="67"/>
      <c r="C35" s="66"/>
      <c r="D35" s="67"/>
      <c r="E35" s="66"/>
      <c r="F35" s="67"/>
      <c r="G35" s="15"/>
      <c r="H35" s="66"/>
      <c r="I35" s="67"/>
      <c r="J35" s="66"/>
      <c r="K35" s="67"/>
      <c r="L35" s="66"/>
      <c r="M35" s="67"/>
      <c r="N35" s="15"/>
      <c r="O35" s="66"/>
      <c r="P35" s="67"/>
      <c r="Q35" s="66"/>
      <c r="R35" s="67"/>
      <c r="S35" s="66"/>
      <c r="T35" s="67"/>
      <c r="U35" s="15"/>
      <c r="V35" s="66">
        <f t="shared" si="0"/>
        <v>44312</v>
      </c>
      <c r="W35" s="67">
        <f t="shared" si="1"/>
        <v>8</v>
      </c>
      <c r="X35" s="66" t="str">
        <f t="shared" si="2"/>
        <v/>
      </c>
      <c r="Y35" s="67" t="str">
        <f t="shared" si="3"/>
        <v/>
      </c>
      <c r="Z35" s="66" t="str">
        <f t="shared" si="4"/>
        <v/>
      </c>
      <c r="AA35" s="67" t="str">
        <f t="shared" si="5"/>
        <v/>
      </c>
      <c r="AB35" s="15"/>
      <c r="AC35" s="66" t="str">
        <f t="shared" si="6"/>
        <v/>
      </c>
      <c r="AD35" s="67" t="str">
        <f t="shared" si="20"/>
        <v/>
      </c>
      <c r="AE35" s="66" t="str">
        <f t="shared" si="7"/>
        <v/>
      </c>
      <c r="AF35" s="67" t="str">
        <f t="shared" si="8"/>
        <v/>
      </c>
      <c r="AG35" s="66" t="str">
        <f t="shared" si="9"/>
        <v/>
      </c>
      <c r="AH35" s="67" t="str">
        <f t="shared" si="10"/>
        <v/>
      </c>
      <c r="AI35" s="15"/>
      <c r="AJ35" s="66" t="str">
        <f t="shared" si="21"/>
        <v/>
      </c>
      <c r="AK35" s="67" t="str">
        <f t="shared" si="22"/>
        <v/>
      </c>
      <c r="AL35" s="66" t="str">
        <f t="shared" si="11"/>
        <v/>
      </c>
      <c r="AM35" s="67" t="str">
        <f t="shared" si="12"/>
        <v/>
      </c>
      <c r="AN35" s="66" t="str">
        <f t="shared" si="13"/>
        <v/>
      </c>
      <c r="AO35" s="67" t="str">
        <f t="shared" si="14"/>
        <v/>
      </c>
      <c r="AP35" s="15"/>
      <c r="AQ35" s="66">
        <f t="shared" si="23"/>
        <v>44306</v>
      </c>
      <c r="AR35" s="67">
        <f t="shared" si="15"/>
        <v>8</v>
      </c>
      <c r="AS35" s="66" t="str">
        <f t="shared" si="16"/>
        <v/>
      </c>
      <c r="AT35" s="67" t="str">
        <f t="shared" si="17"/>
        <v/>
      </c>
      <c r="AU35" s="66" t="str">
        <f t="shared" si="18"/>
        <v/>
      </c>
      <c r="AV35" s="67" t="str">
        <f t="shared" si="19"/>
        <v/>
      </c>
      <c r="AW35" s="15"/>
      <c r="AX35" s="15"/>
      <c r="AY35" s="68"/>
      <c r="AZ35" s="69"/>
      <c r="BA35" s="68"/>
      <c r="BB35" s="69"/>
      <c r="BE35" s="47" t="str">
        <f t="array" ref="BE35">IF(COUNTIF(Table911[Job],$I$3)&lt;ROWS($BE$2:BE35),"",INDEX(TimeSheets!$B$1:$B$359,SMALL(IF(Table911[Job]=$I$3,ROW(Table911[Job])),ROW(BA34))))</f>
        <v/>
      </c>
      <c r="BF35" s="47" t="str">
        <f t="array" ref="BF35">IF(COUNTIF(Table911[Job],$I$3)&lt;ROWS($BD$2:BD35),"",INDEX(TimeSheets!$H$1:$H$359,SMALL(IF(Table911[Job]=$I$3,ROW(Table911[Job])),ROW(BA34))))</f>
        <v/>
      </c>
      <c r="BG35" s="47" t="str">
        <f t="array" ref="BG35">IF(COUNTIF(Table912[Job],$I$3)&lt;ROWS($BG$2:BG35),"",INDEX(TimeSheets!$K$1:$K$359,SMALL(IF(Table912[Job]=$I$3,ROW(Table912[Job])),ROW(BA34))))</f>
        <v/>
      </c>
      <c r="BH35" s="47" t="str">
        <f t="array" ref="BH35">IF(COUNTIF(Table912[Job],$I$3)&lt;ROWS($BH$2:BH35),"",INDEX(TimeSheets!$Q$1:$Q$359,SMALL(IF(Table912[Job]=$I$3,ROW(Table912[Job])),ROW(BA34))))</f>
        <v/>
      </c>
      <c r="BI35" s="56">
        <f t="array" ref="BI35">IF(COUNTIF(Table914[Job],$I$3)&lt;ROWS($BI$2:BI35),"",INDEX(TimeSheets!$T$1:$T$359,SMALL(IF(Table914[Job]=$I$3,ROW(Table914[Job])),ROW(BA34))))</f>
        <v>44322</v>
      </c>
      <c r="BJ35" s="47">
        <f t="array" ref="BJ35">IF(COUNTIF(Table914[Job],$I$3)&lt;ROWS($BJ$2:BJ35),"",INDEX(TimeSheets!$Z$1:$Z$359,SMALL(IF(Table914[Job]=$I$3,ROW(Table914[Job])),ROW(BA34))))</f>
        <v>8</v>
      </c>
      <c r="BK35" s="47">
        <f t="array" ref="BK35">IF(COUNTIF(Table91641[Job],$I$3)&lt;ROWS($BK$2:BK35),"",INDEX(TimeSheets!$AC$1:$AC$359,SMALL(IF(Table91641[Job]=$I$3,ROW(Table91641[Job])),ROW(BA34))))</f>
        <v>44330</v>
      </c>
      <c r="BL35" s="47">
        <f t="array" ref="BL35">IF(COUNTIF(Table91641[Job],$I$3)&lt;ROWS($BL$2:BL35),"",INDEX(TimeSheets!$AI$1:$AI$359,SMALL(IF(Table91641[Job]=$I$3,ROW(Table91641[Job])),ROW(BB34))))</f>
        <v>8</v>
      </c>
    </row>
    <row r="36" spans="1:64" ht="21.95" customHeight="1" x14ac:dyDescent="0.3">
      <c r="A36" s="66"/>
      <c r="B36" s="67"/>
      <c r="C36" s="66"/>
      <c r="D36" s="67"/>
      <c r="E36" s="66"/>
      <c r="F36" s="67"/>
      <c r="G36" s="15"/>
      <c r="H36" s="66"/>
      <c r="I36" s="67"/>
      <c r="J36" s="66"/>
      <c r="K36" s="67"/>
      <c r="L36" s="66"/>
      <c r="M36" s="67"/>
      <c r="N36" s="15"/>
      <c r="O36" s="66"/>
      <c r="P36" s="67"/>
      <c r="Q36" s="66"/>
      <c r="R36" s="67"/>
      <c r="S36" s="66"/>
      <c r="T36" s="67"/>
      <c r="U36" s="15"/>
      <c r="V36" s="66">
        <f t="shared" si="0"/>
        <v>44313</v>
      </c>
      <c r="W36" s="67">
        <f t="shared" si="1"/>
        <v>8</v>
      </c>
      <c r="X36" s="66" t="str">
        <f t="shared" si="2"/>
        <v/>
      </c>
      <c r="Y36" s="67" t="str">
        <f t="shared" si="3"/>
        <v/>
      </c>
      <c r="Z36" s="66" t="str">
        <f t="shared" si="4"/>
        <v/>
      </c>
      <c r="AA36" s="67" t="str">
        <f t="shared" si="5"/>
        <v/>
      </c>
      <c r="AB36" s="15"/>
      <c r="AC36" s="66" t="str">
        <f t="shared" si="6"/>
        <v/>
      </c>
      <c r="AD36" s="67" t="str">
        <f t="shared" si="20"/>
        <v/>
      </c>
      <c r="AE36" s="66" t="str">
        <f t="shared" si="7"/>
        <v/>
      </c>
      <c r="AF36" s="67" t="str">
        <f t="shared" si="8"/>
        <v/>
      </c>
      <c r="AG36" s="66" t="str">
        <f t="shared" si="9"/>
        <v/>
      </c>
      <c r="AH36" s="67" t="str">
        <f t="shared" si="10"/>
        <v/>
      </c>
      <c r="AI36" s="15"/>
      <c r="AJ36" s="66" t="str">
        <f t="shared" si="21"/>
        <v/>
      </c>
      <c r="AK36" s="67" t="str">
        <f t="shared" si="22"/>
        <v/>
      </c>
      <c r="AL36" s="66" t="str">
        <f t="shared" si="11"/>
        <v/>
      </c>
      <c r="AM36" s="67" t="str">
        <f t="shared" si="12"/>
        <v/>
      </c>
      <c r="AN36" s="66" t="str">
        <f t="shared" si="13"/>
        <v/>
      </c>
      <c r="AO36" s="67" t="str">
        <f t="shared" si="14"/>
        <v/>
      </c>
      <c r="AP36" s="15"/>
      <c r="AQ36" s="66">
        <f t="shared" si="23"/>
        <v>44307</v>
      </c>
      <c r="AR36" s="67">
        <f t="shared" si="15"/>
        <v>8</v>
      </c>
      <c r="AS36" s="66" t="str">
        <f t="shared" si="16"/>
        <v/>
      </c>
      <c r="AT36" s="67" t="str">
        <f t="shared" si="17"/>
        <v/>
      </c>
      <c r="AU36" s="66" t="str">
        <f t="shared" si="18"/>
        <v/>
      </c>
      <c r="AV36" s="67" t="str">
        <f t="shared" si="19"/>
        <v/>
      </c>
      <c r="AW36" s="15"/>
      <c r="AX36" s="15"/>
      <c r="AY36" s="68"/>
      <c r="AZ36" s="69"/>
      <c r="BA36" s="68"/>
      <c r="BB36" s="69"/>
      <c r="BE36" s="47" t="str">
        <f t="array" ref="BE36">IF(COUNTIF(Table911[Job],$I$3)&lt;ROWS($BE$2:BE36),"",INDEX(TimeSheets!$B$1:$B$359,SMALL(IF(Table911[Job]=$I$3,ROW(Table911[Job])),ROW(BA35))))</f>
        <v/>
      </c>
      <c r="BF36" s="47" t="str">
        <f t="array" ref="BF36">IF(COUNTIF(Table911[Job],$I$3)&lt;ROWS($BD$2:BD36),"",INDEX(TimeSheets!$H$1:$H$359,SMALL(IF(Table911[Job]=$I$3,ROW(Table911[Job])),ROW(BA35))))</f>
        <v/>
      </c>
      <c r="BG36" s="47" t="str">
        <f t="array" ref="BG36">IF(COUNTIF(Table912[Job],$I$3)&lt;ROWS($BG$2:BG36),"",INDEX(TimeSheets!$K$1:$K$359,SMALL(IF(Table912[Job]=$I$3,ROW(Table912[Job])),ROW(BA35))))</f>
        <v/>
      </c>
      <c r="BH36" s="47" t="str">
        <f t="array" ref="BH36">IF(COUNTIF(Table912[Job],$I$3)&lt;ROWS($BH$2:BH36),"",INDEX(TimeSheets!$Q$1:$Q$359,SMALL(IF(Table912[Job]=$I$3,ROW(Table912[Job])),ROW(BA35))))</f>
        <v/>
      </c>
      <c r="BI36" s="56" t="str">
        <f t="array" ref="BI36">IF(COUNTIF(Table914[Job],$I$3)&lt;ROWS($BI$2:BI36),"",INDEX(TimeSheets!$T$1:$T$359,SMALL(IF(Table914[Job]=$I$3,ROW(Table914[Job])),ROW(BA35))))</f>
        <v/>
      </c>
      <c r="BJ36" s="47" t="str">
        <f t="array" ref="BJ36">IF(COUNTIF(Table914[Job],$I$3)&lt;ROWS($BJ$2:BJ36),"",INDEX(TimeSheets!$Z$1:$Z$359,SMALL(IF(Table914[Job]=$I$3,ROW(Table914[Job])),ROW(BA35))))</f>
        <v/>
      </c>
      <c r="BK36" s="47">
        <f t="array" ref="BK36">IF(COUNTIF(Table91641[Job],$I$3)&lt;ROWS($BK$2:BK36),"",INDEX(TimeSheets!$AC$1:$AC$359,SMALL(IF(Table91641[Job]=$I$3,ROW(Table91641[Job])),ROW(BA35))))</f>
        <v>44333</v>
      </c>
      <c r="BL36" s="47">
        <f t="array" ref="BL36">IF(COUNTIF(Table91641[Job],$I$3)&lt;ROWS($BL$2:BL36),"",INDEX(TimeSheets!$AI$1:$AI$359,SMALL(IF(Table91641[Job]=$I$3,ROW(Table91641[Job])),ROW(BB35))))</f>
        <v>8</v>
      </c>
    </row>
    <row r="37" spans="1:64" ht="21.95" customHeight="1" x14ac:dyDescent="0.3">
      <c r="A37" s="66"/>
      <c r="B37" s="67"/>
      <c r="C37" s="66"/>
      <c r="D37" s="67"/>
      <c r="E37" s="66"/>
      <c r="F37" s="67"/>
      <c r="G37" s="15"/>
      <c r="H37" s="66"/>
      <c r="I37" s="67"/>
      <c r="J37" s="66"/>
      <c r="K37" s="67"/>
      <c r="L37" s="66"/>
      <c r="M37" s="67"/>
      <c r="N37" s="15"/>
      <c r="O37" s="66"/>
      <c r="P37" s="67"/>
      <c r="Q37" s="66"/>
      <c r="R37" s="67"/>
      <c r="S37" s="66"/>
      <c r="T37" s="67"/>
      <c r="U37" s="15"/>
      <c r="V37" s="66">
        <f t="shared" si="0"/>
        <v>44314</v>
      </c>
      <c r="W37" s="67">
        <f t="shared" si="1"/>
        <v>8</v>
      </c>
      <c r="X37" s="66" t="str">
        <f t="shared" si="2"/>
        <v/>
      </c>
      <c r="Y37" s="67" t="str">
        <f t="shared" si="3"/>
        <v/>
      </c>
      <c r="Z37" s="66" t="str">
        <f t="shared" si="4"/>
        <v/>
      </c>
      <c r="AA37" s="67" t="str">
        <f t="shared" si="5"/>
        <v/>
      </c>
      <c r="AB37" s="15"/>
      <c r="AC37" s="66" t="str">
        <f t="shared" si="6"/>
        <v/>
      </c>
      <c r="AD37" s="67" t="str">
        <f t="shared" si="20"/>
        <v/>
      </c>
      <c r="AE37" s="66" t="str">
        <f t="shared" si="7"/>
        <v/>
      </c>
      <c r="AF37" s="67" t="str">
        <f t="shared" si="8"/>
        <v/>
      </c>
      <c r="AG37" s="66" t="str">
        <f t="shared" si="9"/>
        <v/>
      </c>
      <c r="AH37" s="67" t="str">
        <f t="shared" si="10"/>
        <v/>
      </c>
      <c r="AI37" s="15"/>
      <c r="AJ37" s="66" t="str">
        <f t="shared" si="21"/>
        <v/>
      </c>
      <c r="AK37" s="67" t="str">
        <f t="shared" si="22"/>
        <v/>
      </c>
      <c r="AL37" s="66" t="str">
        <f t="shared" si="11"/>
        <v/>
      </c>
      <c r="AM37" s="67" t="str">
        <f t="shared" si="12"/>
        <v/>
      </c>
      <c r="AN37" s="66" t="str">
        <f t="shared" si="13"/>
        <v/>
      </c>
      <c r="AO37" s="67" t="str">
        <f t="shared" si="14"/>
        <v/>
      </c>
      <c r="AP37" s="15"/>
      <c r="AQ37" s="66">
        <f t="shared" si="23"/>
        <v>44308</v>
      </c>
      <c r="AR37" s="67">
        <f t="shared" si="15"/>
        <v>6.5</v>
      </c>
      <c r="AS37" s="66" t="str">
        <f t="shared" si="16"/>
        <v/>
      </c>
      <c r="AT37" s="67" t="str">
        <f t="shared" si="17"/>
        <v/>
      </c>
      <c r="AU37" s="66" t="str">
        <f t="shared" si="18"/>
        <v/>
      </c>
      <c r="AV37" s="67" t="str">
        <f t="shared" si="19"/>
        <v/>
      </c>
      <c r="AW37" s="15"/>
      <c r="AX37" s="15"/>
      <c r="AY37" s="68"/>
      <c r="AZ37" s="69"/>
      <c r="BA37" s="68"/>
      <c r="BB37" s="69"/>
      <c r="BE37" s="47" t="str">
        <f t="array" ref="BE37">IF(COUNTIF(Table911[Job],$I$3)&lt;ROWS($BE$2:BE37),"",INDEX(TimeSheets!$B$1:$B$359,SMALL(IF(Table911[Job]=$I$3,ROW(Table911[Job])),ROW(BA36))))</f>
        <v/>
      </c>
      <c r="BF37" s="47" t="str">
        <f t="array" ref="BF37">IF(COUNTIF(Table911[Job],$I$3)&lt;ROWS($BD$2:BD37),"",INDEX(TimeSheets!$H$1:$H$359,SMALL(IF(Table911[Job]=$I$3,ROW(Table911[Job])),ROW(BA36))))</f>
        <v/>
      </c>
      <c r="BG37" s="47" t="str">
        <f t="array" ref="BG37">IF(COUNTIF(Table912[Job],$I$3)&lt;ROWS($BG$2:BG37),"",INDEX(TimeSheets!$K$1:$K$359,SMALL(IF(Table912[Job]=$I$3,ROW(Table912[Job])),ROW(BA36))))</f>
        <v/>
      </c>
      <c r="BH37" s="47" t="str">
        <f t="array" ref="BH37">IF(COUNTIF(Table912[Job],$I$3)&lt;ROWS($BH$2:BH37),"",INDEX(TimeSheets!$Q$1:$Q$359,SMALL(IF(Table912[Job]=$I$3,ROW(Table912[Job])),ROW(BA36))))</f>
        <v/>
      </c>
      <c r="BI37" s="56" t="str">
        <f t="array" ref="BI37">IF(COUNTIF(Table914[Job],$I$3)&lt;ROWS($BI$2:BI37),"",INDEX(TimeSheets!$T$1:$T$359,SMALL(IF(Table914[Job]=$I$3,ROW(Table914[Job])),ROW(BA36))))</f>
        <v/>
      </c>
      <c r="BJ37" s="47" t="str">
        <f t="array" ref="BJ37">IF(COUNTIF(Table914[Job],$I$3)&lt;ROWS($BJ$2:BJ37),"",INDEX(TimeSheets!$Z$1:$Z$359,SMALL(IF(Table914[Job]=$I$3,ROW(Table914[Job])),ROW(BA36))))</f>
        <v/>
      </c>
      <c r="BK37" s="47">
        <f t="array" ref="BK37">IF(COUNTIF(Table91641[Job],$I$3)&lt;ROWS($BK$2:BK37),"",INDEX(TimeSheets!$AC$1:$AC$359,SMALL(IF(Table91641[Job]=$I$3,ROW(Table91641[Job])),ROW(BA36))))</f>
        <v>44334</v>
      </c>
      <c r="BL37" s="47">
        <f t="array" ref="BL37">IF(COUNTIF(Table91641[Job],$I$3)&lt;ROWS($BL$2:BL37),"",INDEX(TimeSheets!$AI$1:$AI$359,SMALL(IF(Table91641[Job]=$I$3,ROW(Table91641[Job])),ROW(BB36))))</f>
        <v>5</v>
      </c>
    </row>
    <row r="38" spans="1:64" ht="21.95" customHeight="1" x14ac:dyDescent="0.3">
      <c r="A38" s="66"/>
      <c r="B38" s="67"/>
      <c r="C38" s="66"/>
      <c r="D38" s="67"/>
      <c r="E38" s="66"/>
      <c r="F38" s="67"/>
      <c r="G38" s="15"/>
      <c r="H38" s="66"/>
      <c r="I38" s="67"/>
      <c r="J38" s="66"/>
      <c r="K38" s="67"/>
      <c r="L38" s="66"/>
      <c r="M38" s="67"/>
      <c r="N38" s="15"/>
      <c r="O38" s="66"/>
      <c r="P38" s="67"/>
      <c r="Q38" s="66"/>
      <c r="R38" s="67"/>
      <c r="S38" s="66"/>
      <c r="T38" s="67"/>
      <c r="U38" s="15"/>
      <c r="V38" s="66">
        <f t="shared" si="0"/>
        <v>44315</v>
      </c>
      <c r="W38" s="67">
        <f t="shared" si="1"/>
        <v>6</v>
      </c>
      <c r="X38" s="66" t="str">
        <f t="shared" si="2"/>
        <v/>
      </c>
      <c r="Y38" s="67" t="str">
        <f t="shared" si="3"/>
        <v/>
      </c>
      <c r="Z38" s="66" t="str">
        <f t="shared" si="4"/>
        <v/>
      </c>
      <c r="AA38" s="67" t="str">
        <f t="shared" si="5"/>
        <v/>
      </c>
      <c r="AB38" s="15"/>
      <c r="AC38" s="66" t="str">
        <f t="shared" si="6"/>
        <v/>
      </c>
      <c r="AD38" s="67" t="str">
        <f t="shared" si="20"/>
        <v/>
      </c>
      <c r="AE38" s="66" t="str">
        <f t="shared" si="7"/>
        <v/>
      </c>
      <c r="AF38" s="67" t="str">
        <f t="shared" si="8"/>
        <v/>
      </c>
      <c r="AG38" s="66" t="str">
        <f t="shared" si="9"/>
        <v/>
      </c>
      <c r="AH38" s="67" t="str">
        <f t="shared" si="10"/>
        <v/>
      </c>
      <c r="AI38" s="15"/>
      <c r="AJ38" s="66" t="str">
        <f t="shared" si="21"/>
        <v/>
      </c>
      <c r="AK38" s="67" t="str">
        <f t="shared" si="22"/>
        <v/>
      </c>
      <c r="AL38" s="66" t="str">
        <f t="shared" si="11"/>
        <v/>
      </c>
      <c r="AM38" s="67" t="str">
        <f t="shared" si="12"/>
        <v/>
      </c>
      <c r="AN38" s="66" t="str">
        <f t="shared" si="13"/>
        <v/>
      </c>
      <c r="AO38" s="67" t="str">
        <f t="shared" si="14"/>
        <v/>
      </c>
      <c r="AP38" s="15"/>
      <c r="AQ38" s="66">
        <f t="shared" si="23"/>
        <v>44309</v>
      </c>
      <c r="AR38" s="67">
        <f t="shared" si="15"/>
        <v>8</v>
      </c>
      <c r="AS38" s="66" t="str">
        <f t="shared" si="16"/>
        <v/>
      </c>
      <c r="AT38" s="67" t="str">
        <f t="shared" si="17"/>
        <v/>
      </c>
      <c r="AU38" s="66" t="str">
        <f t="shared" si="18"/>
        <v/>
      </c>
      <c r="AV38" s="67" t="str">
        <f t="shared" si="19"/>
        <v/>
      </c>
      <c r="AW38" s="15"/>
      <c r="AX38" s="15"/>
      <c r="AY38" s="68"/>
      <c r="AZ38" s="69"/>
      <c r="BA38" s="68"/>
      <c r="BB38" s="69"/>
      <c r="BE38" s="47" t="str">
        <f t="array" ref="BE38">IF(COUNTIF(Table911[Job],$I$3)&lt;ROWS($BE$2:BE38),"",INDEX(TimeSheets!$B$1:$B$359,SMALL(IF(Table911[Job]=$I$3,ROW(Table911[Job])),ROW(BA37))))</f>
        <v/>
      </c>
      <c r="BF38" s="47" t="str">
        <f t="array" ref="BF38">IF(COUNTIF(Table911[Job],$I$3)&lt;ROWS($BD$2:BD38),"",INDEX(TimeSheets!$H$1:$H$359,SMALL(IF(Table911[Job]=$I$3,ROW(Table911[Job])),ROW(BA37))))</f>
        <v/>
      </c>
      <c r="BG38" s="47" t="str">
        <f t="array" ref="BG38">IF(COUNTIF(Table912[Job],$I$3)&lt;ROWS($BG$2:BG38),"",INDEX(TimeSheets!$K$1:$K$359,SMALL(IF(Table912[Job]=$I$3,ROW(Table912[Job])),ROW(BA37))))</f>
        <v/>
      </c>
      <c r="BH38" s="47" t="str">
        <f t="array" ref="BH38">IF(COUNTIF(Table912[Job],$I$3)&lt;ROWS($BH$2:BH38),"",INDEX(TimeSheets!$Q$1:$Q$359,SMALL(IF(Table912[Job]=$I$3,ROW(Table912[Job])),ROW(BA37))))</f>
        <v/>
      </c>
      <c r="BI38" s="56" t="str">
        <f t="array" ref="BI38">IF(COUNTIF(Table914[Job],$I$3)&lt;ROWS($BI$2:BI38),"",INDEX(TimeSheets!$T$1:$T$359,SMALL(IF(Table914[Job]=$I$3,ROW(Table914[Job])),ROW(BA37))))</f>
        <v/>
      </c>
      <c r="BJ38" s="47" t="str">
        <f t="array" ref="BJ38">IF(COUNTIF(Table914[Job],$I$3)&lt;ROWS($BJ$2:BJ38),"",INDEX(TimeSheets!$Z$1:$Z$359,SMALL(IF(Table914[Job]=$I$3,ROW(Table914[Job])),ROW(BA37))))</f>
        <v/>
      </c>
      <c r="BK38" s="47" t="str">
        <f t="array" ref="BK38">IF(COUNTIF(Table91641[Job],$I$3)&lt;ROWS($BK$2:BK38),"",INDEX(TimeSheets!$AC$1:$AC$359,SMALL(IF(Table91641[Job]=$I$3,ROW(Table91641[Job])),ROW(BA37))))</f>
        <v/>
      </c>
      <c r="BL38" s="47" t="str">
        <f t="array" ref="BL38">IF(COUNTIF(Table91641[Job],$I$3)&lt;ROWS($BL$2:BL38),"",INDEX(TimeSheets!$AI$1:$AI$359,SMALL(IF(Table91641[Job]=$I$3,ROW(Table91641[Job])),ROW(BB37))))</f>
        <v/>
      </c>
    </row>
    <row r="39" spans="1:64" ht="21.95" customHeight="1" thickBot="1" x14ac:dyDescent="0.35">
      <c r="A39" s="66"/>
      <c r="B39" s="67"/>
      <c r="C39" s="66"/>
      <c r="D39" s="67"/>
      <c r="E39" s="66"/>
      <c r="F39" s="67"/>
      <c r="G39" s="15"/>
      <c r="H39" s="66"/>
      <c r="I39" s="67"/>
      <c r="J39" s="66"/>
      <c r="K39" s="67"/>
      <c r="L39" s="66"/>
      <c r="M39" s="67"/>
      <c r="N39" s="15"/>
      <c r="O39" s="66"/>
      <c r="P39" s="67"/>
      <c r="Q39" s="66"/>
      <c r="R39" s="67"/>
      <c r="S39" s="66"/>
      <c r="T39" s="67"/>
      <c r="U39" s="15"/>
      <c r="V39" s="66">
        <f t="shared" si="0"/>
        <v>44316</v>
      </c>
      <c r="W39" s="67">
        <f t="shared" si="1"/>
        <v>8</v>
      </c>
      <c r="X39" s="66" t="str">
        <f t="shared" si="2"/>
        <v/>
      </c>
      <c r="Y39" s="67" t="str">
        <f t="shared" si="3"/>
        <v/>
      </c>
      <c r="Z39" s="66" t="str">
        <f t="shared" si="4"/>
        <v/>
      </c>
      <c r="AA39" s="67" t="str">
        <f t="shared" si="5"/>
        <v/>
      </c>
      <c r="AB39" s="15"/>
      <c r="AC39" s="66" t="str">
        <f t="shared" si="6"/>
        <v/>
      </c>
      <c r="AD39" s="67" t="str">
        <f t="shared" si="20"/>
        <v/>
      </c>
      <c r="AE39" s="66" t="str">
        <f t="shared" si="7"/>
        <v/>
      </c>
      <c r="AF39" s="67" t="str">
        <f t="shared" si="8"/>
        <v/>
      </c>
      <c r="AG39" s="66" t="str">
        <f t="shared" si="9"/>
        <v/>
      </c>
      <c r="AH39" s="67" t="str">
        <f t="shared" si="10"/>
        <v/>
      </c>
      <c r="AI39" s="15"/>
      <c r="AJ39" s="66" t="str">
        <f t="shared" si="21"/>
        <v/>
      </c>
      <c r="AK39" s="67" t="str">
        <f t="shared" si="22"/>
        <v/>
      </c>
      <c r="AL39" s="66" t="str">
        <f t="shared" si="11"/>
        <v/>
      </c>
      <c r="AM39" s="67" t="str">
        <f t="shared" si="12"/>
        <v/>
      </c>
      <c r="AN39" s="66" t="str">
        <f t="shared" si="13"/>
        <v/>
      </c>
      <c r="AO39" s="67" t="str">
        <f t="shared" si="14"/>
        <v/>
      </c>
      <c r="AP39" s="15"/>
      <c r="AQ39" s="66">
        <f t="shared" si="23"/>
        <v>44312</v>
      </c>
      <c r="AR39" s="67">
        <f t="shared" si="15"/>
        <v>8</v>
      </c>
      <c r="AS39" s="66" t="str">
        <f t="shared" si="16"/>
        <v/>
      </c>
      <c r="AT39" s="67" t="str">
        <f t="shared" si="17"/>
        <v/>
      </c>
      <c r="AU39" s="66" t="str">
        <f t="shared" si="18"/>
        <v/>
      </c>
      <c r="AV39" s="67" t="str">
        <f t="shared" si="19"/>
        <v/>
      </c>
      <c r="AW39" s="15"/>
      <c r="AX39" s="15"/>
      <c r="AY39" s="70"/>
      <c r="AZ39" s="71"/>
      <c r="BA39" s="70"/>
      <c r="BB39" s="71"/>
      <c r="BE39" s="47" t="str">
        <f t="array" ref="BE39">IF(COUNTIF(Table911[Job],$I$3)&lt;ROWS($BE$2:BE39),"",INDEX(TimeSheets!$B$1:$B$359,SMALL(IF(Table911[Job]=$I$3,ROW(Table911[Job])),ROW(BA38))))</f>
        <v/>
      </c>
      <c r="BF39" s="47" t="str">
        <f t="array" ref="BF39">IF(COUNTIF(Table911[Job],$I$3)&lt;ROWS($BD$2:BD39),"",INDEX(TimeSheets!$H$1:$H$359,SMALL(IF(Table911[Job]=$I$3,ROW(Table911[Job])),ROW(BA38))))</f>
        <v/>
      </c>
      <c r="BG39" s="47" t="str">
        <f t="array" ref="BG39">IF(COUNTIF(Table912[Job],$I$3)&lt;ROWS($BG$2:BG39),"",INDEX(TimeSheets!$K$1:$K$359,SMALL(IF(Table912[Job]=$I$3,ROW(Table912[Job])),ROW(BA38))))</f>
        <v/>
      </c>
      <c r="BH39" s="47" t="str">
        <f t="array" ref="BH39">IF(COUNTIF(Table912[Job],$I$3)&lt;ROWS($BH$2:BH39),"",INDEX(TimeSheets!$Q$1:$Q$359,SMALL(IF(Table912[Job]=$I$3,ROW(Table912[Job])),ROW(BA38))))</f>
        <v/>
      </c>
      <c r="BI39" s="56" t="str">
        <f t="array" ref="BI39">IF(COUNTIF(Table914[Job],$I$3)&lt;ROWS($BI$2:BI39),"",INDEX(TimeSheets!$T$1:$T$359,SMALL(IF(Table914[Job]=$I$3,ROW(Table914[Job])),ROW(BA38))))</f>
        <v/>
      </c>
      <c r="BJ39" s="47" t="str">
        <f t="array" ref="BJ39">IF(COUNTIF(Table914[Job],$I$3)&lt;ROWS($BJ$2:BJ39),"",INDEX(TimeSheets!$Z$1:$Z$359,SMALL(IF(Table914[Job]=$I$3,ROW(Table914[Job])),ROW(BA38))))</f>
        <v/>
      </c>
      <c r="BK39" s="47" t="str">
        <f t="array" ref="BK39">IF(COUNTIF(Table91641[Job],$I$3)&lt;ROWS($BK$2:BK39),"",INDEX(TimeSheets!$AC$1:$AC$359,SMALL(IF(Table91641[Job]=$I$3,ROW(Table91641[Job])),ROW(BA38))))</f>
        <v/>
      </c>
      <c r="BL39" s="47" t="str">
        <f t="array" ref="BL39">IF(COUNTIF(Table91641[Job],$I$3)&lt;ROWS($BL$2:BL39),"",INDEX(TimeSheets!$AI$1:$AI$359,SMALL(IF(Table91641[Job]=$I$3,ROW(Table91641[Job])),ROW(BB38))))</f>
        <v/>
      </c>
    </row>
    <row r="40" spans="1:64" ht="21.95" customHeight="1" thickBot="1" x14ac:dyDescent="0.3">
      <c r="A40" s="66"/>
      <c r="B40" s="67"/>
      <c r="C40" s="66"/>
      <c r="D40" s="67"/>
      <c r="E40" s="66"/>
      <c r="F40" s="67"/>
      <c r="G40" s="15"/>
      <c r="H40" s="66"/>
      <c r="I40" s="67"/>
      <c r="J40" s="66"/>
      <c r="K40" s="67"/>
      <c r="L40" s="66"/>
      <c r="M40" s="67"/>
      <c r="N40" s="15"/>
      <c r="O40" s="66"/>
      <c r="P40" s="67"/>
      <c r="Q40" s="66"/>
      <c r="R40" s="67"/>
      <c r="S40" s="66"/>
      <c r="T40" s="67"/>
      <c r="U40" s="15"/>
      <c r="V40" s="66">
        <f t="shared" si="0"/>
        <v>44320</v>
      </c>
      <c r="W40" s="67">
        <f t="shared" si="1"/>
        <v>8</v>
      </c>
      <c r="X40" s="66" t="str">
        <f t="shared" si="2"/>
        <v/>
      </c>
      <c r="Y40" s="67" t="str">
        <f t="shared" si="3"/>
        <v/>
      </c>
      <c r="Z40" s="66" t="str">
        <f t="shared" si="4"/>
        <v/>
      </c>
      <c r="AA40" s="67" t="str">
        <f t="shared" si="5"/>
        <v/>
      </c>
      <c r="AB40" s="15"/>
      <c r="AC40" s="66" t="str">
        <f t="shared" si="6"/>
        <v/>
      </c>
      <c r="AD40" s="67" t="str">
        <f t="shared" si="20"/>
        <v/>
      </c>
      <c r="AE40" s="66" t="str">
        <f t="shared" si="7"/>
        <v/>
      </c>
      <c r="AF40" s="67" t="str">
        <f t="shared" si="8"/>
        <v/>
      </c>
      <c r="AG40" s="66" t="str">
        <f t="shared" si="9"/>
        <v/>
      </c>
      <c r="AH40" s="67" t="str">
        <f t="shared" si="10"/>
        <v/>
      </c>
      <c r="AI40" s="15"/>
      <c r="AJ40" s="66" t="str">
        <f t="shared" si="21"/>
        <v/>
      </c>
      <c r="AK40" s="67" t="str">
        <f t="shared" si="22"/>
        <v/>
      </c>
      <c r="AL40" s="66" t="str">
        <f t="shared" si="11"/>
        <v/>
      </c>
      <c r="AM40" s="67" t="str">
        <f t="shared" si="12"/>
        <v/>
      </c>
      <c r="AN40" s="66" t="str">
        <f t="shared" si="13"/>
        <v/>
      </c>
      <c r="AO40" s="67" t="str">
        <f t="shared" si="14"/>
        <v/>
      </c>
      <c r="AP40" s="15"/>
      <c r="AQ40" s="66">
        <f t="shared" si="23"/>
        <v>44313</v>
      </c>
      <c r="AR40" s="67">
        <f t="shared" si="15"/>
        <v>8</v>
      </c>
      <c r="AS40" s="66" t="str">
        <f t="shared" si="16"/>
        <v/>
      </c>
      <c r="AT40" s="67" t="str">
        <f t="shared" si="17"/>
        <v/>
      </c>
      <c r="AU40" s="66" t="str">
        <f t="shared" si="18"/>
        <v/>
      </c>
      <c r="AV40" s="67" t="str">
        <f t="shared" si="19"/>
        <v/>
      </c>
      <c r="AW40" s="15"/>
      <c r="AX40" s="15"/>
      <c r="AY40" s="74">
        <f>SUM(AZ26:AZ39)</f>
        <v>1100</v>
      </c>
      <c r="AZ40" s="75"/>
      <c r="BA40" s="76">
        <f>SUM(BB26:BB39)</f>
        <v>1100</v>
      </c>
      <c r="BB40" s="77"/>
      <c r="BE40" s="47" t="str">
        <f t="array" ref="BE40">IF(COUNTIF(Table911[Job],$I$3)&lt;ROWS($BE$2:BE40),"",INDEX(TimeSheets!$B$1:$B$359,SMALL(IF(Table911[Job]=$I$3,ROW(Table911[Job])),ROW(BA39))))</f>
        <v/>
      </c>
      <c r="BF40" s="47" t="str">
        <f t="array" ref="BF40">IF(COUNTIF(Table911[Job],$I$3)&lt;ROWS($BD$2:BD40),"",INDEX(TimeSheets!$H$1:$H$359,SMALL(IF(Table911[Job]=$I$3,ROW(Table911[Job])),ROW(BA39))))</f>
        <v/>
      </c>
      <c r="BG40" s="47" t="str">
        <f t="array" ref="BG40">IF(COUNTIF(Table912[Job],$I$3)&lt;ROWS($BG$2:BG40),"",INDEX(TimeSheets!$K$1:$K$359,SMALL(IF(Table912[Job]=$I$3,ROW(Table912[Job])),ROW(BA39))))</f>
        <v/>
      </c>
      <c r="BH40" s="47" t="str">
        <f t="array" ref="BH40">IF(COUNTIF(Table912[Job],$I$3)&lt;ROWS($BH$2:BH40),"",INDEX(TimeSheets!$Q$1:$Q$359,SMALL(IF(Table912[Job]=$I$3,ROW(Table912[Job])),ROW(BA39))))</f>
        <v/>
      </c>
      <c r="BI40" s="56" t="str">
        <f t="array" ref="BI40">IF(COUNTIF(Table914[Job],$I$3)&lt;ROWS($BI$2:BI40),"",INDEX(TimeSheets!$T$1:$T$359,SMALL(IF(Table914[Job]=$I$3,ROW(Table914[Job])),ROW(BA39))))</f>
        <v/>
      </c>
      <c r="BJ40" s="47" t="str">
        <f t="array" ref="BJ40">IF(COUNTIF(Table914[Job],$I$3)&lt;ROWS($BJ$2:BJ40),"",INDEX(TimeSheets!$Z$1:$Z$359,SMALL(IF(Table914[Job]=$I$3,ROW(Table914[Job])),ROW(BA39))))</f>
        <v/>
      </c>
      <c r="BK40" s="47" t="str">
        <f t="array" ref="BK40">IF(COUNTIF(Table91641[Job],$I$3)&lt;ROWS($BK$2:BK40),"",INDEX(TimeSheets!$AC$1:$AC$359,SMALL(IF(Table91641[Job]=$I$3,ROW(Table91641[Job])),ROW(BA39))))</f>
        <v/>
      </c>
      <c r="BL40" s="47" t="str">
        <f t="array" ref="BL40">IF(COUNTIF(Table91641[Job],$I$3)&lt;ROWS($BL$2:BL40),"",INDEX(TimeSheets!$AI$1:$AI$359,SMALL(IF(Table91641[Job]=$I$3,ROW(Table91641[Job])),ROW(BB39))))</f>
        <v/>
      </c>
    </row>
    <row r="41" spans="1:64" ht="21.95" customHeight="1" x14ac:dyDescent="0.25">
      <c r="A41" s="66"/>
      <c r="B41" s="67"/>
      <c r="C41" s="66"/>
      <c r="D41" s="67"/>
      <c r="E41" s="66"/>
      <c r="F41" s="67"/>
      <c r="G41" s="15"/>
      <c r="H41" s="66"/>
      <c r="I41" s="67"/>
      <c r="J41" s="66"/>
      <c r="K41" s="67"/>
      <c r="L41" s="66"/>
      <c r="M41" s="67"/>
      <c r="N41" s="15"/>
      <c r="O41" s="66"/>
      <c r="P41" s="67"/>
      <c r="Q41" s="66"/>
      <c r="R41" s="67"/>
      <c r="S41" s="66"/>
      <c r="T41" s="67"/>
      <c r="U41" s="15"/>
      <c r="V41" s="66">
        <f t="shared" si="0"/>
        <v>44328</v>
      </c>
      <c r="W41" s="67">
        <f t="shared" si="1"/>
        <v>8</v>
      </c>
      <c r="X41" s="66" t="str">
        <f t="shared" si="2"/>
        <v/>
      </c>
      <c r="Y41" s="67" t="str">
        <f t="shared" si="3"/>
        <v/>
      </c>
      <c r="Z41" s="66" t="str">
        <f t="shared" si="4"/>
        <v/>
      </c>
      <c r="AA41" s="67" t="str">
        <f t="shared" si="5"/>
        <v/>
      </c>
      <c r="AB41" s="15"/>
      <c r="AC41" s="66" t="str">
        <f t="shared" si="6"/>
        <v/>
      </c>
      <c r="AD41" s="67" t="str">
        <f t="shared" si="20"/>
        <v/>
      </c>
      <c r="AE41" s="66" t="str">
        <f t="shared" si="7"/>
        <v/>
      </c>
      <c r="AF41" s="67" t="str">
        <f t="shared" si="8"/>
        <v/>
      </c>
      <c r="AG41" s="66" t="str">
        <f t="shared" si="9"/>
        <v/>
      </c>
      <c r="AH41" s="67" t="str">
        <f t="shared" si="10"/>
        <v/>
      </c>
      <c r="AI41" s="15"/>
      <c r="AJ41" s="66" t="str">
        <f t="shared" si="21"/>
        <v/>
      </c>
      <c r="AK41" s="67" t="str">
        <f t="shared" si="22"/>
        <v/>
      </c>
      <c r="AL41" s="66" t="str">
        <f t="shared" si="11"/>
        <v/>
      </c>
      <c r="AM41" s="67" t="str">
        <f t="shared" si="12"/>
        <v/>
      </c>
      <c r="AN41" s="66" t="str">
        <f t="shared" si="13"/>
        <v/>
      </c>
      <c r="AO41" s="67" t="str">
        <f t="shared" si="14"/>
        <v/>
      </c>
      <c r="AP41" s="15"/>
      <c r="AQ41" s="66">
        <f t="shared" si="23"/>
        <v>44314</v>
      </c>
      <c r="AR41" s="67">
        <f t="shared" si="15"/>
        <v>8</v>
      </c>
      <c r="AS41" s="66" t="str">
        <f t="shared" si="16"/>
        <v/>
      </c>
      <c r="AT41" s="67" t="str">
        <f t="shared" si="17"/>
        <v/>
      </c>
      <c r="AU41" s="66" t="str">
        <f t="shared" si="18"/>
        <v/>
      </c>
      <c r="AV41" s="67" t="str">
        <f t="shared" si="19"/>
        <v/>
      </c>
      <c r="AW41" s="15"/>
      <c r="AX41" s="15"/>
      <c r="AY41" s="15"/>
      <c r="AZ41" s="15"/>
      <c r="BA41" s="47"/>
      <c r="BB41" s="47"/>
      <c r="BE41" s="47" t="str">
        <f t="array" ref="BE41">IF(COUNTIF(Table911[Job],$I$3)&lt;ROWS($BE$2:BE41),"",INDEX(TimeSheets!$B$1:$B$359,SMALL(IF(Table911[Job]=$I$3,ROW(Table911[Job])),ROW(BA40))))</f>
        <v/>
      </c>
      <c r="BF41" s="47" t="str">
        <f t="array" ref="BF41">IF(COUNTIF(Table911[Job],$I$3)&lt;ROWS($BD$2:BD41),"",INDEX(TimeSheets!$H$1:$H$359,SMALL(IF(Table911[Job]=$I$3,ROW(Table911[Job])),ROW(BA40))))</f>
        <v/>
      </c>
      <c r="BG41" s="47" t="str">
        <f t="array" ref="BG41">IF(COUNTIF(Table912[Job],$I$3)&lt;ROWS($BG$2:BG41),"",INDEX(TimeSheets!$K$1:$K$359,SMALL(IF(Table912[Job]=$I$3,ROW(Table912[Job])),ROW(BA40))))</f>
        <v/>
      </c>
      <c r="BH41" s="47" t="str">
        <f t="array" ref="BH41">IF(COUNTIF(Table912[Job],$I$3)&lt;ROWS($BH$2:BH41),"",INDEX(TimeSheets!$Q$1:$Q$359,SMALL(IF(Table912[Job]=$I$3,ROW(Table912[Job])),ROW(BA40))))</f>
        <v/>
      </c>
      <c r="BI41" s="56" t="str">
        <f t="array" ref="BI41">IF(COUNTIF(Table914[Job],$I$3)&lt;ROWS($BI$2:BI41),"",INDEX(TimeSheets!$T$1:$T$359,SMALL(IF(Table914[Job]=$I$3,ROW(Table914[Job])),ROW(BA40))))</f>
        <v/>
      </c>
      <c r="BJ41" s="47" t="str">
        <f t="array" ref="BJ41">IF(COUNTIF(Table914[Job],$I$3)&lt;ROWS($BJ$2:BJ41),"",INDEX(TimeSheets!$Z$1:$Z$359,SMALL(IF(Table914[Job]=$I$3,ROW(Table914[Job])),ROW(BA40))))</f>
        <v/>
      </c>
      <c r="BK41" s="47" t="str">
        <f t="array" ref="BK41">IF(COUNTIF(Table91641[Job],$I$3)&lt;ROWS($BK$2:BK41),"",INDEX(TimeSheets!$AC$1:$AC$359,SMALL(IF(Table91641[Job]=$I$3,ROW(Table91641[Job])),ROW(BA40))))</f>
        <v/>
      </c>
      <c r="BL41" s="47" t="str">
        <f t="array" ref="BL41">IF(COUNTIF(Table91641[Job],$I$3)&lt;ROWS($BL$2:BL41),"",INDEX(TimeSheets!$AI$1:$AI$359,SMALL(IF(Table91641[Job]=$I$3,ROW(Table91641[Job])),ROW(BB40))))</f>
        <v/>
      </c>
    </row>
    <row r="42" spans="1:64" ht="21.95" customHeight="1" x14ac:dyDescent="0.25">
      <c r="A42" s="66"/>
      <c r="B42" s="67"/>
      <c r="C42" s="66"/>
      <c r="D42" s="67"/>
      <c r="E42" s="66"/>
      <c r="F42" s="67"/>
      <c r="G42" s="15"/>
      <c r="H42" s="66"/>
      <c r="I42" s="67"/>
      <c r="J42" s="66"/>
      <c r="K42" s="67"/>
      <c r="L42" s="66"/>
      <c r="M42" s="67"/>
      <c r="N42" s="15"/>
      <c r="O42" s="66"/>
      <c r="P42" s="67"/>
      <c r="Q42" s="66"/>
      <c r="R42" s="67"/>
      <c r="S42" s="66"/>
      <c r="T42" s="67"/>
      <c r="U42" s="15"/>
      <c r="V42" s="66">
        <f t="shared" si="0"/>
        <v>44329</v>
      </c>
      <c r="W42" s="67">
        <f t="shared" si="1"/>
        <v>8</v>
      </c>
      <c r="X42" s="66" t="str">
        <f t="shared" si="2"/>
        <v/>
      </c>
      <c r="Y42" s="67" t="str">
        <f t="shared" si="3"/>
        <v/>
      </c>
      <c r="Z42" s="66" t="str">
        <f t="shared" si="4"/>
        <v/>
      </c>
      <c r="AA42" s="67" t="str">
        <f t="shared" si="5"/>
        <v/>
      </c>
      <c r="AB42" s="15"/>
      <c r="AC42" s="66" t="str">
        <f t="shared" si="6"/>
        <v/>
      </c>
      <c r="AD42" s="67" t="str">
        <f t="shared" si="20"/>
        <v/>
      </c>
      <c r="AE42" s="66" t="str">
        <f t="shared" si="7"/>
        <v/>
      </c>
      <c r="AF42" s="67" t="str">
        <f t="shared" si="8"/>
        <v/>
      </c>
      <c r="AG42" s="66" t="str">
        <f t="shared" si="9"/>
        <v/>
      </c>
      <c r="AH42" s="67" t="str">
        <f t="shared" si="10"/>
        <v/>
      </c>
      <c r="AI42" s="15"/>
      <c r="AJ42" s="66" t="str">
        <f t="shared" si="21"/>
        <v/>
      </c>
      <c r="AK42" s="67" t="str">
        <f t="shared" si="22"/>
        <v/>
      </c>
      <c r="AL42" s="66" t="str">
        <f t="shared" si="11"/>
        <v/>
      </c>
      <c r="AM42" s="67" t="str">
        <f t="shared" si="12"/>
        <v/>
      </c>
      <c r="AN42" s="66" t="str">
        <f t="shared" si="13"/>
        <v/>
      </c>
      <c r="AO42" s="67" t="str">
        <f t="shared" si="14"/>
        <v/>
      </c>
      <c r="AP42" s="15"/>
      <c r="AQ42" s="66">
        <f t="shared" si="23"/>
        <v>44321</v>
      </c>
      <c r="AR42" s="67">
        <f t="shared" si="15"/>
        <v>8</v>
      </c>
      <c r="AS42" s="66" t="str">
        <f t="shared" si="16"/>
        <v/>
      </c>
      <c r="AT42" s="67" t="str">
        <f t="shared" si="17"/>
        <v/>
      </c>
      <c r="AU42" s="66" t="str">
        <f t="shared" si="18"/>
        <v/>
      </c>
      <c r="AV42" s="67" t="str">
        <f t="shared" si="19"/>
        <v/>
      </c>
      <c r="AW42" s="15"/>
      <c r="AX42" s="15"/>
      <c r="AY42" s="15"/>
      <c r="AZ42" s="15"/>
      <c r="BA42" s="47"/>
      <c r="BB42" s="47"/>
      <c r="BE42" s="47" t="str">
        <f t="array" ref="BE42">IF(COUNTIF(Table911[Job],$I$3)&lt;ROWS($BE$2:BE42),"",INDEX(TimeSheets!$B$1:$B$359,SMALL(IF(Table911[Job]=$I$3,ROW(Table911[Job])),ROW(BA41))))</f>
        <v/>
      </c>
      <c r="BF42" s="47" t="str">
        <f t="array" ref="BF42">IF(COUNTIF(Table911[Job],$I$3)&lt;ROWS($BD$2:BD42),"",INDEX(TimeSheets!$H$1:$H$359,SMALL(IF(Table911[Job]=$I$3,ROW(Table911[Job])),ROW(BA41))))</f>
        <v/>
      </c>
      <c r="BG42" s="47" t="str">
        <f t="array" ref="BG42">IF(COUNTIF(Table912[Job],$I$3)&lt;ROWS($BG$2:BG42),"",INDEX(TimeSheets!$K$1:$K$359,SMALL(IF(Table912[Job]=$I$3,ROW(Table912[Job])),ROW(BA41))))</f>
        <v/>
      </c>
      <c r="BH42" s="47" t="str">
        <f t="array" ref="BH42">IF(COUNTIF(Table912[Job],$I$3)&lt;ROWS($BH$2:BH42),"",INDEX(TimeSheets!$Q$1:$Q$359,SMALL(IF(Table912[Job]=$I$3,ROW(Table912[Job])),ROW(BA41))))</f>
        <v/>
      </c>
      <c r="BI42" s="56" t="str">
        <f t="array" ref="BI42">IF(COUNTIF(Table914[Job],$I$3)&lt;ROWS($BI$2:BI42),"",INDEX(TimeSheets!$T$1:$T$359,SMALL(IF(Table914[Job]=$I$3,ROW(Table914[Job])),ROW(BA41))))</f>
        <v/>
      </c>
      <c r="BJ42" s="47" t="str">
        <f t="array" ref="BJ42">IF(COUNTIF(Table914[Job],$I$3)&lt;ROWS($BJ$2:BJ42),"",INDEX(TimeSheets!$Z$1:$Z$359,SMALL(IF(Table914[Job]=$I$3,ROW(Table914[Job])),ROW(BA41))))</f>
        <v/>
      </c>
      <c r="BK42" s="47" t="str">
        <f t="array" ref="BK42">IF(COUNTIF(Table91641[Job],$I$3)&lt;ROWS($BK$2:BK42),"",INDEX(TimeSheets!$AC$1:$AC$359,SMALL(IF(Table91641[Job]=$I$3,ROW(Table91641[Job])),ROW(BA41))))</f>
        <v/>
      </c>
      <c r="BL42" s="47" t="str">
        <f t="array" ref="BL42">IF(COUNTIF(Table91641[Job],$I$3)&lt;ROWS($BL$2:BL42),"",INDEX(TimeSheets!$AI$1:$AI$359,SMALL(IF(Table91641[Job]=$I$3,ROW(Table91641[Job])),ROW(BB41))))</f>
        <v/>
      </c>
    </row>
    <row r="43" spans="1:64" ht="21.95" customHeight="1" x14ac:dyDescent="0.25">
      <c r="A43" s="66"/>
      <c r="B43" s="67"/>
      <c r="C43" s="66"/>
      <c r="D43" s="67"/>
      <c r="E43" s="66"/>
      <c r="F43" s="67"/>
      <c r="G43" s="15"/>
      <c r="H43" s="66"/>
      <c r="I43" s="67"/>
      <c r="J43" s="66"/>
      <c r="K43" s="67"/>
      <c r="L43" s="66"/>
      <c r="M43" s="67"/>
      <c r="N43" s="15"/>
      <c r="O43" s="66"/>
      <c r="P43" s="67"/>
      <c r="Q43" s="66"/>
      <c r="R43" s="67"/>
      <c r="S43" s="66"/>
      <c r="T43" s="67"/>
      <c r="U43" s="15"/>
      <c r="V43" s="66">
        <f t="shared" si="0"/>
        <v>44330</v>
      </c>
      <c r="W43" s="67">
        <f t="shared" si="1"/>
        <v>8</v>
      </c>
      <c r="X43" s="66" t="str">
        <f t="shared" si="2"/>
        <v/>
      </c>
      <c r="Y43" s="67" t="str">
        <f t="shared" si="3"/>
        <v/>
      </c>
      <c r="Z43" s="66" t="str">
        <f t="shared" si="4"/>
        <v/>
      </c>
      <c r="AA43" s="67" t="str">
        <f t="shared" si="5"/>
        <v/>
      </c>
      <c r="AB43" s="15"/>
      <c r="AC43" s="66" t="str">
        <f t="shared" si="6"/>
        <v/>
      </c>
      <c r="AD43" s="67" t="str">
        <f t="shared" si="20"/>
        <v/>
      </c>
      <c r="AE43" s="66" t="str">
        <f t="shared" si="7"/>
        <v/>
      </c>
      <c r="AF43" s="67" t="str">
        <f t="shared" si="8"/>
        <v/>
      </c>
      <c r="AG43" s="66" t="str">
        <f t="shared" si="9"/>
        <v/>
      </c>
      <c r="AH43" s="67" t="str">
        <f t="shared" si="10"/>
        <v/>
      </c>
      <c r="AI43" s="15"/>
      <c r="AJ43" s="66" t="str">
        <f t="shared" si="21"/>
        <v/>
      </c>
      <c r="AK43" s="67" t="str">
        <f t="shared" si="22"/>
        <v/>
      </c>
      <c r="AL43" s="66" t="str">
        <f t="shared" si="11"/>
        <v/>
      </c>
      <c r="AM43" s="67" t="str">
        <f t="shared" si="12"/>
        <v/>
      </c>
      <c r="AN43" s="66" t="str">
        <f t="shared" si="13"/>
        <v/>
      </c>
      <c r="AO43" s="67" t="str">
        <f t="shared" si="14"/>
        <v/>
      </c>
      <c r="AP43" s="15"/>
      <c r="AQ43" s="66">
        <f t="shared" si="23"/>
        <v>44322</v>
      </c>
      <c r="AR43" s="67">
        <f t="shared" si="15"/>
        <v>8</v>
      </c>
      <c r="AS43" s="66" t="str">
        <f t="shared" si="16"/>
        <v/>
      </c>
      <c r="AT43" s="67" t="str">
        <f t="shared" si="17"/>
        <v/>
      </c>
      <c r="AU43" s="66" t="str">
        <f t="shared" si="18"/>
        <v/>
      </c>
      <c r="AV43" s="67" t="str">
        <f t="shared" si="19"/>
        <v/>
      </c>
      <c r="AW43" s="15"/>
      <c r="AX43" s="15"/>
      <c r="AY43" s="15"/>
      <c r="AZ43" s="15"/>
      <c r="BA43" s="47"/>
      <c r="BB43" s="47"/>
      <c r="BE43" s="47" t="str">
        <f t="array" ref="BE43">IF(COUNTIF(Table911[Job],$I$3)&lt;ROWS($BE$2:BE43),"",INDEX(TimeSheets!$B$1:$B$359,SMALL(IF(Table911[Job]=$I$3,ROW(Table911[Job])),ROW(BA42))))</f>
        <v/>
      </c>
      <c r="BF43" s="47" t="str">
        <f t="array" ref="BF43">IF(COUNTIF(Table911[Job],$I$3)&lt;ROWS($BD$2:BD43),"",INDEX(TimeSheets!$H$1:$H$359,SMALL(IF(Table911[Job]=$I$3,ROW(Table911[Job])),ROW(BA42))))</f>
        <v/>
      </c>
      <c r="BG43" s="47" t="str">
        <f t="array" ref="BG43">IF(COUNTIF(Table912[Job],$I$3)&lt;ROWS($BG$2:BG43),"",INDEX(TimeSheets!$K$1:$K$359,SMALL(IF(Table912[Job]=$I$3,ROW(Table912[Job])),ROW(BA42))))</f>
        <v/>
      </c>
      <c r="BH43" s="47" t="str">
        <f t="array" ref="BH43">IF(COUNTIF(Table912[Job],$I$3)&lt;ROWS($BH$2:BH43),"",INDEX(TimeSheets!$Q$1:$Q$359,SMALL(IF(Table912[Job]=$I$3,ROW(Table912[Job])),ROW(BA42))))</f>
        <v/>
      </c>
      <c r="BI43" s="56" t="str">
        <f t="array" ref="BI43">IF(COUNTIF(Table914[Job],$I$3)&lt;ROWS($BI$2:BI43),"",INDEX(TimeSheets!$T$1:$T$359,SMALL(IF(Table914[Job]=$I$3,ROW(Table914[Job])),ROW(BA42))))</f>
        <v/>
      </c>
      <c r="BJ43" s="47" t="str">
        <f t="array" ref="BJ43">IF(COUNTIF(Table914[Job],$I$3)&lt;ROWS($BJ$2:BJ43),"",INDEX(TimeSheets!$Z$1:$Z$359,SMALL(IF(Table914[Job]=$I$3,ROW(Table914[Job])),ROW(BA42))))</f>
        <v/>
      </c>
      <c r="BK43" s="47" t="str">
        <f t="array" ref="BK43">IF(COUNTIF(Table91641[Job],$I$3)&lt;ROWS($BK$2:BK43),"",INDEX(TimeSheets!$AC$1:$AC$359,SMALL(IF(Table91641[Job]=$I$3,ROW(Table91641[Job])),ROW(BA42))))</f>
        <v/>
      </c>
      <c r="BL43" s="47" t="str">
        <f t="array" ref="BL43">IF(COUNTIF(Table91641[Job],$I$3)&lt;ROWS($BL$2:BL43),"",INDEX(TimeSheets!$AI$1:$AI$359,SMALL(IF(Table91641[Job]=$I$3,ROW(Table91641[Job])),ROW(BB42))))</f>
        <v/>
      </c>
    </row>
    <row r="44" spans="1:64" ht="21.95" customHeight="1" x14ac:dyDescent="0.25">
      <c r="A44" s="66"/>
      <c r="B44" s="67"/>
      <c r="C44" s="66"/>
      <c r="D44" s="67"/>
      <c r="E44" s="66"/>
      <c r="F44" s="67"/>
      <c r="G44" s="15"/>
      <c r="H44" s="66"/>
      <c r="I44" s="67"/>
      <c r="J44" s="66"/>
      <c r="K44" s="67"/>
      <c r="L44" s="66"/>
      <c r="M44" s="67"/>
      <c r="N44" s="15"/>
      <c r="O44" s="66"/>
      <c r="P44" s="67"/>
      <c r="Q44" s="66"/>
      <c r="R44" s="67"/>
      <c r="S44" s="66"/>
      <c r="T44" s="67"/>
      <c r="U44" s="15"/>
      <c r="V44" s="66">
        <f t="shared" si="0"/>
        <v>44333</v>
      </c>
      <c r="W44" s="67">
        <f t="shared" si="1"/>
        <v>8</v>
      </c>
      <c r="X44" s="66" t="str">
        <f t="shared" si="2"/>
        <v/>
      </c>
      <c r="Y44" s="67" t="str">
        <f t="shared" si="3"/>
        <v/>
      </c>
      <c r="Z44" s="66" t="str">
        <f t="shared" si="4"/>
        <v/>
      </c>
      <c r="AA44" s="67" t="str">
        <f t="shared" si="5"/>
        <v/>
      </c>
      <c r="AB44" s="15"/>
      <c r="AC44" s="66" t="str">
        <f t="shared" si="6"/>
        <v/>
      </c>
      <c r="AD44" s="67" t="str">
        <f t="shared" si="20"/>
        <v/>
      </c>
      <c r="AE44" s="66" t="str">
        <f t="shared" si="7"/>
        <v/>
      </c>
      <c r="AF44" s="67" t="str">
        <f t="shared" si="8"/>
        <v/>
      </c>
      <c r="AG44" s="66" t="str">
        <f t="shared" si="9"/>
        <v/>
      </c>
      <c r="AH44" s="67" t="str">
        <f t="shared" si="10"/>
        <v/>
      </c>
      <c r="AI44" s="15"/>
      <c r="AJ44" s="66" t="str">
        <f t="shared" si="21"/>
        <v/>
      </c>
      <c r="AK44" s="67" t="str">
        <f t="shared" si="22"/>
        <v/>
      </c>
      <c r="AL44" s="66" t="str">
        <f t="shared" si="11"/>
        <v/>
      </c>
      <c r="AM44" s="67" t="str">
        <f t="shared" si="12"/>
        <v/>
      </c>
      <c r="AN44" s="66" t="str">
        <f t="shared" si="13"/>
        <v/>
      </c>
      <c r="AO44" s="67" t="str">
        <f t="shared" si="14"/>
        <v/>
      </c>
      <c r="AP44" s="15"/>
      <c r="AQ44" s="66" t="str">
        <f t="shared" si="23"/>
        <v/>
      </c>
      <c r="AR44" s="67" t="str">
        <f t="shared" si="15"/>
        <v/>
      </c>
      <c r="AS44" s="66" t="str">
        <f t="shared" si="16"/>
        <v/>
      </c>
      <c r="AT44" s="67" t="str">
        <f t="shared" si="17"/>
        <v/>
      </c>
      <c r="AU44" s="66" t="str">
        <f t="shared" si="18"/>
        <v/>
      </c>
      <c r="AV44" s="67" t="str">
        <f t="shared" si="19"/>
        <v/>
      </c>
      <c r="AW44" s="15"/>
      <c r="AX44" s="15"/>
      <c r="AY44" s="15"/>
      <c r="AZ44" s="15"/>
      <c r="BA44" s="47"/>
      <c r="BB44" s="47"/>
      <c r="BE44" s="47" t="str">
        <f t="array" ref="BE44">IF(COUNTIF(Table911[Job],$I$3)&lt;ROWS($BE$2:BE44),"",INDEX(TimeSheets!$B$1:$B$359,SMALL(IF(Table911[Job]=$I$3,ROW(Table911[Job])),ROW(BA43))))</f>
        <v/>
      </c>
      <c r="BF44" s="47" t="str">
        <f t="array" ref="BF44">IF(COUNTIF(Table911[Job],$I$3)&lt;ROWS($BD$2:BD44),"",INDEX(TimeSheets!$H$1:$H$359,SMALL(IF(Table911[Job]=$I$3,ROW(Table911[Job])),ROW(BA43))))</f>
        <v/>
      </c>
      <c r="BG44" s="47" t="str">
        <f t="array" ref="BG44">IF(COUNTIF(Table912[Job],$I$3)&lt;ROWS($BG$2:BG44),"",INDEX(TimeSheets!$K$1:$K$359,SMALL(IF(Table912[Job]=$I$3,ROW(Table912[Job])),ROW(BA43))))</f>
        <v/>
      </c>
      <c r="BH44" s="47" t="str">
        <f t="array" ref="BH44">IF(COUNTIF(Table912[Job],$I$3)&lt;ROWS($BH$2:BH44),"",INDEX(TimeSheets!$Q$1:$Q$359,SMALL(IF(Table912[Job]=$I$3,ROW(Table912[Job])),ROW(BA43))))</f>
        <v/>
      </c>
      <c r="BI44" s="56" t="str">
        <f t="array" ref="BI44">IF(COUNTIF(Table914[Job],$I$3)&lt;ROWS($BI$2:BI44),"",INDEX(TimeSheets!$T$1:$T$359,SMALL(IF(Table914[Job]=$I$3,ROW(Table914[Job])),ROW(BA43))))</f>
        <v/>
      </c>
      <c r="BJ44" s="47" t="str">
        <f t="array" ref="BJ44">IF(COUNTIF(Table914[Job],$I$3)&lt;ROWS($BJ$2:BJ44),"",INDEX(TimeSheets!$Z$1:$Z$359,SMALL(IF(Table914[Job]=$I$3,ROW(Table914[Job])),ROW(BA43))))</f>
        <v/>
      </c>
      <c r="BK44" s="47" t="str">
        <f t="array" ref="BK44">IF(COUNTIF(Table91641[Job],$I$3)&lt;ROWS($BK$2:BK44),"",INDEX(TimeSheets!$AC$1:$AC$359,SMALL(IF(Table91641[Job]=$I$3,ROW(Table91641[Job])),ROW(BA43))))</f>
        <v/>
      </c>
      <c r="BL44" s="47" t="str">
        <f t="array" ref="BL44">IF(COUNTIF(Table91641[Job],$I$3)&lt;ROWS($BL$2:BL44),"",INDEX(TimeSheets!$AI$1:$AI$359,SMALL(IF(Table91641[Job]=$I$3,ROW(Table91641[Job])),ROW(BB43))))</f>
        <v/>
      </c>
    </row>
    <row r="45" spans="1:64" ht="21.95" customHeight="1" x14ac:dyDescent="0.25">
      <c r="A45" s="66"/>
      <c r="B45" s="67"/>
      <c r="C45" s="66"/>
      <c r="D45" s="67"/>
      <c r="E45" s="66"/>
      <c r="F45" s="67"/>
      <c r="G45" s="15"/>
      <c r="H45" s="66"/>
      <c r="I45" s="67"/>
      <c r="J45" s="66"/>
      <c r="K45" s="67"/>
      <c r="L45" s="66"/>
      <c r="M45" s="67"/>
      <c r="N45" s="15"/>
      <c r="O45" s="66"/>
      <c r="P45" s="67"/>
      <c r="Q45" s="66"/>
      <c r="R45" s="67"/>
      <c r="S45" s="66"/>
      <c r="T45" s="67"/>
      <c r="U45" s="15"/>
      <c r="V45" s="66">
        <f t="shared" si="0"/>
        <v>44334</v>
      </c>
      <c r="W45" s="67">
        <f t="shared" si="1"/>
        <v>5</v>
      </c>
      <c r="X45" s="66" t="str">
        <f t="shared" si="2"/>
        <v/>
      </c>
      <c r="Y45" s="67" t="str">
        <f t="shared" si="3"/>
        <v/>
      </c>
      <c r="Z45" s="66" t="str">
        <f t="shared" si="4"/>
        <v/>
      </c>
      <c r="AA45" s="67" t="str">
        <f t="shared" si="5"/>
        <v/>
      </c>
      <c r="AB45" s="15"/>
      <c r="AC45" s="66" t="str">
        <f t="shared" si="6"/>
        <v/>
      </c>
      <c r="AD45" s="67" t="str">
        <f t="shared" si="20"/>
        <v/>
      </c>
      <c r="AE45" s="66" t="str">
        <f t="shared" si="7"/>
        <v/>
      </c>
      <c r="AF45" s="67" t="str">
        <f t="shared" si="8"/>
        <v/>
      </c>
      <c r="AG45" s="66" t="str">
        <f t="shared" si="9"/>
        <v/>
      </c>
      <c r="AH45" s="67" t="str">
        <f t="shared" si="10"/>
        <v/>
      </c>
      <c r="AI45" s="15"/>
      <c r="AJ45" s="66" t="str">
        <f t="shared" si="21"/>
        <v/>
      </c>
      <c r="AK45" s="67" t="str">
        <f t="shared" si="22"/>
        <v/>
      </c>
      <c r="AL45" s="66" t="str">
        <f t="shared" si="11"/>
        <v/>
      </c>
      <c r="AM45" s="67" t="str">
        <f t="shared" si="12"/>
        <v/>
      </c>
      <c r="AN45" s="66" t="str">
        <f t="shared" si="13"/>
        <v/>
      </c>
      <c r="AO45" s="67" t="str">
        <f t="shared" si="14"/>
        <v/>
      </c>
      <c r="AP45" s="15"/>
      <c r="AQ45" s="66" t="str">
        <f t="shared" si="23"/>
        <v/>
      </c>
      <c r="AR45" s="67" t="str">
        <f t="shared" si="15"/>
        <v/>
      </c>
      <c r="AS45" s="66" t="str">
        <f t="shared" si="16"/>
        <v/>
      </c>
      <c r="AT45" s="67" t="str">
        <f t="shared" si="17"/>
        <v/>
      </c>
      <c r="AU45" s="66" t="str">
        <f t="shared" si="18"/>
        <v/>
      </c>
      <c r="AV45" s="67" t="str">
        <f t="shared" si="19"/>
        <v/>
      </c>
      <c r="AW45" s="15"/>
      <c r="AX45" s="15"/>
      <c r="AY45" s="15"/>
      <c r="AZ45" s="15"/>
      <c r="BA45" s="47"/>
      <c r="BB45" s="47"/>
      <c r="BE45" s="47" t="str">
        <f t="array" ref="BE45">IF(COUNTIF(Table911[Job],$I$3)&lt;ROWS($BE$2:BE45),"",INDEX(TimeSheets!$B$1:$B$359,SMALL(IF(Table911[Job]=$I$3,ROW(Table911[Job])),ROW(BA44))))</f>
        <v/>
      </c>
      <c r="BF45" s="47" t="str">
        <f t="array" ref="BF45">IF(COUNTIF(Table911[Job],$I$3)&lt;ROWS($BD$2:BD45),"",INDEX(TimeSheets!$H$1:$H$359,SMALL(IF(Table911[Job]=$I$3,ROW(Table911[Job])),ROW(BA44))))</f>
        <v/>
      </c>
      <c r="BG45" s="47" t="str">
        <f t="array" ref="BG45">IF(COUNTIF(Table912[Job],$I$3)&lt;ROWS($BG$2:BG45),"",INDEX(TimeSheets!$K$1:$K$359,SMALL(IF(Table912[Job]=$I$3,ROW(Table912[Job])),ROW(BA44))))</f>
        <v/>
      </c>
      <c r="BH45" s="47" t="str">
        <f t="array" ref="BH45">IF(COUNTIF(Table912[Job],$I$3)&lt;ROWS($BH$2:BH45),"",INDEX(TimeSheets!$Q$1:$Q$359,SMALL(IF(Table912[Job]=$I$3,ROW(Table912[Job])),ROW(BA44))))</f>
        <v/>
      </c>
      <c r="BI45" s="56" t="str">
        <f t="array" ref="BI45">IF(COUNTIF(Table914[Job],$I$3)&lt;ROWS($BI$2:BI45),"",INDEX(TimeSheets!$T$1:$T$359,SMALL(IF(Table914[Job]=$I$3,ROW(Table914[Job])),ROW(BA44))))</f>
        <v/>
      </c>
      <c r="BJ45" s="47" t="str">
        <f t="array" ref="BJ45">IF(COUNTIF(Table914[Job],$I$3)&lt;ROWS($BJ$2:BJ45),"",INDEX(TimeSheets!$Z$1:$Z$359,SMALL(IF(Table914[Job]=$I$3,ROW(Table914[Job])),ROW(BA44))))</f>
        <v/>
      </c>
      <c r="BK45" s="47" t="str">
        <f t="array" ref="BK45">IF(COUNTIF(Table91641[Job],$I$3)&lt;ROWS($BK$2:BK45),"",INDEX(TimeSheets!$AC$1:$AC$359,SMALL(IF(Table91641[Job]=$I$3,ROW(Table91641[Job])),ROW(BA44))))</f>
        <v/>
      </c>
      <c r="BL45" s="47" t="str">
        <f t="array" ref="BL45">IF(COUNTIF(Table91641[Job],$I$3)&lt;ROWS($BL$2:BL45),"",INDEX(TimeSheets!$AI$1:$AI$359,SMALL(IF(Table91641[Job]=$I$3,ROW(Table91641[Job])),ROW(BB44))))</f>
        <v/>
      </c>
    </row>
    <row r="46" spans="1:64" ht="21.95" customHeight="1" x14ac:dyDescent="0.25">
      <c r="A46" s="66"/>
      <c r="B46" s="67"/>
      <c r="C46" s="66"/>
      <c r="D46" s="67"/>
      <c r="E46" s="66"/>
      <c r="F46" s="67"/>
      <c r="G46" s="15"/>
      <c r="H46" s="66"/>
      <c r="I46" s="67"/>
      <c r="J46" s="66"/>
      <c r="K46" s="67"/>
      <c r="L46" s="66"/>
      <c r="M46" s="67"/>
      <c r="N46" s="15"/>
      <c r="O46" s="66"/>
      <c r="P46" s="67"/>
      <c r="Q46" s="66"/>
      <c r="R46" s="67"/>
      <c r="S46" s="66"/>
      <c r="T46" s="67"/>
      <c r="U46" s="15"/>
      <c r="V46" s="66" t="str">
        <f t="shared" si="0"/>
        <v/>
      </c>
      <c r="W46" s="67" t="str">
        <f t="shared" si="1"/>
        <v/>
      </c>
      <c r="X46" s="66" t="str">
        <f t="shared" si="2"/>
        <v/>
      </c>
      <c r="Y46" s="67" t="str">
        <f t="shared" si="3"/>
        <v/>
      </c>
      <c r="Z46" s="66" t="str">
        <f t="shared" si="4"/>
        <v/>
      </c>
      <c r="AA46" s="67" t="str">
        <f t="shared" si="5"/>
        <v/>
      </c>
      <c r="AB46" s="15"/>
      <c r="AC46" s="66" t="str">
        <f t="shared" si="6"/>
        <v/>
      </c>
      <c r="AD46" s="67" t="str">
        <f t="shared" si="20"/>
        <v/>
      </c>
      <c r="AE46" s="66" t="str">
        <f t="shared" si="7"/>
        <v/>
      </c>
      <c r="AF46" s="67" t="str">
        <f t="shared" si="8"/>
        <v/>
      </c>
      <c r="AG46" s="66" t="str">
        <f t="shared" si="9"/>
        <v/>
      </c>
      <c r="AH46" s="67" t="str">
        <f t="shared" si="10"/>
        <v/>
      </c>
      <c r="AI46" s="15"/>
      <c r="AJ46" s="66" t="str">
        <f t="shared" si="21"/>
        <v/>
      </c>
      <c r="AK46" s="67" t="str">
        <f t="shared" si="22"/>
        <v/>
      </c>
      <c r="AL46" s="66" t="str">
        <f t="shared" si="11"/>
        <v/>
      </c>
      <c r="AM46" s="67" t="str">
        <f t="shared" si="12"/>
        <v/>
      </c>
      <c r="AN46" s="66" t="str">
        <f t="shared" si="13"/>
        <v/>
      </c>
      <c r="AO46" s="67" t="str">
        <f t="shared" si="14"/>
        <v/>
      </c>
      <c r="AP46" s="15"/>
      <c r="AQ46" s="66" t="str">
        <f t="shared" si="23"/>
        <v/>
      </c>
      <c r="AR46" s="67" t="str">
        <f t="shared" si="15"/>
        <v/>
      </c>
      <c r="AS46" s="66" t="str">
        <f t="shared" si="16"/>
        <v/>
      </c>
      <c r="AT46" s="67" t="str">
        <f t="shared" si="17"/>
        <v/>
      </c>
      <c r="AU46" s="66" t="str">
        <f t="shared" si="18"/>
        <v/>
      </c>
      <c r="AV46" s="67" t="str">
        <f t="shared" si="19"/>
        <v/>
      </c>
      <c r="AW46" s="15"/>
      <c r="AX46" s="15"/>
      <c r="AY46" s="15"/>
      <c r="AZ46" s="15"/>
      <c r="BA46" s="47"/>
      <c r="BB46" s="47"/>
      <c r="BE46" s="47" t="str">
        <f t="array" ref="BE46">IF(COUNTIF(Table911[Job],$I$3)&lt;ROWS($BE$2:BE46),"",INDEX(TimeSheets!$B$1:$B$359,SMALL(IF(Table911[Job]=$I$3,ROW(Table911[Job])),ROW(BA45))))</f>
        <v/>
      </c>
      <c r="BF46" s="47" t="str">
        <f t="array" ref="BF46">IF(COUNTIF(Table911[Job],$I$3)&lt;ROWS($BD$2:BD46),"",INDEX(TimeSheets!$H$1:$H$359,SMALL(IF(Table911[Job]=$I$3,ROW(Table911[Job])),ROW(BA45))))</f>
        <v/>
      </c>
      <c r="BG46" s="47" t="str">
        <f t="array" ref="BG46">IF(COUNTIF(Table912[Job],$I$3)&lt;ROWS($BG$2:BG46),"",INDEX(TimeSheets!$K$1:$K$359,SMALL(IF(Table912[Job]=$I$3,ROW(Table912[Job])),ROW(BA45))))</f>
        <v/>
      </c>
      <c r="BH46" s="47" t="str">
        <f t="array" ref="BH46">IF(COUNTIF(Table912[Job],$I$3)&lt;ROWS($BH$2:BH46),"",INDEX(TimeSheets!$Q$1:$Q$359,SMALL(IF(Table912[Job]=$I$3,ROW(Table912[Job])),ROW(BA45))))</f>
        <v/>
      </c>
      <c r="BI46" s="56" t="str">
        <f t="array" ref="BI46">IF(COUNTIF(Table914[Job],$I$3)&lt;ROWS($BI$2:BI46),"",INDEX(TimeSheets!$T$1:$T$359,SMALL(IF(Table914[Job]=$I$3,ROW(Table914[Job])),ROW(BA45))))</f>
        <v/>
      </c>
      <c r="BJ46" s="47" t="str">
        <f t="array" ref="BJ46">IF(COUNTIF(Table914[Job],$I$3)&lt;ROWS($BJ$2:BJ46),"",INDEX(TimeSheets!$Z$1:$Z$359,SMALL(IF(Table914[Job]=$I$3,ROW(Table914[Job])),ROW(BA45))))</f>
        <v/>
      </c>
      <c r="BK46" s="47" t="str">
        <f t="array" ref="BK46">IF(COUNTIF(Table91641[Job],$I$3)&lt;ROWS($BK$2:BK46),"",INDEX(TimeSheets!$AC$1:$AC$359,SMALL(IF(Table91641[Job]=$I$3,ROW(Table91641[Job])),ROW(BA45))))</f>
        <v/>
      </c>
      <c r="BL46" s="47" t="str">
        <f t="array" ref="BL46">IF(COUNTIF(Table91641[Job],$I$3)&lt;ROWS($BL$2:BL46),"",INDEX(TimeSheets!$AI$1:$AI$359,SMALL(IF(Table91641[Job]=$I$3,ROW(Table91641[Job])),ROW(BB45))))</f>
        <v/>
      </c>
    </row>
    <row r="47" spans="1:64" ht="21.95" customHeight="1" x14ac:dyDescent="0.25">
      <c r="A47" s="66"/>
      <c r="B47" s="67"/>
      <c r="C47" s="66"/>
      <c r="D47" s="67"/>
      <c r="E47" s="66"/>
      <c r="F47" s="67"/>
      <c r="G47" s="15"/>
      <c r="H47" s="66"/>
      <c r="I47" s="67"/>
      <c r="J47" s="66"/>
      <c r="K47" s="67"/>
      <c r="L47" s="66"/>
      <c r="M47" s="67"/>
      <c r="N47" s="15"/>
      <c r="O47" s="66"/>
      <c r="P47" s="67"/>
      <c r="Q47" s="66"/>
      <c r="R47" s="67"/>
      <c r="S47" s="66"/>
      <c r="T47" s="67"/>
      <c r="U47" s="15"/>
      <c r="V47" s="66" t="str">
        <f t="shared" si="0"/>
        <v/>
      </c>
      <c r="W47" s="67" t="str">
        <f t="shared" si="1"/>
        <v/>
      </c>
      <c r="X47" s="66" t="str">
        <f t="shared" si="2"/>
        <v/>
      </c>
      <c r="Y47" s="67" t="str">
        <f t="shared" si="3"/>
        <v/>
      </c>
      <c r="Z47" s="66" t="str">
        <f t="shared" si="4"/>
        <v/>
      </c>
      <c r="AA47" s="67" t="str">
        <f t="shared" si="5"/>
        <v/>
      </c>
      <c r="AB47" s="15"/>
      <c r="AC47" s="66" t="str">
        <f t="shared" si="6"/>
        <v/>
      </c>
      <c r="AD47" s="67" t="str">
        <f t="shared" si="20"/>
        <v/>
      </c>
      <c r="AE47" s="66" t="str">
        <f t="shared" si="7"/>
        <v/>
      </c>
      <c r="AF47" s="67" t="str">
        <f t="shared" si="8"/>
        <v/>
      </c>
      <c r="AG47" s="66" t="str">
        <f t="shared" si="9"/>
        <v/>
      </c>
      <c r="AH47" s="67" t="str">
        <f t="shared" si="10"/>
        <v/>
      </c>
      <c r="AI47" s="15"/>
      <c r="AJ47" s="66" t="str">
        <f t="shared" si="21"/>
        <v/>
      </c>
      <c r="AK47" s="67" t="str">
        <f t="shared" si="22"/>
        <v/>
      </c>
      <c r="AL47" s="66" t="str">
        <f t="shared" si="11"/>
        <v/>
      </c>
      <c r="AM47" s="67" t="str">
        <f t="shared" si="12"/>
        <v/>
      </c>
      <c r="AN47" s="66" t="str">
        <f t="shared" si="13"/>
        <v/>
      </c>
      <c r="AO47" s="67" t="str">
        <f t="shared" si="14"/>
        <v/>
      </c>
      <c r="AP47" s="15"/>
      <c r="AQ47" s="66" t="str">
        <f t="shared" si="23"/>
        <v/>
      </c>
      <c r="AR47" s="67" t="str">
        <f t="shared" si="15"/>
        <v/>
      </c>
      <c r="AS47" s="66" t="str">
        <f t="shared" si="16"/>
        <v/>
      </c>
      <c r="AT47" s="67" t="str">
        <f t="shared" si="17"/>
        <v/>
      </c>
      <c r="AU47" s="66" t="str">
        <f t="shared" si="18"/>
        <v/>
      </c>
      <c r="AV47" s="67" t="str">
        <f t="shared" si="19"/>
        <v/>
      </c>
      <c r="AW47" s="15"/>
      <c r="AX47" s="15"/>
      <c r="AY47" s="15"/>
      <c r="AZ47" s="15"/>
      <c r="BA47" s="47"/>
      <c r="BB47" s="47"/>
      <c r="BE47" s="72" t="str">
        <f t="array" ref="BE47">IF(COUNTIF(Table911[Job],$I$3)&lt;ROWS($BE$2:BE47),"",INDEX(TimeSheets!$B$1:$B$359,SMALL(IF(Table911[Job]=$I$3,ROW(Table911[Job])),ROW(BA46))))</f>
        <v/>
      </c>
      <c r="BF47" s="72" t="str">
        <f t="array" ref="BF47">IF(COUNTIF(Table911[Job],$I$3)&lt;ROWS($BD$2:BD47),"",INDEX(TimeSheets!$H$1:$H$359,SMALL(IF(Table911[Job]=$I$3,ROW(Table911[Job])),ROW(BA46))))</f>
        <v/>
      </c>
      <c r="BG47" s="72" t="str">
        <f t="array" ref="BG47">IF(COUNTIF(Table912[Job],$I$3)&lt;ROWS($BG$2:BG47),"",INDEX(TimeSheets!$K$1:$K$359,SMALL(IF(Table912[Job]=$I$3,ROW(Table912[Job])),ROW(BA46))))</f>
        <v/>
      </c>
      <c r="BH47" s="72" t="str">
        <f t="array" ref="BH47">IF(COUNTIF(Table912[Job],$I$3)&lt;ROWS($BH$2:BH47),"",INDEX(TimeSheets!$Q$1:$Q$359,SMALL(IF(Table912[Job]=$I$3,ROW(Table912[Job])),ROW(BA46))))</f>
        <v/>
      </c>
      <c r="BI47" s="73" t="str">
        <f t="array" ref="BI47">IF(COUNTIF(Table914[Job],$I$3)&lt;ROWS($BI$2:BI47),"",INDEX(TimeSheets!$T$1:$T$359,SMALL(IF(Table914[Job]=$I$3,ROW(Table914[Job])),ROW(BA46))))</f>
        <v/>
      </c>
      <c r="BJ47" s="72" t="str">
        <f t="array" ref="BJ47">IF(COUNTIF(Table914[Job],$I$3)&lt;ROWS($BJ$2:BJ47),"",INDEX(TimeSheets!$Z$1:$Z$359,SMALL(IF(Table914[Job]=$I$3,ROW(Table914[Job])),ROW(BA46))))</f>
        <v/>
      </c>
      <c r="BK47" s="72" t="str">
        <f t="array" ref="BK47">IF(COUNTIF(Table91641[Job],$I$3)&lt;ROWS($BK$2:BK47),"",INDEX(TimeSheets!$AC$1:$AC$359,SMALL(IF(Table91641[Job]=$I$3,ROW(Table91641[Job])),ROW(BA46))))</f>
        <v/>
      </c>
      <c r="BL47" s="72" t="str">
        <f t="array" ref="BL47">IF(COUNTIF(Table91641[Job],$I$3)&lt;ROWS($BL$2:BL47),"",INDEX(TimeSheets!$AI$1:$AI$359,SMALL(IF(Table91641[Job]=$I$3,ROW(Table91641[Job])),ROW(BB46))))</f>
        <v/>
      </c>
    </row>
    <row r="48" spans="1:64" ht="21.95" customHeight="1" x14ac:dyDescent="0.25">
      <c r="A48" s="66"/>
      <c r="B48" s="67"/>
      <c r="C48" s="66"/>
      <c r="D48" s="67"/>
      <c r="E48" s="66"/>
      <c r="F48" s="67"/>
      <c r="G48" s="15"/>
      <c r="H48" s="66"/>
      <c r="I48" s="67"/>
      <c r="J48" s="66"/>
      <c r="K48" s="67"/>
      <c r="L48" s="66"/>
      <c r="M48" s="67"/>
      <c r="N48" s="15"/>
      <c r="O48" s="66"/>
      <c r="P48" s="67"/>
      <c r="Q48" s="66"/>
      <c r="R48" s="67"/>
      <c r="S48" s="66"/>
      <c r="T48" s="67"/>
      <c r="U48" s="15"/>
      <c r="V48" s="66" t="str">
        <f t="shared" si="0"/>
        <v/>
      </c>
      <c r="W48" s="67" t="str">
        <f t="shared" si="1"/>
        <v/>
      </c>
      <c r="X48" s="66" t="str">
        <f t="shared" si="2"/>
        <v/>
      </c>
      <c r="Y48" s="67" t="str">
        <f t="shared" si="3"/>
        <v/>
      </c>
      <c r="Z48" s="66" t="str">
        <f t="shared" si="4"/>
        <v/>
      </c>
      <c r="AA48" s="67" t="str">
        <f t="shared" si="5"/>
        <v/>
      </c>
      <c r="AB48" s="15"/>
      <c r="AC48" s="66" t="str">
        <f t="shared" si="6"/>
        <v/>
      </c>
      <c r="AD48" s="67" t="str">
        <f t="shared" si="20"/>
        <v/>
      </c>
      <c r="AE48" s="66" t="str">
        <f t="shared" si="7"/>
        <v/>
      </c>
      <c r="AF48" s="67" t="str">
        <f t="shared" si="8"/>
        <v/>
      </c>
      <c r="AG48" s="66" t="str">
        <f t="shared" si="9"/>
        <v/>
      </c>
      <c r="AH48" s="67" t="str">
        <f t="shared" si="10"/>
        <v/>
      </c>
      <c r="AI48" s="15"/>
      <c r="AJ48" s="66" t="str">
        <f t="shared" si="21"/>
        <v/>
      </c>
      <c r="AK48" s="67" t="str">
        <f t="shared" si="22"/>
        <v/>
      </c>
      <c r="AL48" s="66" t="str">
        <f t="shared" si="11"/>
        <v/>
      </c>
      <c r="AM48" s="67" t="str">
        <f t="shared" si="12"/>
        <v/>
      </c>
      <c r="AN48" s="66" t="str">
        <f t="shared" si="13"/>
        <v/>
      </c>
      <c r="AO48" s="67" t="str">
        <f t="shared" si="14"/>
        <v/>
      </c>
      <c r="AP48" s="15"/>
      <c r="AQ48" s="66" t="str">
        <f t="shared" si="23"/>
        <v/>
      </c>
      <c r="AR48" s="67" t="str">
        <f t="shared" si="15"/>
        <v/>
      </c>
      <c r="AS48" s="66" t="str">
        <f t="shared" si="16"/>
        <v/>
      </c>
      <c r="AT48" s="67" t="str">
        <f t="shared" si="17"/>
        <v/>
      </c>
      <c r="AU48" s="66" t="str">
        <f t="shared" si="18"/>
        <v/>
      </c>
      <c r="AV48" s="67" t="str">
        <f t="shared" si="19"/>
        <v/>
      </c>
      <c r="AW48" s="15"/>
      <c r="AX48" s="15"/>
      <c r="AY48" s="15"/>
      <c r="AZ48" s="15"/>
      <c r="BA48" s="47"/>
      <c r="BB48" s="47"/>
      <c r="BE48" s="72" t="str">
        <f t="array" ref="BE48">IF(COUNTIF(Table911[Job],$I$3)&lt;ROWS($BE$2:BE48),"",INDEX(TimeSheets!$B$1:$B$359,SMALL(IF(Table911[Job]=$I$3,ROW(Table911[Job])),ROW(BA47))))</f>
        <v/>
      </c>
      <c r="BF48" s="72" t="str">
        <f t="array" ref="BF48">IF(COUNTIF(Table911[Job],$I$3)&lt;ROWS($BD$2:BD48),"",INDEX(TimeSheets!$H$1:$H$359,SMALL(IF(Table911[Job]=$I$3,ROW(Table911[Job])),ROW(BA47))))</f>
        <v/>
      </c>
      <c r="BG48" s="72" t="str">
        <f t="array" ref="BG48">IF(COUNTIF(Table912[Job],$I$3)&lt;ROWS($BG$2:BG48),"",INDEX(TimeSheets!$K$1:$K$359,SMALL(IF(Table912[Job]=$I$3,ROW(Table912[Job])),ROW(BA47))))</f>
        <v/>
      </c>
      <c r="BH48" s="72" t="str">
        <f t="array" ref="BH48">IF(COUNTIF(Table912[Job],$I$3)&lt;ROWS($BH$2:BH48),"",INDEX(TimeSheets!$Q$1:$Q$359,SMALL(IF(Table912[Job]=$I$3,ROW(Table912[Job])),ROW(BA47))))</f>
        <v/>
      </c>
      <c r="BI48" s="73" t="str">
        <f t="array" ref="BI48">IF(COUNTIF(Table914[Job],$I$3)&lt;ROWS($BI$2:BI48),"",INDEX(TimeSheets!$T$1:$T$359,SMALL(IF(Table914[Job]=$I$3,ROW(Table914[Job])),ROW(BA47))))</f>
        <v/>
      </c>
      <c r="BJ48" s="72" t="str">
        <f t="array" ref="BJ48">IF(COUNTIF(Table914[Job],$I$3)&lt;ROWS($BJ$2:BJ48),"",INDEX(TimeSheets!$Z$1:$Z$359,SMALL(IF(Table914[Job]=$I$3,ROW(Table914[Job])),ROW(BA47))))</f>
        <v/>
      </c>
      <c r="BK48" s="72" t="str">
        <f t="array" ref="BK48">IF(COUNTIF(Table91641[Job],$I$3)&lt;ROWS($BK$2:BK48),"",INDEX(TimeSheets!$AC$1:$AC$359,SMALL(IF(Table91641[Job]=$I$3,ROW(Table91641[Job])),ROW(BA47))))</f>
        <v/>
      </c>
      <c r="BL48" s="72" t="str">
        <f t="array" ref="BL48">IF(COUNTIF(Table91641[Job],$I$3)&lt;ROWS($BL$2:BL48),"",INDEX(TimeSheets!$AI$1:$AI$359,SMALL(IF(Table91641[Job]=$I$3,ROW(Table91641[Job])),ROW(BB47))))</f>
        <v/>
      </c>
    </row>
    <row r="49" spans="1:64" ht="21.95" customHeight="1" x14ac:dyDescent="0.25">
      <c r="A49" s="66"/>
      <c r="B49" s="67"/>
      <c r="C49" s="66"/>
      <c r="D49" s="67"/>
      <c r="E49" s="66"/>
      <c r="F49" s="67"/>
      <c r="G49" s="15"/>
      <c r="H49" s="66"/>
      <c r="I49" s="67"/>
      <c r="J49" s="66"/>
      <c r="K49" s="67"/>
      <c r="L49" s="66"/>
      <c r="M49" s="67"/>
      <c r="N49" s="15"/>
      <c r="O49" s="66"/>
      <c r="P49" s="67"/>
      <c r="Q49" s="66"/>
      <c r="R49" s="67"/>
      <c r="S49" s="66"/>
      <c r="T49" s="67"/>
      <c r="U49" s="15"/>
      <c r="V49" s="66" t="str">
        <f t="shared" si="0"/>
        <v/>
      </c>
      <c r="W49" s="67" t="str">
        <f t="shared" si="1"/>
        <v/>
      </c>
      <c r="X49" s="66" t="str">
        <f t="shared" si="2"/>
        <v/>
      </c>
      <c r="Y49" s="67" t="str">
        <f t="shared" si="3"/>
        <v/>
      </c>
      <c r="Z49" s="66" t="str">
        <f t="shared" si="4"/>
        <v/>
      </c>
      <c r="AA49" s="67" t="str">
        <f t="shared" si="5"/>
        <v/>
      </c>
      <c r="AB49" s="15"/>
      <c r="AC49" s="66" t="str">
        <f t="shared" si="6"/>
        <v/>
      </c>
      <c r="AD49" s="67" t="str">
        <f t="shared" si="20"/>
        <v/>
      </c>
      <c r="AE49" s="66" t="str">
        <f t="shared" si="7"/>
        <v/>
      </c>
      <c r="AF49" s="67" t="str">
        <f t="shared" si="8"/>
        <v/>
      </c>
      <c r="AG49" s="66" t="str">
        <f t="shared" si="9"/>
        <v/>
      </c>
      <c r="AH49" s="67" t="str">
        <f t="shared" si="10"/>
        <v/>
      </c>
      <c r="AI49" s="15"/>
      <c r="AJ49" s="66" t="str">
        <f t="shared" si="21"/>
        <v/>
      </c>
      <c r="AK49" s="67" t="str">
        <f t="shared" si="22"/>
        <v/>
      </c>
      <c r="AL49" s="66" t="str">
        <f t="shared" si="11"/>
        <v/>
      </c>
      <c r="AM49" s="67" t="str">
        <f t="shared" si="12"/>
        <v/>
      </c>
      <c r="AN49" s="66" t="str">
        <f t="shared" si="13"/>
        <v/>
      </c>
      <c r="AO49" s="67" t="str">
        <f t="shared" si="14"/>
        <v/>
      </c>
      <c r="AP49" s="15"/>
      <c r="AQ49" s="66" t="str">
        <f t="shared" si="23"/>
        <v/>
      </c>
      <c r="AR49" s="67" t="str">
        <f t="shared" si="15"/>
        <v/>
      </c>
      <c r="AS49" s="66" t="str">
        <f t="shared" si="16"/>
        <v/>
      </c>
      <c r="AT49" s="67" t="str">
        <f t="shared" si="17"/>
        <v/>
      </c>
      <c r="AU49" s="66" t="str">
        <f t="shared" si="18"/>
        <v/>
      </c>
      <c r="AV49" s="67" t="str">
        <f t="shared" si="19"/>
        <v/>
      </c>
      <c r="AW49" s="15"/>
      <c r="AX49" s="15"/>
      <c r="AY49" s="47"/>
      <c r="AZ49" s="47"/>
      <c r="BA49" s="47"/>
      <c r="BB49" s="47"/>
      <c r="BE49" s="72" t="str">
        <f t="array" ref="BE49">IF(COUNTIF(Table911[Job],$I$3)&lt;ROWS($BE$2:BE49),"",INDEX(TimeSheets!$B$1:$B$359,SMALL(IF(Table911[Job]=$I$3,ROW(Table911[Job])),ROW(BA48))))</f>
        <v/>
      </c>
      <c r="BF49" s="72" t="str">
        <f t="array" ref="BF49">IF(COUNTIF(Table911[Job],$I$3)&lt;ROWS($BD$2:BD49),"",INDEX(TimeSheets!$H$1:$H$359,SMALL(IF(Table911[Job]=$I$3,ROW(Table911[Job])),ROW(BA48))))</f>
        <v/>
      </c>
      <c r="BG49" s="72" t="str">
        <f t="array" ref="BG49">IF(COUNTIF(Table912[Job],$I$3)&lt;ROWS($BG$2:BG49),"",INDEX(TimeSheets!$K$1:$K$359,SMALL(IF(Table912[Job]=$I$3,ROW(Table912[Job])),ROW(BA48))))</f>
        <v/>
      </c>
      <c r="BH49" s="72" t="str">
        <f t="array" ref="BH49">IF(COUNTIF(Table912[Job],$I$3)&lt;ROWS($BH$2:BH49),"",INDEX(TimeSheets!$Q$1:$Q$359,SMALL(IF(Table912[Job]=$I$3,ROW(Table912[Job])),ROW(BA48))))</f>
        <v/>
      </c>
      <c r="BI49" s="73" t="str">
        <f t="array" ref="BI49">IF(COUNTIF(Table914[Job],$I$3)&lt;ROWS($BI$2:BI49),"",INDEX(TimeSheets!$T$1:$T$359,SMALL(IF(Table914[Job]=$I$3,ROW(Table914[Job])),ROW(BA48))))</f>
        <v/>
      </c>
      <c r="BJ49" s="72" t="str">
        <f t="array" ref="BJ49">IF(COUNTIF(Table914[Job],$I$3)&lt;ROWS($BJ$2:BJ49),"",INDEX(TimeSheets!$Z$1:$Z$359,SMALL(IF(Table914[Job]=$I$3,ROW(Table914[Job])),ROW(BA48))))</f>
        <v/>
      </c>
      <c r="BK49" s="72" t="str">
        <f t="array" ref="BK49">IF(COUNTIF(Table91641[Job],$I$3)&lt;ROWS($BK$2:BK49),"",INDEX(TimeSheets!$AC$1:$AC$359,SMALL(IF(Table91641[Job]=$I$3,ROW(Table91641[Job])),ROW(BA48))))</f>
        <v/>
      </c>
      <c r="BL49" s="72" t="str">
        <f t="array" ref="BL49">IF(COUNTIF(Table91641[Job],$I$3)&lt;ROWS($BL$2:BL49),"",INDEX(TimeSheets!$AI$1:$AI$359,SMALL(IF(Table91641[Job]=$I$3,ROW(Table91641[Job])),ROW(BB48))))</f>
        <v/>
      </c>
    </row>
    <row r="50" spans="1:64" ht="21.95" customHeight="1" x14ac:dyDescent="0.25">
      <c r="A50" s="66"/>
      <c r="B50" s="67"/>
      <c r="C50" s="66"/>
      <c r="D50" s="67"/>
      <c r="E50" s="66"/>
      <c r="F50" s="67"/>
      <c r="G50" s="15"/>
      <c r="H50" s="66"/>
      <c r="I50" s="67"/>
      <c r="J50" s="66"/>
      <c r="K50" s="67"/>
      <c r="L50" s="66"/>
      <c r="M50" s="67"/>
      <c r="N50" s="15"/>
      <c r="O50" s="66"/>
      <c r="P50" s="67"/>
      <c r="Q50" s="66"/>
      <c r="R50" s="67"/>
      <c r="S50" s="66"/>
      <c r="T50" s="67"/>
      <c r="U50" s="15"/>
      <c r="V50" s="66" t="str">
        <f t="shared" si="0"/>
        <v/>
      </c>
      <c r="W50" s="67" t="str">
        <f t="shared" si="1"/>
        <v/>
      </c>
      <c r="X50" s="66" t="str">
        <f t="shared" si="2"/>
        <v/>
      </c>
      <c r="Y50" s="67" t="str">
        <f t="shared" si="3"/>
        <v/>
      </c>
      <c r="Z50" s="66" t="str">
        <f t="shared" si="4"/>
        <v/>
      </c>
      <c r="AA50" s="67" t="str">
        <f t="shared" si="5"/>
        <v/>
      </c>
      <c r="AB50" s="15"/>
      <c r="AC50" s="66" t="str">
        <f t="shared" si="6"/>
        <v/>
      </c>
      <c r="AD50" s="67" t="str">
        <f t="shared" si="20"/>
        <v/>
      </c>
      <c r="AE50" s="66" t="str">
        <f t="shared" si="7"/>
        <v/>
      </c>
      <c r="AF50" s="67" t="str">
        <f t="shared" si="8"/>
        <v/>
      </c>
      <c r="AG50" s="66" t="str">
        <f t="shared" si="9"/>
        <v/>
      </c>
      <c r="AH50" s="67" t="str">
        <f t="shared" si="10"/>
        <v/>
      </c>
      <c r="AI50" s="15"/>
      <c r="AJ50" s="66" t="str">
        <f t="shared" si="21"/>
        <v/>
      </c>
      <c r="AK50" s="67" t="str">
        <f t="shared" si="22"/>
        <v/>
      </c>
      <c r="AL50" s="66" t="str">
        <f t="shared" si="11"/>
        <v/>
      </c>
      <c r="AM50" s="67" t="str">
        <f t="shared" si="12"/>
        <v/>
      </c>
      <c r="AN50" s="66" t="str">
        <f t="shared" si="13"/>
        <v/>
      </c>
      <c r="AO50" s="67" t="str">
        <f t="shared" si="14"/>
        <v/>
      </c>
      <c r="AP50" s="15"/>
      <c r="AQ50" s="66" t="str">
        <f t="shared" si="23"/>
        <v/>
      </c>
      <c r="AR50" s="67" t="str">
        <f t="shared" si="15"/>
        <v/>
      </c>
      <c r="AS50" s="66" t="str">
        <f t="shared" si="16"/>
        <v/>
      </c>
      <c r="AT50" s="67" t="str">
        <f t="shared" si="17"/>
        <v/>
      </c>
      <c r="AU50" s="66" t="str">
        <f t="shared" si="18"/>
        <v/>
      </c>
      <c r="AV50" s="67" t="str">
        <f t="shared" si="19"/>
        <v/>
      </c>
      <c r="AW50" s="15"/>
      <c r="AX50" s="15"/>
      <c r="AY50" s="47"/>
      <c r="AZ50" s="47"/>
      <c r="BA50" s="47"/>
      <c r="BB50" s="47"/>
      <c r="BE50" s="72" t="str">
        <f t="array" ref="BE50">IF(COUNTIF(Table911[Job],$I$3)&lt;ROWS($BE$2:BE50),"",INDEX(TimeSheets!$B$1:$B$359,SMALL(IF(Table911[Job]=$I$3,ROW(Table911[Job])),ROW(BA49))))</f>
        <v/>
      </c>
      <c r="BF50" s="72" t="str">
        <f t="array" ref="BF50">IF(COUNTIF(Table911[Job],$I$3)&lt;ROWS($BD$2:BD50),"",INDEX(TimeSheets!$H$1:$H$359,SMALL(IF(Table911[Job]=$I$3,ROW(Table911[Job])),ROW(BA49))))</f>
        <v/>
      </c>
      <c r="BG50" s="72" t="str">
        <f t="array" ref="BG50">IF(COUNTIF(Table912[Job],$I$3)&lt;ROWS($BG$2:BG50),"",INDEX(TimeSheets!$K$1:$K$359,SMALL(IF(Table912[Job]=$I$3,ROW(Table912[Job])),ROW(BA49))))</f>
        <v/>
      </c>
      <c r="BH50" s="72" t="str">
        <f t="array" ref="BH50">IF(COUNTIF(Table912[Job],$I$3)&lt;ROWS($BH$2:BH50),"",INDEX(TimeSheets!$Q$1:$Q$359,SMALL(IF(Table912[Job]=$I$3,ROW(Table912[Job])),ROW(BA49))))</f>
        <v/>
      </c>
      <c r="BI50" s="73" t="str">
        <f t="array" ref="BI50">IF(COUNTIF(Table914[Job],$I$3)&lt;ROWS($BI$2:BI50),"",INDEX(TimeSheets!$T$1:$T$359,SMALL(IF(Table914[Job]=$I$3,ROW(Table914[Job])),ROW(BA49))))</f>
        <v/>
      </c>
      <c r="BJ50" s="72" t="str">
        <f t="array" ref="BJ50">IF(COUNTIF(Table914[Job],$I$3)&lt;ROWS($BJ$2:BJ50),"",INDEX(TimeSheets!$Z$1:$Z$359,SMALL(IF(Table914[Job]=$I$3,ROW(Table914[Job])),ROW(BA49))))</f>
        <v/>
      </c>
      <c r="BK50" s="72" t="str">
        <f t="array" ref="BK50">IF(COUNTIF(Table91641[Job],$I$3)&lt;ROWS($BK$2:BK50),"",INDEX(TimeSheets!$AC$1:$AC$359,SMALL(IF(Table91641[Job]=$I$3,ROW(Table91641[Job])),ROW(BA49))))</f>
        <v/>
      </c>
      <c r="BL50" s="72" t="str">
        <f t="array" ref="BL50">IF(COUNTIF(Table91641[Job],$I$3)&lt;ROWS($BL$2:BL50),"",INDEX(TimeSheets!$AI$1:$AI$359,SMALL(IF(Table91641[Job]=$I$3,ROW(Table91641[Job])),ROW(BB49))))</f>
        <v/>
      </c>
    </row>
    <row r="51" spans="1:64" ht="21.95" customHeight="1" x14ac:dyDescent="0.25">
      <c r="A51" s="66"/>
      <c r="B51" s="67"/>
      <c r="C51" s="66"/>
      <c r="D51" s="67"/>
      <c r="E51" s="66"/>
      <c r="F51" s="67"/>
      <c r="G51" s="15"/>
      <c r="H51" s="66"/>
      <c r="I51" s="67"/>
      <c r="J51" s="66"/>
      <c r="K51" s="67"/>
      <c r="L51" s="66"/>
      <c r="M51" s="67"/>
      <c r="N51" s="15"/>
      <c r="O51" s="66"/>
      <c r="P51" s="67"/>
      <c r="Q51" s="66"/>
      <c r="R51" s="67"/>
      <c r="S51" s="66"/>
      <c r="T51" s="67"/>
      <c r="U51" s="15"/>
      <c r="V51" s="66" t="str">
        <f t="shared" si="0"/>
        <v/>
      </c>
      <c r="W51" s="67" t="str">
        <f t="shared" si="1"/>
        <v/>
      </c>
      <c r="X51" s="66" t="str">
        <f t="shared" si="2"/>
        <v/>
      </c>
      <c r="Y51" s="67" t="str">
        <f t="shared" si="3"/>
        <v/>
      </c>
      <c r="Z51" s="66" t="str">
        <f t="shared" si="4"/>
        <v/>
      </c>
      <c r="AA51" s="67" t="str">
        <f t="shared" si="5"/>
        <v/>
      </c>
      <c r="AB51" s="15"/>
      <c r="AC51" s="66" t="str">
        <f t="shared" si="6"/>
        <v/>
      </c>
      <c r="AD51" s="67" t="str">
        <f t="shared" si="20"/>
        <v/>
      </c>
      <c r="AE51" s="66" t="str">
        <f t="shared" si="7"/>
        <v/>
      </c>
      <c r="AF51" s="67" t="str">
        <f t="shared" si="8"/>
        <v/>
      </c>
      <c r="AG51" s="66" t="str">
        <f t="shared" si="9"/>
        <v/>
      </c>
      <c r="AH51" s="67" t="str">
        <f t="shared" si="10"/>
        <v/>
      </c>
      <c r="AI51" s="15"/>
      <c r="AJ51" s="66" t="str">
        <f t="shared" si="21"/>
        <v/>
      </c>
      <c r="AK51" s="67" t="str">
        <f t="shared" si="22"/>
        <v/>
      </c>
      <c r="AL51" s="66" t="str">
        <f t="shared" si="11"/>
        <v/>
      </c>
      <c r="AM51" s="67" t="str">
        <f t="shared" si="12"/>
        <v/>
      </c>
      <c r="AN51" s="66" t="str">
        <f t="shared" si="13"/>
        <v/>
      </c>
      <c r="AO51" s="67" t="str">
        <f t="shared" si="14"/>
        <v/>
      </c>
      <c r="AP51" s="15"/>
      <c r="AQ51" s="66" t="str">
        <f t="shared" si="23"/>
        <v/>
      </c>
      <c r="AR51" s="67" t="str">
        <f t="shared" si="15"/>
        <v/>
      </c>
      <c r="AS51" s="66" t="str">
        <f t="shared" si="16"/>
        <v/>
      </c>
      <c r="AT51" s="67" t="str">
        <f t="shared" si="17"/>
        <v/>
      </c>
      <c r="AU51" s="66" t="str">
        <f t="shared" si="18"/>
        <v/>
      </c>
      <c r="AV51" s="67" t="str">
        <f t="shared" si="19"/>
        <v/>
      </c>
      <c r="AW51" s="15"/>
      <c r="AX51" s="15"/>
      <c r="AY51" s="47"/>
      <c r="AZ51" s="47"/>
      <c r="BA51" s="47"/>
      <c r="BB51" s="47"/>
      <c r="BE51" s="72" t="str">
        <f t="array" ref="BE51">IF(COUNTIF(Table911[Job],$I$3)&lt;ROWS($BE$2:BE51),"",INDEX(TimeSheets!$B$1:$B$359,SMALL(IF(Table911[Job]=$I$3,ROW(Table911[Job])),ROW(BA50))))</f>
        <v/>
      </c>
      <c r="BF51" s="72" t="str">
        <f t="array" ref="BF51">IF(COUNTIF(Table911[Job],$I$3)&lt;ROWS($BD$2:BD51),"",INDEX(TimeSheets!$H$1:$H$359,SMALL(IF(Table911[Job]=$I$3,ROW(Table911[Job])),ROW(BA50))))</f>
        <v/>
      </c>
      <c r="BG51" s="72" t="str">
        <f t="array" ref="BG51">IF(COUNTIF(Table912[Job],$I$3)&lt;ROWS($BG$2:BG51),"",INDEX(TimeSheets!$K$1:$K$359,SMALL(IF(Table912[Job]=$I$3,ROW(Table912[Job])),ROW(BA50))))</f>
        <v/>
      </c>
      <c r="BH51" s="72" t="str">
        <f t="array" ref="BH51">IF(COUNTIF(Table912[Job],$I$3)&lt;ROWS($BH$2:BH51),"",INDEX(TimeSheets!$Q$1:$Q$359,SMALL(IF(Table912[Job]=$I$3,ROW(Table912[Job])),ROW(BA50))))</f>
        <v/>
      </c>
      <c r="BI51" s="73" t="str">
        <f t="array" ref="BI51">IF(COUNTIF(Table914[Job],$I$3)&lt;ROWS($BI$2:BI51),"",INDEX(TimeSheets!$T$1:$T$359,SMALL(IF(Table914[Job]=$I$3,ROW(Table914[Job])),ROW(BA50))))</f>
        <v/>
      </c>
      <c r="BJ51" s="72" t="str">
        <f t="array" ref="BJ51">IF(COUNTIF(Table914[Job],$I$3)&lt;ROWS($BJ$2:BJ51),"",INDEX(TimeSheets!$Z$1:$Z$359,SMALL(IF(Table914[Job]=$I$3,ROW(Table914[Job])),ROW(BA50))))</f>
        <v/>
      </c>
      <c r="BK51" s="72" t="str">
        <f t="array" ref="BK51">IF(COUNTIF(Table91641[Job],$I$3)&lt;ROWS($BK$2:BK51),"",INDEX(TimeSheets!$AC$1:$AC$359,SMALL(IF(Table91641[Job]=$I$3,ROW(Table91641[Job])),ROW(BA50))))</f>
        <v/>
      </c>
      <c r="BL51" s="72" t="str">
        <f t="array" ref="BL51">IF(COUNTIF(Table91641[Job],$I$3)&lt;ROWS($BL$2:BL51),"",INDEX(TimeSheets!$AI$1:$AI$359,SMALL(IF(Table91641[Job]=$I$3,ROW(Table91641[Job])),ROW(BB50))))</f>
        <v/>
      </c>
    </row>
    <row r="52" spans="1:64" ht="21.95" customHeight="1" x14ac:dyDescent="0.25">
      <c r="A52" s="66"/>
      <c r="B52" s="67"/>
      <c r="C52" s="66"/>
      <c r="D52" s="67"/>
      <c r="E52" s="66"/>
      <c r="F52" s="67"/>
      <c r="G52" s="15"/>
      <c r="H52" s="66"/>
      <c r="I52" s="67"/>
      <c r="J52" s="66"/>
      <c r="K52" s="67"/>
      <c r="L52" s="66"/>
      <c r="M52" s="67"/>
      <c r="N52" s="15"/>
      <c r="O52" s="66"/>
      <c r="P52" s="67"/>
      <c r="Q52" s="66"/>
      <c r="R52" s="67"/>
      <c r="S52" s="66"/>
      <c r="T52" s="67"/>
      <c r="U52" s="15"/>
      <c r="V52" s="66" t="str">
        <f t="shared" si="0"/>
        <v/>
      </c>
      <c r="W52" s="67" t="str">
        <f t="shared" si="1"/>
        <v/>
      </c>
      <c r="X52" s="66" t="str">
        <f t="shared" si="2"/>
        <v/>
      </c>
      <c r="Y52" s="67" t="str">
        <f t="shared" si="3"/>
        <v/>
      </c>
      <c r="Z52" s="66" t="str">
        <f t="shared" si="4"/>
        <v/>
      </c>
      <c r="AA52" s="67" t="str">
        <f t="shared" si="5"/>
        <v/>
      </c>
      <c r="AB52" s="15"/>
      <c r="AC52" s="66" t="str">
        <f t="shared" si="6"/>
        <v/>
      </c>
      <c r="AD52" s="67" t="str">
        <f t="shared" si="20"/>
        <v/>
      </c>
      <c r="AE52" s="66" t="str">
        <f t="shared" si="7"/>
        <v/>
      </c>
      <c r="AF52" s="67" t="str">
        <f t="shared" si="8"/>
        <v/>
      </c>
      <c r="AG52" s="66" t="str">
        <f t="shared" si="9"/>
        <v/>
      </c>
      <c r="AH52" s="67" t="str">
        <f t="shared" si="10"/>
        <v/>
      </c>
      <c r="AI52" s="15"/>
      <c r="AJ52" s="66" t="str">
        <f t="shared" si="21"/>
        <v/>
      </c>
      <c r="AK52" s="67" t="str">
        <f t="shared" si="22"/>
        <v/>
      </c>
      <c r="AL52" s="66" t="str">
        <f t="shared" si="11"/>
        <v/>
      </c>
      <c r="AM52" s="67" t="str">
        <f t="shared" si="12"/>
        <v/>
      </c>
      <c r="AN52" s="66" t="str">
        <f t="shared" si="13"/>
        <v/>
      </c>
      <c r="AO52" s="67" t="str">
        <f t="shared" si="14"/>
        <v/>
      </c>
      <c r="AP52" s="15"/>
      <c r="AQ52" s="66" t="str">
        <f t="shared" si="23"/>
        <v/>
      </c>
      <c r="AR52" s="67" t="str">
        <f t="shared" si="15"/>
        <v/>
      </c>
      <c r="AS52" s="66" t="str">
        <f t="shared" si="16"/>
        <v/>
      </c>
      <c r="AT52" s="67" t="str">
        <f t="shared" si="17"/>
        <v/>
      </c>
      <c r="AU52" s="66" t="str">
        <f t="shared" si="18"/>
        <v/>
      </c>
      <c r="AV52" s="67" t="str">
        <f t="shared" si="19"/>
        <v/>
      </c>
      <c r="AW52" s="15"/>
      <c r="AX52" s="15"/>
      <c r="AY52" s="47"/>
      <c r="AZ52" s="47"/>
      <c r="BA52" s="47"/>
      <c r="BB52" s="47"/>
      <c r="BE52" s="72" t="str">
        <f t="array" ref="BE52">IF(COUNTIF(Table911[Job],$I$3)&lt;ROWS($BE$2:BE52),"",INDEX(TimeSheets!$B$1:$B$359,SMALL(IF(Table911[Job]=$I$3,ROW(Table911[Job])),ROW(BA51))))</f>
        <v/>
      </c>
      <c r="BF52" s="72" t="str">
        <f t="array" ref="BF52">IF(COUNTIF(Table911[Job],$I$3)&lt;ROWS($BD$2:BD52),"",INDEX(TimeSheets!$H$1:$H$359,SMALL(IF(Table911[Job]=$I$3,ROW(Table911[Job])),ROW(BA51))))</f>
        <v/>
      </c>
      <c r="BG52" s="72" t="str">
        <f t="array" ref="BG52">IF(COUNTIF(Table912[Job],$I$3)&lt;ROWS($BG$2:BG52),"",INDEX(TimeSheets!$K$1:$K$359,SMALL(IF(Table912[Job]=$I$3,ROW(Table912[Job])),ROW(BA51))))</f>
        <v/>
      </c>
      <c r="BH52" s="72" t="str">
        <f t="array" ref="BH52">IF(COUNTIF(Table912[Job],$I$3)&lt;ROWS($BH$2:BH52),"",INDEX(TimeSheets!$Q$1:$Q$359,SMALL(IF(Table912[Job]=$I$3,ROW(Table912[Job])),ROW(BA51))))</f>
        <v/>
      </c>
      <c r="BI52" s="73" t="str">
        <f t="array" ref="BI52">IF(COUNTIF(Table914[Job],$I$3)&lt;ROWS($BI$2:BI52),"",INDEX(TimeSheets!$T$1:$T$359,SMALL(IF(Table914[Job]=$I$3,ROW(Table914[Job])),ROW(BA51))))</f>
        <v/>
      </c>
      <c r="BJ52" s="72" t="str">
        <f t="array" ref="BJ52">IF(COUNTIF(Table914[Job],$I$3)&lt;ROWS($BJ$2:BJ52),"",INDEX(TimeSheets!$Z$1:$Z$359,SMALL(IF(Table914[Job]=$I$3,ROW(Table914[Job])),ROW(BA51))))</f>
        <v/>
      </c>
      <c r="BK52" s="72" t="str">
        <f t="array" ref="BK52">IF(COUNTIF(Table91641[Job],$I$3)&lt;ROWS($BK$2:BK52),"",INDEX(TimeSheets!$AC$1:$AC$359,SMALL(IF(Table91641[Job]=$I$3,ROW(Table91641[Job])),ROW(BA51))))</f>
        <v/>
      </c>
      <c r="BL52" s="72" t="str">
        <f t="array" ref="BL52">IF(COUNTIF(Table91641[Job],$I$3)&lt;ROWS($BL$2:BL52),"",INDEX(TimeSheets!$AI$1:$AI$359,SMALL(IF(Table91641[Job]=$I$3,ROW(Table91641[Job])),ROW(BB51))))</f>
        <v/>
      </c>
    </row>
    <row r="53" spans="1:64" ht="21.95" customHeight="1" x14ac:dyDescent="0.25">
      <c r="A53" s="66"/>
      <c r="B53" s="67"/>
      <c r="C53" s="66"/>
      <c r="D53" s="67"/>
      <c r="E53" s="66"/>
      <c r="F53" s="67"/>
      <c r="G53" s="15"/>
      <c r="H53" s="66"/>
      <c r="I53" s="67"/>
      <c r="J53" s="66"/>
      <c r="K53" s="67"/>
      <c r="L53" s="66"/>
      <c r="M53" s="67"/>
      <c r="N53" s="15"/>
      <c r="O53" s="66"/>
      <c r="P53" s="67"/>
      <c r="Q53" s="66"/>
      <c r="R53" s="67"/>
      <c r="S53" s="66"/>
      <c r="T53" s="67"/>
      <c r="U53" s="15"/>
      <c r="V53" s="66" t="str">
        <f t="shared" si="0"/>
        <v/>
      </c>
      <c r="W53" s="67" t="str">
        <f t="shared" si="1"/>
        <v/>
      </c>
      <c r="X53" s="66" t="str">
        <f t="shared" si="2"/>
        <v/>
      </c>
      <c r="Y53" s="67" t="str">
        <f t="shared" si="3"/>
        <v/>
      </c>
      <c r="Z53" s="66" t="str">
        <f t="shared" si="4"/>
        <v/>
      </c>
      <c r="AA53" s="67" t="str">
        <f t="shared" si="5"/>
        <v/>
      </c>
      <c r="AB53" s="15"/>
      <c r="AC53" s="66" t="str">
        <f t="shared" si="6"/>
        <v/>
      </c>
      <c r="AD53" s="67" t="str">
        <f t="shared" si="20"/>
        <v/>
      </c>
      <c r="AE53" s="66" t="str">
        <f t="shared" si="7"/>
        <v/>
      </c>
      <c r="AF53" s="67" t="str">
        <f t="shared" si="8"/>
        <v/>
      </c>
      <c r="AG53" s="66" t="str">
        <f t="shared" si="9"/>
        <v/>
      </c>
      <c r="AH53" s="67" t="str">
        <f t="shared" si="10"/>
        <v/>
      </c>
      <c r="AI53" s="15"/>
      <c r="AJ53" s="66" t="str">
        <f t="shared" si="21"/>
        <v/>
      </c>
      <c r="AK53" s="67" t="str">
        <f t="shared" si="22"/>
        <v/>
      </c>
      <c r="AL53" s="66" t="str">
        <f t="shared" si="11"/>
        <v/>
      </c>
      <c r="AM53" s="67" t="str">
        <f t="shared" si="12"/>
        <v/>
      </c>
      <c r="AN53" s="66" t="str">
        <f t="shared" si="13"/>
        <v/>
      </c>
      <c r="AO53" s="67" t="str">
        <f t="shared" si="14"/>
        <v/>
      </c>
      <c r="AP53" s="15"/>
      <c r="AQ53" s="66" t="str">
        <f t="shared" si="23"/>
        <v/>
      </c>
      <c r="AR53" s="67" t="str">
        <f t="shared" si="15"/>
        <v/>
      </c>
      <c r="AS53" s="66" t="str">
        <f t="shared" si="16"/>
        <v/>
      </c>
      <c r="AT53" s="67" t="str">
        <f t="shared" si="17"/>
        <v/>
      </c>
      <c r="AU53" s="66" t="str">
        <f t="shared" si="18"/>
        <v/>
      </c>
      <c r="AV53" s="67" t="str">
        <f t="shared" si="19"/>
        <v/>
      </c>
      <c r="AW53" s="15"/>
      <c r="AX53" s="15"/>
      <c r="AY53" s="47"/>
      <c r="AZ53" s="47"/>
      <c r="BA53" s="47"/>
      <c r="BB53" s="47"/>
      <c r="BE53" s="72" t="str">
        <f t="array" ref="BE53">IF(COUNTIF(Table911[Job],$I$3)&lt;ROWS($BE$2:BE53),"",INDEX(TimeSheets!$B$1:$B$359,SMALL(IF(Table911[Job]=$I$3,ROW(Table911[Job])),ROW(BA52))))</f>
        <v/>
      </c>
      <c r="BF53" s="72" t="str">
        <f t="array" ref="BF53">IF(COUNTIF(Table911[Job],$I$3)&lt;ROWS($BD$2:BD53),"",INDEX(TimeSheets!$H$1:$H$359,SMALL(IF(Table911[Job]=$I$3,ROW(Table911[Job])),ROW(BA52))))</f>
        <v/>
      </c>
      <c r="BG53" s="72" t="str">
        <f t="array" ref="BG53">IF(COUNTIF(Table912[Job],$I$3)&lt;ROWS($BG$2:BG53),"",INDEX(TimeSheets!$K$1:$K$359,SMALL(IF(Table912[Job]=$I$3,ROW(Table912[Job])),ROW(BA52))))</f>
        <v/>
      </c>
      <c r="BH53" s="72" t="str">
        <f t="array" ref="BH53">IF(COUNTIF(Table912[Job],$I$3)&lt;ROWS($BH$2:BH53),"",INDEX(TimeSheets!$Q$1:$Q$359,SMALL(IF(Table912[Job]=$I$3,ROW(Table912[Job])),ROW(BA52))))</f>
        <v/>
      </c>
      <c r="BI53" s="73" t="str">
        <f t="array" ref="BI53">IF(COUNTIF(Table914[Job],$I$3)&lt;ROWS($BI$2:BI53),"",INDEX(TimeSheets!$T$1:$T$359,SMALL(IF(Table914[Job]=$I$3,ROW(Table914[Job])),ROW(BA52))))</f>
        <v/>
      </c>
      <c r="BJ53" s="72" t="str">
        <f t="array" ref="BJ53">IF(COUNTIF(Table914[Job],$I$3)&lt;ROWS($BJ$2:BJ53),"",INDEX(TimeSheets!$Z$1:$Z$359,SMALL(IF(Table914[Job]=$I$3,ROW(Table914[Job])),ROW(BA52))))</f>
        <v/>
      </c>
      <c r="BK53" s="72" t="str">
        <f t="array" ref="BK53">IF(COUNTIF(Table91641[Job],$I$3)&lt;ROWS($BK$2:BK53),"",INDEX(TimeSheets!$AC$1:$AC$359,SMALL(IF(Table91641[Job]=$I$3,ROW(Table91641[Job])),ROW(BA52))))</f>
        <v/>
      </c>
      <c r="BL53" s="72" t="str">
        <f t="array" ref="BL53">IF(COUNTIF(Table91641[Job],$I$3)&lt;ROWS($BL$2:BL53),"",INDEX(TimeSheets!$AI$1:$AI$359,SMALL(IF(Table91641[Job]=$I$3,ROW(Table91641[Job])),ROW(BB52))))</f>
        <v/>
      </c>
    </row>
    <row r="54" spans="1:64" ht="21.95" customHeight="1" x14ac:dyDescent="0.25">
      <c r="A54" s="66"/>
      <c r="B54" s="67"/>
      <c r="C54" s="66"/>
      <c r="D54" s="67"/>
      <c r="E54" s="66"/>
      <c r="F54" s="67"/>
      <c r="G54" s="15"/>
      <c r="H54" s="66"/>
      <c r="I54" s="67"/>
      <c r="J54" s="66"/>
      <c r="K54" s="67"/>
      <c r="L54" s="66"/>
      <c r="M54" s="67"/>
      <c r="N54" s="15"/>
      <c r="O54" s="66"/>
      <c r="P54" s="67"/>
      <c r="Q54" s="66"/>
      <c r="R54" s="67"/>
      <c r="S54" s="66"/>
      <c r="T54" s="67"/>
      <c r="U54" s="15"/>
      <c r="V54" s="66" t="str">
        <f t="shared" si="0"/>
        <v/>
      </c>
      <c r="W54" s="67" t="str">
        <f t="shared" si="1"/>
        <v/>
      </c>
      <c r="X54" s="66" t="str">
        <f t="shared" si="2"/>
        <v/>
      </c>
      <c r="Y54" s="67" t="str">
        <f t="shared" si="3"/>
        <v/>
      </c>
      <c r="Z54" s="66" t="str">
        <f t="shared" si="4"/>
        <v/>
      </c>
      <c r="AA54" s="67" t="str">
        <f t="shared" si="5"/>
        <v/>
      </c>
      <c r="AB54" s="15"/>
      <c r="AC54" s="66" t="str">
        <f t="shared" si="6"/>
        <v/>
      </c>
      <c r="AD54" s="67" t="str">
        <f t="shared" si="20"/>
        <v/>
      </c>
      <c r="AE54" s="66" t="str">
        <f t="shared" si="7"/>
        <v/>
      </c>
      <c r="AF54" s="67" t="str">
        <f t="shared" si="8"/>
        <v/>
      </c>
      <c r="AG54" s="66" t="str">
        <f t="shared" si="9"/>
        <v/>
      </c>
      <c r="AH54" s="67" t="str">
        <f t="shared" si="10"/>
        <v/>
      </c>
      <c r="AI54" s="15"/>
      <c r="AJ54" s="66" t="str">
        <f t="shared" si="21"/>
        <v/>
      </c>
      <c r="AK54" s="67" t="str">
        <f t="shared" si="22"/>
        <v/>
      </c>
      <c r="AL54" s="66" t="str">
        <f t="shared" si="11"/>
        <v/>
      </c>
      <c r="AM54" s="67" t="str">
        <f t="shared" si="12"/>
        <v/>
      </c>
      <c r="AN54" s="66" t="str">
        <f t="shared" si="13"/>
        <v/>
      </c>
      <c r="AO54" s="67" t="str">
        <f t="shared" si="14"/>
        <v/>
      </c>
      <c r="AP54" s="15"/>
      <c r="AQ54" s="66" t="str">
        <f t="shared" si="23"/>
        <v/>
      </c>
      <c r="AR54" s="67" t="str">
        <f t="shared" si="15"/>
        <v/>
      </c>
      <c r="AS54" s="66" t="str">
        <f t="shared" si="16"/>
        <v/>
      </c>
      <c r="AT54" s="67" t="str">
        <f t="shared" si="17"/>
        <v/>
      </c>
      <c r="AU54" s="66" t="str">
        <f t="shared" si="18"/>
        <v/>
      </c>
      <c r="AV54" s="67" t="str">
        <f t="shared" si="19"/>
        <v/>
      </c>
      <c r="AW54" s="15"/>
      <c r="AX54" s="15"/>
      <c r="AY54" s="47"/>
      <c r="AZ54" s="47"/>
      <c r="BA54" s="47"/>
      <c r="BB54" s="47"/>
      <c r="BE54" s="72" t="str">
        <f t="array" ref="BE54">IF(COUNTIF(Table911[Job],$I$3)&lt;ROWS($BE$2:BE54),"",INDEX(TimeSheets!$B$1:$B$359,SMALL(IF(Table911[Job]=$I$3,ROW(Table911[Job])),ROW(BA53))))</f>
        <v/>
      </c>
      <c r="BF54" s="72" t="str">
        <f t="array" ref="BF54">IF(COUNTIF(Table911[Job],$I$3)&lt;ROWS($BD$2:BD54),"",INDEX(TimeSheets!$H$1:$H$359,SMALL(IF(Table911[Job]=$I$3,ROW(Table911[Job])),ROW(BA53))))</f>
        <v/>
      </c>
      <c r="BG54" s="72" t="str">
        <f t="array" ref="BG54">IF(COUNTIF(Table912[Job],$I$3)&lt;ROWS($BG$2:BG54),"",INDEX(TimeSheets!$K$1:$K$359,SMALL(IF(Table912[Job]=$I$3,ROW(Table912[Job])),ROW(BA53))))</f>
        <v/>
      </c>
      <c r="BH54" s="72" t="str">
        <f t="array" ref="BH54">IF(COUNTIF(Table912[Job],$I$3)&lt;ROWS($BH$2:BH54),"",INDEX(TimeSheets!$Q$1:$Q$359,SMALL(IF(Table912[Job]=$I$3,ROW(Table912[Job])),ROW(BA53))))</f>
        <v/>
      </c>
      <c r="BI54" s="73" t="str">
        <f t="array" ref="BI54">IF(COUNTIF(Table914[Job],$I$3)&lt;ROWS($BI$2:BI54),"",INDEX(TimeSheets!$T$1:$T$359,SMALL(IF(Table914[Job]=$I$3,ROW(Table914[Job])),ROW(BA53))))</f>
        <v/>
      </c>
      <c r="BJ54" s="72" t="str">
        <f t="array" ref="BJ54">IF(COUNTIF(Table914[Job],$I$3)&lt;ROWS($BJ$2:BJ54),"",INDEX(TimeSheets!$Z$1:$Z$359,SMALL(IF(Table914[Job]=$I$3,ROW(Table914[Job])),ROW(BA53))))</f>
        <v/>
      </c>
      <c r="BK54" s="72" t="str">
        <f t="array" ref="BK54">IF(COUNTIF(Table91641[Job],$I$3)&lt;ROWS($BK$2:BK54),"",INDEX(TimeSheets!$AC$1:$AC$359,SMALL(IF(Table91641[Job]=$I$3,ROW(Table91641[Job])),ROW(BA53))))</f>
        <v/>
      </c>
      <c r="BL54" s="72" t="str">
        <f t="array" ref="BL54">IF(COUNTIF(Table91641[Job],$I$3)&lt;ROWS($BL$2:BL54),"",INDEX(TimeSheets!$AI$1:$AI$359,SMALL(IF(Table91641[Job]=$I$3,ROW(Table91641[Job])),ROW(BB53))))</f>
        <v/>
      </c>
    </row>
    <row r="55" spans="1:64" ht="21.95" customHeight="1" x14ac:dyDescent="0.25">
      <c r="A55" s="66"/>
      <c r="B55" s="67"/>
      <c r="C55" s="66"/>
      <c r="D55" s="67"/>
      <c r="E55" s="66"/>
      <c r="F55" s="67"/>
      <c r="G55" s="15"/>
      <c r="H55" s="66"/>
      <c r="I55" s="67"/>
      <c r="J55" s="66"/>
      <c r="K55" s="67"/>
      <c r="L55" s="66"/>
      <c r="M55" s="67"/>
      <c r="N55" s="15"/>
      <c r="O55" s="66"/>
      <c r="P55" s="67"/>
      <c r="Q55" s="66"/>
      <c r="R55" s="67"/>
      <c r="S55" s="66"/>
      <c r="T55" s="67"/>
      <c r="U55" s="15"/>
      <c r="V55" s="66" t="str">
        <f t="shared" si="0"/>
        <v/>
      </c>
      <c r="W55" s="67" t="str">
        <f t="shared" si="1"/>
        <v/>
      </c>
      <c r="X55" s="66" t="str">
        <f t="shared" si="2"/>
        <v/>
      </c>
      <c r="Y55" s="67" t="str">
        <f t="shared" si="3"/>
        <v/>
      </c>
      <c r="Z55" s="66" t="str">
        <f t="shared" si="4"/>
        <v/>
      </c>
      <c r="AA55" s="67" t="str">
        <f t="shared" si="5"/>
        <v/>
      </c>
      <c r="AB55" s="15"/>
      <c r="AC55" s="66" t="str">
        <f t="shared" si="6"/>
        <v/>
      </c>
      <c r="AD55" s="67" t="str">
        <f t="shared" si="20"/>
        <v/>
      </c>
      <c r="AE55" s="66" t="str">
        <f t="shared" si="7"/>
        <v/>
      </c>
      <c r="AF55" s="67" t="str">
        <f t="shared" si="8"/>
        <v/>
      </c>
      <c r="AG55" s="66" t="str">
        <f t="shared" si="9"/>
        <v/>
      </c>
      <c r="AH55" s="67" t="str">
        <f t="shared" si="10"/>
        <v/>
      </c>
      <c r="AI55" s="15"/>
      <c r="AJ55" s="66" t="str">
        <f t="shared" si="21"/>
        <v/>
      </c>
      <c r="AK55" s="67" t="str">
        <f t="shared" si="22"/>
        <v/>
      </c>
      <c r="AL55" s="66" t="str">
        <f t="shared" si="11"/>
        <v/>
      </c>
      <c r="AM55" s="67" t="str">
        <f t="shared" si="12"/>
        <v/>
      </c>
      <c r="AN55" s="66" t="str">
        <f t="shared" si="13"/>
        <v/>
      </c>
      <c r="AO55" s="67" t="str">
        <f t="shared" si="14"/>
        <v/>
      </c>
      <c r="AP55" s="15"/>
      <c r="AQ55" s="66" t="str">
        <f t="shared" si="23"/>
        <v/>
      </c>
      <c r="AR55" s="67" t="str">
        <f t="shared" si="15"/>
        <v/>
      </c>
      <c r="AS55" s="66" t="str">
        <f t="shared" si="16"/>
        <v/>
      </c>
      <c r="AT55" s="67" t="str">
        <f t="shared" si="17"/>
        <v/>
      </c>
      <c r="AU55" s="66" t="str">
        <f t="shared" si="18"/>
        <v/>
      </c>
      <c r="AV55" s="67" t="str">
        <f t="shared" si="19"/>
        <v/>
      </c>
      <c r="AW55" s="15"/>
      <c r="AX55" s="15"/>
      <c r="AY55" s="47"/>
      <c r="AZ55" s="47"/>
      <c r="BA55" s="47"/>
      <c r="BB55" s="47"/>
      <c r="BE55" s="72" t="str">
        <f t="array" ref="BE55">IF(COUNTIF(Table911[Job],$I$3)&lt;ROWS($BE$2:BE55),"",INDEX(TimeSheets!$B$1:$B$359,SMALL(IF(Table911[Job]=$I$3,ROW(Table911[Job])),ROW(BA54))))</f>
        <v/>
      </c>
      <c r="BF55" s="72" t="str">
        <f t="array" ref="BF55">IF(COUNTIF(Table911[Job],$I$3)&lt;ROWS($BD$2:BD55),"",INDEX(TimeSheets!$H$1:$H$359,SMALL(IF(Table911[Job]=$I$3,ROW(Table911[Job])),ROW(BA54))))</f>
        <v/>
      </c>
      <c r="BG55" s="72" t="str">
        <f t="array" ref="BG55">IF(COUNTIF(Table912[Job],$I$3)&lt;ROWS($BG$2:BG55),"",INDEX(TimeSheets!$K$1:$K$359,SMALL(IF(Table912[Job]=$I$3,ROW(Table912[Job])),ROW(BA54))))</f>
        <v/>
      </c>
      <c r="BH55" s="72" t="str">
        <f t="array" ref="BH55">IF(COUNTIF(Table912[Job],$I$3)&lt;ROWS($BH$2:BH55),"",INDEX(TimeSheets!$Q$1:$Q$359,SMALL(IF(Table912[Job]=$I$3,ROW(Table912[Job])),ROW(BA54))))</f>
        <v/>
      </c>
      <c r="BI55" s="73" t="str">
        <f t="array" ref="BI55">IF(COUNTIF(Table914[Job],$I$3)&lt;ROWS($BI$2:BI55),"",INDEX(TimeSheets!$T$1:$T$359,SMALL(IF(Table914[Job]=$I$3,ROW(Table914[Job])),ROW(BA54))))</f>
        <v/>
      </c>
      <c r="BJ55" s="72" t="str">
        <f t="array" ref="BJ55">IF(COUNTIF(Table914[Job],$I$3)&lt;ROWS($BJ$2:BJ55),"",INDEX(TimeSheets!$Z$1:$Z$359,SMALL(IF(Table914[Job]=$I$3,ROW(Table914[Job])),ROW(BA54))))</f>
        <v/>
      </c>
      <c r="BK55" s="72" t="str">
        <f t="array" ref="BK55">IF(COUNTIF(Table91641[Job],$I$3)&lt;ROWS($BK$2:BK55),"",INDEX(TimeSheets!$AC$1:$AC$359,SMALL(IF(Table91641[Job]=$I$3,ROW(Table91641[Job])),ROW(BA54))))</f>
        <v/>
      </c>
      <c r="BL55" s="72" t="str">
        <f t="array" ref="BL55">IF(COUNTIF(Table91641[Job],$I$3)&lt;ROWS($BL$2:BL55),"",INDEX(TimeSheets!$AI$1:$AI$359,SMALL(IF(Table91641[Job]=$I$3,ROW(Table91641[Job])),ROW(BB54))))</f>
        <v/>
      </c>
    </row>
    <row r="56" spans="1:64" ht="21.95" customHeight="1" x14ac:dyDescent="0.25">
      <c r="A56" s="66"/>
      <c r="B56" s="67"/>
      <c r="C56" s="66"/>
      <c r="D56" s="67"/>
      <c r="E56" s="66"/>
      <c r="F56" s="67"/>
      <c r="G56" s="15"/>
      <c r="H56" s="66"/>
      <c r="I56" s="67"/>
      <c r="J56" s="66"/>
      <c r="K56" s="67"/>
      <c r="L56" s="66"/>
      <c r="M56" s="67"/>
      <c r="N56" s="15"/>
      <c r="O56" s="66"/>
      <c r="P56" s="67"/>
      <c r="Q56" s="66"/>
      <c r="R56" s="67"/>
      <c r="S56" s="66"/>
      <c r="T56" s="67"/>
      <c r="U56" s="15"/>
      <c r="V56" s="66" t="str">
        <f t="shared" si="0"/>
        <v/>
      </c>
      <c r="W56" s="67" t="str">
        <f t="shared" si="1"/>
        <v/>
      </c>
      <c r="X56" s="66" t="str">
        <f t="shared" si="2"/>
        <v/>
      </c>
      <c r="Y56" s="67" t="str">
        <f t="shared" si="3"/>
        <v/>
      </c>
      <c r="Z56" s="66" t="str">
        <f t="shared" si="4"/>
        <v/>
      </c>
      <c r="AA56" s="67" t="str">
        <f t="shared" si="5"/>
        <v/>
      </c>
      <c r="AB56" s="15"/>
      <c r="AC56" s="66" t="str">
        <f t="shared" si="6"/>
        <v/>
      </c>
      <c r="AD56" s="67" t="str">
        <f t="shared" si="20"/>
        <v/>
      </c>
      <c r="AE56" s="66" t="str">
        <f t="shared" si="7"/>
        <v/>
      </c>
      <c r="AF56" s="67" t="str">
        <f t="shared" si="8"/>
        <v/>
      </c>
      <c r="AG56" s="66" t="str">
        <f t="shared" si="9"/>
        <v/>
      </c>
      <c r="AH56" s="67" t="str">
        <f t="shared" si="10"/>
        <v/>
      </c>
      <c r="AI56" s="15"/>
      <c r="AJ56" s="66" t="str">
        <f t="shared" si="21"/>
        <v/>
      </c>
      <c r="AK56" s="67" t="str">
        <f t="shared" si="22"/>
        <v/>
      </c>
      <c r="AL56" s="66" t="str">
        <f t="shared" si="11"/>
        <v/>
      </c>
      <c r="AM56" s="67" t="str">
        <f t="shared" si="12"/>
        <v/>
      </c>
      <c r="AN56" s="66" t="str">
        <f t="shared" si="13"/>
        <v/>
      </c>
      <c r="AO56" s="67" t="str">
        <f t="shared" si="14"/>
        <v/>
      </c>
      <c r="AP56" s="15"/>
      <c r="AQ56" s="66" t="str">
        <f t="shared" si="23"/>
        <v/>
      </c>
      <c r="AR56" s="67" t="str">
        <f t="shared" si="15"/>
        <v/>
      </c>
      <c r="AS56" s="66" t="str">
        <f t="shared" si="16"/>
        <v/>
      </c>
      <c r="AT56" s="67" t="str">
        <f t="shared" si="17"/>
        <v/>
      </c>
      <c r="AU56" s="66" t="str">
        <f t="shared" si="18"/>
        <v/>
      </c>
      <c r="AV56" s="67" t="str">
        <f t="shared" si="19"/>
        <v/>
      </c>
      <c r="AW56" s="15"/>
      <c r="AX56" s="15"/>
      <c r="AY56" s="47"/>
      <c r="AZ56" s="47"/>
      <c r="BA56" s="47"/>
      <c r="BB56" s="47"/>
      <c r="BE56" s="72" t="str">
        <f t="array" ref="BE56">IF(COUNTIF(Table911[Job],$I$3)&lt;ROWS($BE$2:BE56),"",INDEX(TimeSheets!$B$1:$B$359,SMALL(IF(Table911[Job]=$I$3,ROW(Table911[Job])),ROW(BA55))))</f>
        <v/>
      </c>
      <c r="BF56" s="72" t="str">
        <f t="array" ref="BF56">IF(COUNTIF(Table911[Job],$I$3)&lt;ROWS($BD$2:BD56),"",INDEX(TimeSheets!$H$1:$H$359,SMALL(IF(Table911[Job]=$I$3,ROW(Table911[Job])),ROW(BA55))))</f>
        <v/>
      </c>
      <c r="BG56" s="72" t="str">
        <f t="array" ref="BG56">IF(COUNTIF(Table912[Job],$I$3)&lt;ROWS($BG$2:BG56),"",INDEX(TimeSheets!$K$1:$K$359,SMALL(IF(Table912[Job]=$I$3,ROW(Table912[Job])),ROW(BA55))))</f>
        <v/>
      </c>
      <c r="BH56" s="72" t="str">
        <f t="array" ref="BH56">IF(COUNTIF(Table912[Job],$I$3)&lt;ROWS($BH$2:BH56),"",INDEX(TimeSheets!$Q$1:$Q$359,SMALL(IF(Table912[Job]=$I$3,ROW(Table912[Job])),ROW(BA55))))</f>
        <v/>
      </c>
      <c r="BI56" s="73" t="str">
        <f t="array" ref="BI56">IF(COUNTIF(Table914[Job],$I$3)&lt;ROWS($BI$2:BI56),"",INDEX(TimeSheets!$T$1:$T$359,SMALL(IF(Table914[Job]=$I$3,ROW(Table914[Job])),ROW(BA55))))</f>
        <v/>
      </c>
      <c r="BJ56" s="72" t="str">
        <f t="array" ref="BJ56">IF(COUNTIF(Table914[Job],$I$3)&lt;ROWS($BJ$2:BJ56),"",INDEX(TimeSheets!$Z$1:$Z$359,SMALL(IF(Table914[Job]=$I$3,ROW(Table914[Job])),ROW(BA55))))</f>
        <v/>
      </c>
      <c r="BK56" s="72" t="str">
        <f t="array" ref="BK56">IF(COUNTIF(Table91641[Job],$I$3)&lt;ROWS($BK$2:BK56),"",INDEX(TimeSheets!$AC$1:$AC$359,SMALL(IF(Table91641[Job]=$I$3,ROW(Table91641[Job])),ROW(BA55))))</f>
        <v/>
      </c>
      <c r="BL56" s="72" t="str">
        <f t="array" ref="BL56">IF(COUNTIF(Table91641[Job],$I$3)&lt;ROWS($BL$2:BL56),"",INDEX(TimeSheets!$AI$1:$AI$359,SMALL(IF(Table91641[Job]=$I$3,ROW(Table91641[Job])),ROW(BB55))))</f>
        <v/>
      </c>
    </row>
    <row r="57" spans="1:64" ht="21.95" customHeight="1" x14ac:dyDescent="0.25">
      <c r="A57" s="66"/>
      <c r="B57" s="67"/>
      <c r="C57" s="66"/>
      <c r="D57" s="67"/>
      <c r="E57" s="66"/>
      <c r="F57" s="67"/>
      <c r="G57" s="15"/>
      <c r="H57" s="66"/>
      <c r="I57" s="67"/>
      <c r="J57" s="66"/>
      <c r="K57" s="67"/>
      <c r="L57" s="66"/>
      <c r="M57" s="67"/>
      <c r="N57" s="15"/>
      <c r="O57" s="66"/>
      <c r="P57" s="67"/>
      <c r="Q57" s="66"/>
      <c r="R57" s="67"/>
      <c r="S57" s="66"/>
      <c r="T57" s="67"/>
      <c r="U57" s="15"/>
      <c r="V57" s="66" t="str">
        <f t="shared" si="0"/>
        <v/>
      </c>
      <c r="W57" s="67" t="str">
        <f t="shared" si="1"/>
        <v/>
      </c>
      <c r="X57" s="66" t="str">
        <f t="shared" si="2"/>
        <v/>
      </c>
      <c r="Y57" s="67" t="str">
        <f t="shared" si="3"/>
        <v/>
      </c>
      <c r="Z57" s="66" t="str">
        <f t="shared" si="4"/>
        <v/>
      </c>
      <c r="AA57" s="67" t="str">
        <f t="shared" si="5"/>
        <v/>
      </c>
      <c r="AB57" s="15"/>
      <c r="AC57" s="66" t="str">
        <f t="shared" si="6"/>
        <v/>
      </c>
      <c r="AD57" s="67" t="str">
        <f t="shared" si="20"/>
        <v/>
      </c>
      <c r="AE57" s="66" t="str">
        <f t="shared" si="7"/>
        <v/>
      </c>
      <c r="AF57" s="67" t="str">
        <f t="shared" si="8"/>
        <v/>
      </c>
      <c r="AG57" s="66" t="str">
        <f t="shared" si="9"/>
        <v/>
      </c>
      <c r="AH57" s="67" t="str">
        <f t="shared" si="10"/>
        <v/>
      </c>
      <c r="AI57" s="15"/>
      <c r="AJ57" s="66" t="str">
        <f t="shared" si="21"/>
        <v/>
      </c>
      <c r="AK57" s="67" t="str">
        <f t="shared" si="22"/>
        <v/>
      </c>
      <c r="AL57" s="66" t="str">
        <f t="shared" si="11"/>
        <v/>
      </c>
      <c r="AM57" s="67" t="str">
        <f t="shared" si="12"/>
        <v/>
      </c>
      <c r="AN57" s="66" t="str">
        <f t="shared" si="13"/>
        <v/>
      </c>
      <c r="AO57" s="67" t="str">
        <f t="shared" si="14"/>
        <v/>
      </c>
      <c r="AP57" s="15"/>
      <c r="AQ57" s="66" t="str">
        <f t="shared" si="23"/>
        <v/>
      </c>
      <c r="AR57" s="67" t="str">
        <f t="shared" si="15"/>
        <v/>
      </c>
      <c r="AS57" s="66" t="str">
        <f t="shared" si="16"/>
        <v/>
      </c>
      <c r="AT57" s="67" t="str">
        <f t="shared" si="17"/>
        <v/>
      </c>
      <c r="AU57" s="66" t="str">
        <f t="shared" si="18"/>
        <v/>
      </c>
      <c r="AV57" s="67" t="str">
        <f t="shared" si="19"/>
        <v/>
      </c>
      <c r="AW57" s="15"/>
      <c r="AX57" s="15"/>
      <c r="AY57" s="47"/>
      <c r="AZ57" s="47"/>
      <c r="BA57" s="47"/>
      <c r="BB57" s="47"/>
      <c r="BE57" s="72" t="str">
        <f t="array" ref="BE57">IF(COUNTIF(Table911[Job],$I$3)&lt;ROWS($BE$2:BE57),"",INDEX(TimeSheets!$B$1:$B$359,SMALL(IF(Table911[Job]=$I$3,ROW(Table911[Job])),ROW(BA56))))</f>
        <v/>
      </c>
      <c r="BF57" s="72" t="str">
        <f t="array" ref="BF57">IF(COUNTIF(Table911[Job],$I$3)&lt;ROWS($BD$2:BD57),"",INDEX(TimeSheets!$H$1:$H$359,SMALL(IF(Table911[Job]=$I$3,ROW(Table911[Job])),ROW(BA56))))</f>
        <v/>
      </c>
      <c r="BG57" s="72" t="str">
        <f t="array" ref="BG57">IF(COUNTIF(Table912[Job],$I$3)&lt;ROWS($BG$2:BG57),"",INDEX(TimeSheets!$K$1:$K$359,SMALL(IF(Table912[Job]=$I$3,ROW(Table912[Job])),ROW(BA56))))</f>
        <v/>
      </c>
      <c r="BH57" s="72" t="str">
        <f t="array" ref="BH57">IF(COUNTIF(Table912[Job],$I$3)&lt;ROWS($BH$2:BH57),"",INDEX(TimeSheets!$Q$1:$Q$359,SMALL(IF(Table912[Job]=$I$3,ROW(Table912[Job])),ROW(BA56))))</f>
        <v/>
      </c>
      <c r="BI57" s="73" t="str">
        <f t="array" ref="BI57">IF(COUNTIF(Table914[Job],$I$3)&lt;ROWS($BI$2:BI57),"",INDEX(TimeSheets!$T$1:$T$359,SMALL(IF(Table914[Job]=$I$3,ROW(Table914[Job])),ROW(BA56))))</f>
        <v/>
      </c>
      <c r="BJ57" s="72" t="str">
        <f t="array" ref="BJ57">IF(COUNTIF(Table914[Job],$I$3)&lt;ROWS($BJ$2:BJ57),"",INDEX(TimeSheets!$Z$1:$Z$359,SMALL(IF(Table914[Job]=$I$3,ROW(Table914[Job])),ROW(BA56))))</f>
        <v/>
      </c>
      <c r="BK57" s="72" t="str">
        <f t="array" ref="BK57">IF(COUNTIF(Table91641[Job],$I$3)&lt;ROWS($BK$2:BK57),"",INDEX(TimeSheets!$AC$1:$AC$359,SMALL(IF(Table91641[Job]=$I$3,ROW(Table91641[Job])),ROW(BA56))))</f>
        <v/>
      </c>
      <c r="BL57" s="72" t="str">
        <f t="array" ref="BL57">IF(COUNTIF(Table91641[Job],$I$3)&lt;ROWS($BL$2:BL57),"",INDEX(TimeSheets!$AI$1:$AI$359,SMALL(IF(Table91641[Job]=$I$3,ROW(Table91641[Job])),ROW(BB56))))</f>
        <v/>
      </c>
    </row>
    <row r="58" spans="1:64" ht="21.95" customHeight="1" x14ac:dyDescent="0.25">
      <c r="A58" s="66"/>
      <c r="B58" s="67"/>
      <c r="C58" s="66"/>
      <c r="D58" s="67"/>
      <c r="E58" s="66"/>
      <c r="F58" s="67"/>
      <c r="G58" s="15"/>
      <c r="H58" s="66"/>
      <c r="I58" s="67"/>
      <c r="J58" s="66"/>
      <c r="K58" s="67"/>
      <c r="L58" s="66"/>
      <c r="M58" s="67"/>
      <c r="N58" s="15"/>
      <c r="O58" s="66"/>
      <c r="P58" s="67"/>
      <c r="Q58" s="66"/>
      <c r="R58" s="67"/>
      <c r="S58" s="66"/>
      <c r="T58" s="67"/>
      <c r="U58" s="15"/>
      <c r="V58" s="66" t="str">
        <f t="shared" si="0"/>
        <v/>
      </c>
      <c r="W58" s="67" t="str">
        <f t="shared" si="1"/>
        <v/>
      </c>
      <c r="X58" s="66" t="str">
        <f t="shared" si="2"/>
        <v/>
      </c>
      <c r="Y58" s="67" t="str">
        <f t="shared" si="3"/>
        <v/>
      </c>
      <c r="Z58" s="66" t="str">
        <f t="shared" si="4"/>
        <v/>
      </c>
      <c r="AA58" s="67" t="str">
        <f t="shared" si="5"/>
        <v/>
      </c>
      <c r="AB58" s="15"/>
      <c r="AC58" s="66" t="str">
        <f t="shared" si="6"/>
        <v/>
      </c>
      <c r="AD58" s="67" t="str">
        <f t="shared" si="20"/>
        <v/>
      </c>
      <c r="AE58" s="66" t="str">
        <f t="shared" si="7"/>
        <v/>
      </c>
      <c r="AF58" s="67" t="str">
        <f t="shared" si="8"/>
        <v/>
      </c>
      <c r="AG58" s="66" t="str">
        <f t="shared" si="9"/>
        <v/>
      </c>
      <c r="AH58" s="67" t="str">
        <f t="shared" si="10"/>
        <v/>
      </c>
      <c r="AI58" s="15"/>
      <c r="AJ58" s="66" t="str">
        <f t="shared" si="21"/>
        <v/>
      </c>
      <c r="AK58" s="67" t="str">
        <f t="shared" si="22"/>
        <v/>
      </c>
      <c r="AL58" s="66" t="str">
        <f t="shared" si="11"/>
        <v/>
      </c>
      <c r="AM58" s="67" t="str">
        <f t="shared" si="12"/>
        <v/>
      </c>
      <c r="AN58" s="66" t="str">
        <f t="shared" si="13"/>
        <v/>
      </c>
      <c r="AO58" s="67" t="str">
        <f t="shared" si="14"/>
        <v/>
      </c>
      <c r="AP58" s="15"/>
      <c r="AQ58" s="66" t="str">
        <f t="shared" si="23"/>
        <v/>
      </c>
      <c r="AR58" s="67" t="str">
        <f t="shared" si="15"/>
        <v/>
      </c>
      <c r="AS58" s="66" t="str">
        <f t="shared" si="16"/>
        <v/>
      </c>
      <c r="AT58" s="67" t="str">
        <f t="shared" si="17"/>
        <v/>
      </c>
      <c r="AU58" s="66" t="str">
        <f t="shared" si="18"/>
        <v/>
      </c>
      <c r="AV58" s="67" t="str">
        <f t="shared" si="19"/>
        <v/>
      </c>
      <c r="AW58" s="15"/>
      <c r="AX58" s="15"/>
      <c r="AY58" s="47"/>
      <c r="AZ58" s="47"/>
      <c r="BA58" s="47"/>
      <c r="BB58" s="47"/>
      <c r="BE58" s="72" t="str">
        <f t="array" ref="BE58">IF(COUNTIF(Table911[Job],$I$3)&lt;ROWS($BE$2:BE58),"",INDEX(TimeSheets!$B$1:$B$359,SMALL(IF(Table911[Job]=$I$3,ROW(Table911[Job])),ROW(BA57))))</f>
        <v/>
      </c>
      <c r="BF58" s="72" t="str">
        <f t="array" ref="BF58">IF(COUNTIF(Table911[Job],$I$3)&lt;ROWS($BD$2:BD58),"",INDEX(TimeSheets!$H$1:$H$359,SMALL(IF(Table911[Job]=$I$3,ROW(Table911[Job])),ROW(BA57))))</f>
        <v/>
      </c>
      <c r="BG58" s="72" t="str">
        <f t="array" ref="BG58">IF(COUNTIF(Table912[Job],$I$3)&lt;ROWS($BG$2:BG58),"",INDEX(TimeSheets!$K$1:$K$359,SMALL(IF(Table912[Job]=$I$3,ROW(Table912[Job])),ROW(BA57))))</f>
        <v/>
      </c>
      <c r="BH58" s="72" t="str">
        <f t="array" ref="BH58">IF(COUNTIF(Table912[Job],$I$3)&lt;ROWS($BH$2:BH58),"",INDEX(TimeSheets!$Q$1:$Q$359,SMALL(IF(Table912[Job]=$I$3,ROW(Table912[Job])),ROW(BA57))))</f>
        <v/>
      </c>
      <c r="BI58" s="73" t="str">
        <f t="array" ref="BI58">IF(COUNTIF(Table914[Job],$I$3)&lt;ROWS($BI$2:BI58),"",INDEX(TimeSheets!$T$1:$T$359,SMALL(IF(Table914[Job]=$I$3,ROW(Table914[Job])),ROW(BA57))))</f>
        <v/>
      </c>
      <c r="BJ58" s="72" t="str">
        <f t="array" ref="BJ58">IF(COUNTIF(Table914[Job],$I$3)&lt;ROWS($BJ$2:BJ58),"",INDEX(TimeSheets!$Z$1:$Z$359,SMALL(IF(Table914[Job]=$I$3,ROW(Table914[Job])),ROW(BA57))))</f>
        <v/>
      </c>
      <c r="BK58" s="72" t="str">
        <f t="array" ref="BK58">IF(COUNTIF(Table91641[Job],$I$3)&lt;ROWS($BK$2:BK58),"",INDEX(TimeSheets!$AC$1:$AC$359,SMALL(IF(Table91641[Job]=$I$3,ROW(Table91641[Job])),ROW(BA57))))</f>
        <v/>
      </c>
      <c r="BL58" s="72" t="str">
        <f t="array" ref="BL58">IF(COUNTIF(Table91641[Job],$I$3)&lt;ROWS($BL$2:BL58),"",INDEX(TimeSheets!$AI$1:$AI$359,SMALL(IF(Table91641[Job]=$I$3,ROW(Table91641[Job])),ROW(BB57))))</f>
        <v/>
      </c>
    </row>
    <row r="59" spans="1:64" ht="21.95" customHeight="1" x14ac:dyDescent="0.25">
      <c r="A59" s="66"/>
      <c r="B59" s="67"/>
      <c r="C59" s="66"/>
      <c r="D59" s="67"/>
      <c r="E59" s="66"/>
      <c r="F59" s="67"/>
      <c r="G59" s="15"/>
      <c r="H59" s="66"/>
      <c r="I59" s="67"/>
      <c r="J59" s="66"/>
      <c r="K59" s="67"/>
      <c r="L59" s="66"/>
      <c r="M59" s="67"/>
      <c r="N59" s="15"/>
      <c r="O59" s="66"/>
      <c r="P59" s="67"/>
      <c r="Q59" s="66"/>
      <c r="R59" s="67"/>
      <c r="S59" s="66"/>
      <c r="T59" s="67"/>
      <c r="U59" s="15"/>
      <c r="V59" s="66" t="str">
        <f t="shared" si="0"/>
        <v/>
      </c>
      <c r="W59" s="67" t="str">
        <f t="shared" si="1"/>
        <v/>
      </c>
      <c r="X59" s="66" t="str">
        <f t="shared" si="2"/>
        <v/>
      </c>
      <c r="Y59" s="67" t="str">
        <f t="shared" si="3"/>
        <v/>
      </c>
      <c r="Z59" s="66" t="str">
        <f t="shared" si="4"/>
        <v/>
      </c>
      <c r="AA59" s="67" t="str">
        <f t="shared" si="5"/>
        <v/>
      </c>
      <c r="AB59" s="15"/>
      <c r="AC59" s="66" t="str">
        <f t="shared" si="6"/>
        <v/>
      </c>
      <c r="AD59" s="67" t="str">
        <f t="shared" si="20"/>
        <v/>
      </c>
      <c r="AE59" s="66" t="str">
        <f t="shared" si="7"/>
        <v/>
      </c>
      <c r="AF59" s="67" t="str">
        <f t="shared" si="8"/>
        <v/>
      </c>
      <c r="AG59" s="66" t="str">
        <f t="shared" si="9"/>
        <v/>
      </c>
      <c r="AH59" s="67" t="str">
        <f t="shared" si="10"/>
        <v/>
      </c>
      <c r="AI59" s="15"/>
      <c r="AJ59" s="66" t="str">
        <f t="shared" si="21"/>
        <v/>
      </c>
      <c r="AK59" s="67" t="str">
        <f t="shared" si="22"/>
        <v/>
      </c>
      <c r="AL59" s="66" t="str">
        <f t="shared" si="11"/>
        <v/>
      </c>
      <c r="AM59" s="67" t="str">
        <f t="shared" si="12"/>
        <v/>
      </c>
      <c r="AN59" s="66" t="str">
        <f t="shared" si="13"/>
        <v/>
      </c>
      <c r="AO59" s="67" t="str">
        <f t="shared" si="14"/>
        <v/>
      </c>
      <c r="AP59" s="15"/>
      <c r="AQ59" s="66" t="str">
        <f t="shared" si="23"/>
        <v/>
      </c>
      <c r="AR59" s="67" t="str">
        <f t="shared" si="15"/>
        <v/>
      </c>
      <c r="AS59" s="66" t="str">
        <f t="shared" si="16"/>
        <v/>
      </c>
      <c r="AT59" s="67" t="str">
        <f t="shared" si="17"/>
        <v/>
      </c>
      <c r="AU59" s="66" t="str">
        <f t="shared" si="18"/>
        <v/>
      </c>
      <c r="AV59" s="67" t="str">
        <f t="shared" si="19"/>
        <v/>
      </c>
      <c r="AW59" s="15"/>
      <c r="AX59" s="15"/>
      <c r="AY59" s="47"/>
      <c r="AZ59" s="47"/>
      <c r="BA59" s="47"/>
      <c r="BB59" s="47"/>
      <c r="BE59" s="72" t="str">
        <f t="array" ref="BE59">IF(COUNTIF(Table911[Job],$I$3)&lt;ROWS($BE$2:BE59),"",INDEX(TimeSheets!$B$1:$B$359,SMALL(IF(Table911[Job]=$I$3,ROW(Table911[Job])),ROW(BA58))))</f>
        <v/>
      </c>
      <c r="BF59" s="72" t="str">
        <f t="array" ref="BF59">IF(COUNTIF(Table911[Job],$I$3)&lt;ROWS($BD$2:BD59),"",INDEX(TimeSheets!$H$1:$H$359,SMALL(IF(Table911[Job]=$I$3,ROW(Table911[Job])),ROW(BA58))))</f>
        <v/>
      </c>
      <c r="BG59" s="72" t="str">
        <f t="array" ref="BG59">IF(COUNTIF(Table912[Job],$I$3)&lt;ROWS($BG$2:BG59),"",INDEX(TimeSheets!$K$1:$K$359,SMALL(IF(Table912[Job]=$I$3,ROW(Table912[Job])),ROW(BA58))))</f>
        <v/>
      </c>
      <c r="BH59" s="72" t="str">
        <f t="array" ref="BH59">IF(COUNTIF(Table912[Job],$I$3)&lt;ROWS($BH$2:BH59),"",INDEX(TimeSheets!$Q$1:$Q$359,SMALL(IF(Table912[Job]=$I$3,ROW(Table912[Job])),ROW(BA58))))</f>
        <v/>
      </c>
      <c r="BI59" s="73" t="str">
        <f t="array" ref="BI59">IF(COUNTIF(Table914[Job],$I$3)&lt;ROWS($BI$2:BI59),"",INDEX(TimeSheets!$T$1:$T$359,SMALL(IF(Table914[Job]=$I$3,ROW(Table914[Job])),ROW(BA58))))</f>
        <v/>
      </c>
      <c r="BJ59" s="72" t="str">
        <f t="array" ref="BJ59">IF(COUNTIF(Table914[Job],$I$3)&lt;ROWS($BJ$2:BJ59),"",INDEX(TimeSheets!$Z$1:$Z$359,SMALL(IF(Table914[Job]=$I$3,ROW(Table914[Job])),ROW(BA58))))</f>
        <v/>
      </c>
      <c r="BK59" s="72" t="str">
        <f t="array" ref="BK59">IF(COUNTIF(Table91641[Job],$I$3)&lt;ROWS($BK$2:BK59),"",INDEX(TimeSheets!$AC$1:$AC$359,SMALL(IF(Table91641[Job]=$I$3,ROW(Table91641[Job])),ROW(BA58))))</f>
        <v/>
      </c>
      <c r="BL59" s="72" t="str">
        <f t="array" ref="BL59">IF(COUNTIF(Table91641[Job],$I$3)&lt;ROWS($BL$2:BL59),"",INDEX(TimeSheets!$AI$1:$AI$359,SMALL(IF(Table91641[Job]=$I$3,ROW(Table91641[Job])),ROW(BB58))))</f>
        <v/>
      </c>
    </row>
    <row r="60" spans="1:64" x14ac:dyDescent="0.25">
      <c r="AX60" s="47"/>
      <c r="AY60" s="47"/>
      <c r="AZ60" s="47"/>
      <c r="BA60" s="47"/>
      <c r="BB60" s="47"/>
      <c r="BE60" s="72" t="str">
        <f t="array" ref="BE60">IF(COUNTIF(Table911[Job],$I$3)&lt;ROWS($BE$2:BE60),"",INDEX(TimeSheets!$B$1:$B$359,SMALL(IF(Table911[Job]=$I$3,ROW(Table911[Job])),ROW(BA59))))</f>
        <v/>
      </c>
      <c r="BF60" s="72" t="str">
        <f t="array" ref="BF60">IF(COUNTIF(Table911[Job],$I$3)&lt;ROWS($BD$2:BD60),"",INDEX(TimeSheets!$H$1:$H$359,SMALL(IF(Table911[Job]=$I$3,ROW(Table911[Job])),ROW(BA59))))</f>
        <v/>
      </c>
      <c r="BG60" s="72" t="str">
        <f t="array" ref="BG60">IF(COUNTIF(Table912[Job],$I$3)&lt;ROWS($BG$2:BG60),"",INDEX(TimeSheets!$K$1:$K$359,SMALL(IF(Table912[Job]=$I$3,ROW(Table912[Job])),ROW(BA59))))</f>
        <v/>
      </c>
      <c r="BH60" s="72" t="str">
        <f t="array" ref="BH60">IF(COUNTIF(Table912[Job],$I$3)&lt;ROWS($BH$2:BH60),"",INDEX(TimeSheets!$Q$1:$Q$359,SMALL(IF(Table912[Job]=$I$3,ROW(Table912[Job])),ROW(BA59))))</f>
        <v/>
      </c>
      <c r="BI60" s="73" t="str">
        <f t="array" ref="BI60">IF(COUNTIF(Table914[Job],$I$3)&lt;ROWS($BI$2:BI60),"",INDEX(TimeSheets!$T$1:$T$359,SMALL(IF(Table914[Job]=$I$3,ROW(Table914[Job])),ROW(BA59))))</f>
        <v/>
      </c>
      <c r="BJ60" s="72" t="str">
        <f t="array" ref="BJ60">IF(COUNTIF(Table914[Job],$I$3)&lt;ROWS($BJ$2:BJ60),"",INDEX(TimeSheets!$Z$1:$Z$359,SMALL(IF(Table914[Job]=$I$3,ROW(Table914[Job])),ROW(BA59))))</f>
        <v/>
      </c>
      <c r="BK60" s="72" t="str">
        <f t="array" ref="BK60">IF(COUNTIF(Table91641[Job],$I$3)&lt;ROWS($BK$2:BK60),"",INDEX(TimeSheets!$AC$1:$AC$359,SMALL(IF(Table91641[Job]=$I$3,ROW(Table91641[Job])),ROW(BA59))))</f>
        <v/>
      </c>
      <c r="BL60" s="72" t="str">
        <f t="array" ref="BL60">IF(COUNTIF(Table91641[Job],$I$3)&lt;ROWS($BL$2:BL60),"",INDEX(TimeSheets!$AI$1:$AI$359,SMALL(IF(Table91641[Job]=$I$3,ROW(Table91641[Job])),ROW(BB59))))</f>
        <v/>
      </c>
    </row>
    <row r="61" spans="1:64" x14ac:dyDescent="0.25">
      <c r="AX61" s="47"/>
      <c r="AY61" s="47"/>
      <c r="AZ61" s="47"/>
      <c r="BA61" s="47"/>
      <c r="BB61" s="47"/>
      <c r="BE61" s="72" t="str">
        <f t="array" ref="BE61">IF(COUNTIF(Table911[Job],$I$3)&lt;ROWS($BE$2:BE61),"",INDEX(TimeSheets!$B$1:$B$359,SMALL(IF(Table911[Job]=$I$3,ROW(Table911[Job])),ROW(BA60))))</f>
        <v/>
      </c>
      <c r="BF61" s="72" t="str">
        <f t="array" ref="BF61">IF(COUNTIF(Table911[Job],$I$3)&lt;ROWS($BD$2:BD61),"",INDEX(TimeSheets!$H$1:$H$359,SMALL(IF(Table911[Job]=$I$3,ROW(Table911[Job])),ROW(BA60))))</f>
        <v/>
      </c>
      <c r="BG61" s="72" t="str">
        <f t="array" ref="BG61">IF(COUNTIF(Table912[Job],$I$3)&lt;ROWS($BG$2:BG61),"",INDEX(TimeSheets!$K$1:$K$359,SMALL(IF(Table912[Job]=$I$3,ROW(Table912[Job])),ROW(BA60))))</f>
        <v/>
      </c>
      <c r="BH61" s="72" t="str">
        <f t="array" ref="BH61">IF(COUNTIF(Table912[Job],$I$3)&lt;ROWS($BH$2:BH61),"",INDEX(TimeSheets!$Q$1:$Q$359,SMALL(IF(Table912[Job]=$I$3,ROW(Table912[Job])),ROW(BA60))))</f>
        <v/>
      </c>
      <c r="BI61" s="73" t="str">
        <f t="array" ref="BI61">IF(COUNTIF(Table914[Job],$I$3)&lt;ROWS($BI$2:BI61),"",INDEX(TimeSheets!$T$1:$T$359,SMALL(IF(Table914[Job]=$I$3,ROW(Table914[Job])),ROW(BA60))))</f>
        <v/>
      </c>
      <c r="BJ61" s="72" t="str">
        <f t="array" ref="BJ61">IF(COUNTIF(Table914[Job],$I$3)&lt;ROWS($BJ$2:BJ61),"",INDEX(TimeSheets!$Z$1:$Z$359,SMALL(IF(Table914[Job]=$I$3,ROW(Table914[Job])),ROW(BA60))))</f>
        <v/>
      </c>
      <c r="BK61" s="72" t="str">
        <f t="array" ref="BK61">IF(COUNTIF(Table91641[Job],$I$3)&lt;ROWS($BK$2:BK61),"",INDEX(TimeSheets!$AC$1:$AC$359,SMALL(IF(Table91641[Job]=$I$3,ROW(Table91641[Job])),ROW(BA60))))</f>
        <v/>
      </c>
      <c r="BL61" s="72" t="str">
        <f t="array" ref="BL61">IF(COUNTIF(Table91641[Job],$I$3)&lt;ROWS($BL$2:BL61),"",INDEX(TimeSheets!$AI$1:$AI$359,SMALL(IF(Table91641[Job]=$I$3,ROW(Table91641[Job])),ROW(BB60))))</f>
        <v/>
      </c>
    </row>
    <row r="62" spans="1:64" x14ac:dyDescent="0.25">
      <c r="AX62" s="47"/>
      <c r="AY62" s="47"/>
      <c r="AZ62" s="47"/>
      <c r="BA62" s="47"/>
      <c r="BB62" s="47"/>
      <c r="BE62" s="72" t="str">
        <f t="array" ref="BE62">IF(COUNTIF(Table911[Job],$I$3)&lt;ROWS($BE$2:BE62),"",INDEX(TimeSheets!$B$1:$B$359,SMALL(IF(Table911[Job]=$I$3,ROW(Table911[Job])),ROW(BA61))))</f>
        <v/>
      </c>
      <c r="BF62" s="72" t="str">
        <f t="array" ref="BF62">IF(COUNTIF(Table911[Job],$I$3)&lt;ROWS($BD$2:BD62),"",INDEX(TimeSheets!$H$1:$H$359,SMALL(IF(Table911[Job]=$I$3,ROW(Table911[Job])),ROW(BA61))))</f>
        <v/>
      </c>
      <c r="BG62" s="72" t="str">
        <f t="array" ref="BG62">IF(COUNTIF(Table912[Job],$I$3)&lt;ROWS($BG$2:BG62),"",INDEX(TimeSheets!$K$1:$K$359,SMALL(IF(Table912[Job]=$I$3,ROW(Table912[Job])),ROW(BA61))))</f>
        <v/>
      </c>
      <c r="BH62" s="72" t="str">
        <f t="array" ref="BH62">IF(COUNTIF(Table912[Job],$I$3)&lt;ROWS($BH$2:BH62),"",INDEX(TimeSheets!$Q$1:$Q$359,SMALL(IF(Table912[Job]=$I$3,ROW(Table912[Job])),ROW(BA61))))</f>
        <v/>
      </c>
      <c r="BI62" s="73" t="str">
        <f t="array" ref="BI62">IF(COUNTIF(Table914[Job],$I$3)&lt;ROWS($BI$2:BI62),"",INDEX(TimeSheets!$T$1:$T$359,SMALL(IF(Table914[Job]=$I$3,ROW(Table914[Job])),ROW(BA61))))</f>
        <v/>
      </c>
      <c r="BJ62" s="72" t="str">
        <f t="array" ref="BJ62">IF(COUNTIF(Table914[Job],$I$3)&lt;ROWS($BJ$2:BJ62),"",INDEX(TimeSheets!$Z$1:$Z$359,SMALL(IF(Table914[Job]=$I$3,ROW(Table914[Job])),ROW(BA61))))</f>
        <v/>
      </c>
      <c r="BK62" s="72" t="str">
        <f t="array" ref="BK62">IF(COUNTIF(Table91641[Job],$I$3)&lt;ROWS($BK$2:BK62),"",INDEX(TimeSheets!$AC$1:$AC$359,SMALL(IF(Table91641[Job]=$I$3,ROW(Table91641[Job])),ROW(BA61))))</f>
        <v/>
      </c>
      <c r="BL62" s="72" t="str">
        <f t="array" ref="BL62">IF(COUNTIF(Table91641[Job],$I$3)&lt;ROWS($BL$2:BL62),"",INDEX(TimeSheets!$AI$1:$AI$359,SMALL(IF(Table91641[Job]=$I$3,ROW(Table91641[Job])),ROW(BB61))))</f>
        <v/>
      </c>
    </row>
    <row r="63" spans="1:64" x14ac:dyDescent="0.25">
      <c r="AX63" s="47"/>
      <c r="AY63" s="47"/>
      <c r="AZ63" s="47"/>
      <c r="BA63" s="47"/>
      <c r="BB63" s="47"/>
      <c r="BE63" s="72" t="str">
        <f t="array" ref="BE63">IF(COUNTIF(Table911[Job],$I$3)&lt;ROWS($BE$2:BE63),"",INDEX(TimeSheets!$B$1:$B$359,SMALL(IF(Table911[Job]=$I$3,ROW(Table911[Job])),ROW(BA62))))</f>
        <v/>
      </c>
      <c r="BF63" s="72" t="str">
        <f t="array" ref="BF63">IF(COUNTIF(Table911[Job],$I$3)&lt;ROWS($BD$2:BD63),"",INDEX(TimeSheets!$H$1:$H$359,SMALL(IF(Table911[Job]=$I$3,ROW(Table911[Job])),ROW(BA62))))</f>
        <v/>
      </c>
      <c r="BG63" s="72" t="str">
        <f t="array" ref="BG63">IF(COUNTIF(Table912[Job],$I$3)&lt;ROWS($BG$2:BG63),"",INDEX(TimeSheets!$K$1:$K$359,SMALL(IF(Table912[Job]=$I$3,ROW(Table912[Job])),ROW(BA62))))</f>
        <v/>
      </c>
      <c r="BH63" s="72" t="str">
        <f t="array" ref="BH63">IF(COUNTIF(Table912[Job],$I$3)&lt;ROWS($BH$2:BH63),"",INDEX(TimeSheets!$Q$1:$Q$359,SMALL(IF(Table912[Job]=$I$3,ROW(Table912[Job])),ROW(BA62))))</f>
        <v/>
      </c>
      <c r="BI63" s="73" t="str">
        <f t="array" ref="BI63">IF(COUNTIF(Table914[Job],$I$3)&lt;ROWS($BI$2:BI63),"",INDEX(TimeSheets!$T$1:$T$359,SMALL(IF(Table914[Job]=$I$3,ROW(Table914[Job])),ROW(BA62))))</f>
        <v/>
      </c>
      <c r="BJ63" s="72" t="str">
        <f t="array" ref="BJ63">IF(COUNTIF(Table914[Job],$I$3)&lt;ROWS($BJ$2:BJ63),"",INDEX(TimeSheets!$Z$1:$Z$359,SMALL(IF(Table914[Job]=$I$3,ROW(Table914[Job])),ROW(BA62))))</f>
        <v/>
      </c>
      <c r="BK63" s="72" t="str">
        <f t="array" ref="BK63">IF(COUNTIF(Table91641[Job],$I$3)&lt;ROWS($BK$2:BK63),"",INDEX(TimeSheets!$AC$1:$AC$359,SMALL(IF(Table91641[Job]=$I$3,ROW(Table91641[Job])),ROW(BA62))))</f>
        <v/>
      </c>
      <c r="BL63" s="72" t="str">
        <f t="array" ref="BL63">IF(COUNTIF(Table91641[Job],$I$3)&lt;ROWS($BL$2:BL63),"",INDEX(TimeSheets!$AI$1:$AI$359,SMALL(IF(Table91641[Job]=$I$3,ROW(Table91641[Job])),ROW(BB62))))</f>
        <v/>
      </c>
    </row>
    <row r="64" spans="1:64" x14ac:dyDescent="0.25">
      <c r="AX64" s="47"/>
      <c r="AY64" s="47"/>
      <c r="AZ64" s="47"/>
      <c r="BA64" s="47"/>
      <c r="BB64" s="47"/>
      <c r="BE64" s="72" t="str">
        <f t="array" ref="BE64">IF(COUNTIF(Table911[Job],$I$3)&lt;ROWS($BE$2:BE64),"",INDEX(TimeSheets!$B$1:$B$359,SMALL(IF(Table911[Job]=$I$3,ROW(Table911[Job])),ROW(BA63))))</f>
        <v/>
      </c>
      <c r="BF64" s="72" t="str">
        <f t="array" ref="BF64">IF(COUNTIF(Table911[Job],$I$3)&lt;ROWS($BD$2:BD64),"",INDEX(TimeSheets!$H$1:$H$359,SMALL(IF(Table911[Job]=$I$3,ROW(Table911[Job])),ROW(BA63))))</f>
        <v/>
      </c>
      <c r="BG64" s="72" t="str">
        <f t="array" ref="BG64">IF(COUNTIF(Table912[Job],$I$3)&lt;ROWS($BG$2:BG64),"",INDEX(TimeSheets!$K$1:$K$359,SMALL(IF(Table912[Job]=$I$3,ROW(Table912[Job])),ROW(BA63))))</f>
        <v/>
      </c>
      <c r="BH64" s="72" t="str">
        <f t="array" ref="BH64">IF(COUNTIF(Table912[Job],$I$3)&lt;ROWS($BH$2:BH64),"",INDEX(TimeSheets!$Q$1:$Q$359,SMALL(IF(Table912[Job]=$I$3,ROW(Table912[Job])),ROW(BA63))))</f>
        <v/>
      </c>
      <c r="BI64" s="73" t="str">
        <f t="array" ref="BI64">IF(COUNTIF(Table914[Job],$I$3)&lt;ROWS($BI$2:BI64),"",INDEX(TimeSheets!$T$1:$T$359,SMALL(IF(Table914[Job]=$I$3,ROW(Table914[Job])),ROW(BA63))))</f>
        <v/>
      </c>
      <c r="BJ64" s="72" t="str">
        <f t="array" ref="BJ64">IF(COUNTIF(Table914[Job],$I$3)&lt;ROWS($BJ$2:BJ64),"",INDEX(TimeSheets!$Z$1:$Z$359,SMALL(IF(Table914[Job]=$I$3,ROW(Table914[Job])),ROW(BA63))))</f>
        <v/>
      </c>
      <c r="BK64" s="72" t="str">
        <f t="array" ref="BK64">IF(COUNTIF(Table91641[Job],$I$3)&lt;ROWS($BK$2:BK64),"",INDEX(TimeSheets!$AC$1:$AC$359,SMALL(IF(Table91641[Job]=$I$3,ROW(Table91641[Job])),ROW(BA63))))</f>
        <v/>
      </c>
      <c r="BL64" s="72" t="str">
        <f t="array" ref="BL64">IF(COUNTIF(Table91641[Job],$I$3)&lt;ROWS($BL$2:BL64),"",INDEX(TimeSheets!$AI$1:$AI$359,SMALL(IF(Table91641[Job]=$I$3,ROW(Table91641[Job])),ROW(BB63))))</f>
        <v/>
      </c>
    </row>
    <row r="65" spans="50:64" x14ac:dyDescent="0.25">
      <c r="AX65" s="47"/>
      <c r="AY65" s="47"/>
      <c r="AZ65" s="47"/>
      <c r="BA65" s="47"/>
      <c r="BB65" s="47"/>
      <c r="BE65" s="72" t="str">
        <f t="array" ref="BE65">IF(COUNTIF(Table911[Job],$I$3)&lt;ROWS($BE$2:BE65),"",INDEX(TimeSheets!$B$1:$B$359,SMALL(IF(Table911[Job]=$I$3,ROW(Table911[Job])),ROW(BA64))))</f>
        <v/>
      </c>
      <c r="BF65" s="72" t="str">
        <f t="array" ref="BF65">IF(COUNTIF(Table911[Job],$I$3)&lt;ROWS($BD$2:BD65),"",INDEX(TimeSheets!$H$1:$H$359,SMALL(IF(Table911[Job]=$I$3,ROW(Table911[Job])),ROW(BA64))))</f>
        <v/>
      </c>
      <c r="BG65" s="72" t="str">
        <f t="array" ref="BG65">IF(COUNTIF(Table912[Job],$I$3)&lt;ROWS($BG$2:BG65),"",INDEX(TimeSheets!$K$1:$K$359,SMALL(IF(Table912[Job]=$I$3,ROW(Table912[Job])),ROW(BA64))))</f>
        <v/>
      </c>
      <c r="BH65" s="72" t="str">
        <f t="array" ref="BH65">IF(COUNTIF(Table912[Job],$I$3)&lt;ROWS($BH$2:BH65),"",INDEX(TimeSheets!$Q$1:$Q$359,SMALL(IF(Table912[Job]=$I$3,ROW(Table912[Job])),ROW(BA64))))</f>
        <v/>
      </c>
      <c r="BI65" s="73" t="str">
        <f t="array" ref="BI65">IF(COUNTIF(Table914[Job],$I$3)&lt;ROWS($BI$2:BI65),"",INDEX(TimeSheets!$T$1:$T$359,SMALL(IF(Table914[Job]=$I$3,ROW(Table914[Job])),ROW(BA64))))</f>
        <v/>
      </c>
      <c r="BJ65" s="72" t="str">
        <f t="array" ref="BJ65">IF(COUNTIF(Table914[Job],$I$3)&lt;ROWS($BJ$2:BJ65),"",INDEX(TimeSheets!$Z$1:$Z$359,SMALL(IF(Table914[Job]=$I$3,ROW(Table914[Job])),ROW(BA64))))</f>
        <v/>
      </c>
      <c r="BK65" s="72" t="str">
        <f t="array" ref="BK65">IF(COUNTIF(Table91641[Job],$I$3)&lt;ROWS($BK$2:BK65),"",INDEX(TimeSheets!$AC$1:$AC$359,SMALL(IF(Table91641[Job]=$I$3,ROW(Table91641[Job])),ROW(BA64))))</f>
        <v/>
      </c>
      <c r="BL65" s="72" t="str">
        <f t="array" ref="BL65">IF(COUNTIF(Table91641[Job],$I$3)&lt;ROWS($BL$2:BL65),"",INDEX(TimeSheets!$AI$1:$AI$359,SMALL(IF(Table91641[Job]=$I$3,ROW(Table91641[Job])),ROW(BB64))))</f>
        <v/>
      </c>
    </row>
    <row r="66" spans="50:64" x14ac:dyDescent="0.25">
      <c r="AX66" s="47"/>
      <c r="AY66" s="47"/>
      <c r="AZ66" s="47"/>
      <c r="BA66" s="47"/>
      <c r="BB66" s="47"/>
      <c r="BE66" s="72" t="str">
        <f t="array" ref="BE66">IF(COUNTIF(Table911[Job],$I$3)&lt;ROWS($BE$2:BE66),"",INDEX(TimeSheets!$B$1:$B$359,SMALL(IF(Table911[Job]=$I$3,ROW(Table911[Job])),ROW(BA65))))</f>
        <v/>
      </c>
      <c r="BF66" s="72" t="str">
        <f t="array" ref="BF66">IF(COUNTIF(Table911[Job],$I$3)&lt;ROWS($BD$2:BD66),"",INDEX(TimeSheets!$H$1:$H$359,SMALL(IF(Table911[Job]=$I$3,ROW(Table911[Job])),ROW(BA65))))</f>
        <v/>
      </c>
      <c r="BG66" s="72" t="str">
        <f t="array" ref="BG66">IF(COUNTIF(Table912[Job],$I$3)&lt;ROWS($BG$2:BG66),"",INDEX(TimeSheets!$K$1:$K$359,SMALL(IF(Table912[Job]=$I$3,ROW(Table912[Job])),ROW(BA65))))</f>
        <v/>
      </c>
      <c r="BH66" s="72" t="str">
        <f t="array" ref="BH66">IF(COUNTIF(Table912[Job],$I$3)&lt;ROWS($BH$2:BH66),"",INDEX(TimeSheets!$Q$1:$Q$359,SMALL(IF(Table912[Job]=$I$3,ROW(Table912[Job])),ROW(BA65))))</f>
        <v/>
      </c>
      <c r="BI66" s="73" t="str">
        <f t="array" ref="BI66">IF(COUNTIF(Table914[Job],$I$3)&lt;ROWS($BI$2:BI66),"",INDEX(TimeSheets!$T$1:$T$359,SMALL(IF(Table914[Job]=$I$3,ROW(Table914[Job])),ROW(BA65))))</f>
        <v/>
      </c>
      <c r="BJ66" s="72" t="str">
        <f t="array" ref="BJ66">IF(COUNTIF(Table914[Job],$I$3)&lt;ROWS($BJ$2:BJ66),"",INDEX(TimeSheets!$Z$1:$Z$359,SMALL(IF(Table914[Job]=$I$3,ROW(Table914[Job])),ROW(BA65))))</f>
        <v/>
      </c>
      <c r="BK66" s="72" t="str">
        <f t="array" ref="BK66">IF(COUNTIF(Table91641[Job],$I$3)&lt;ROWS($BK$2:BK66),"",INDEX(TimeSheets!$AC$1:$AC$359,SMALL(IF(Table91641[Job]=$I$3,ROW(Table91641[Job])),ROW(BA65))))</f>
        <v/>
      </c>
      <c r="BL66" s="72" t="str">
        <f t="array" ref="BL66">IF(COUNTIF(Table91641[Job],$I$3)&lt;ROWS($BL$2:BL66),"",INDEX(TimeSheets!$AI$1:$AI$359,SMALL(IF(Table91641[Job]=$I$3,ROW(Table91641[Job])),ROW(BB65))))</f>
        <v/>
      </c>
    </row>
    <row r="67" spans="50:64" x14ac:dyDescent="0.25">
      <c r="AX67" s="47"/>
      <c r="AY67" s="47"/>
      <c r="AZ67" s="47"/>
      <c r="BA67" s="47"/>
      <c r="BB67" s="47"/>
      <c r="BE67" s="72" t="str">
        <f t="array" ref="BE67">IF(COUNTIF(Table911[Job],$I$3)&lt;ROWS($BE$2:BE67),"",INDEX(TimeSheets!$B$1:$B$359,SMALL(IF(Table911[Job]=$I$3,ROW(Table911[Job])),ROW(BA66))))</f>
        <v/>
      </c>
      <c r="BF67" s="72" t="str">
        <f t="array" ref="BF67">IF(COUNTIF(Table911[Job],$I$3)&lt;ROWS($BD$2:BD67),"",INDEX(TimeSheets!$H$1:$H$359,SMALL(IF(Table911[Job]=$I$3,ROW(Table911[Job])),ROW(BA66))))</f>
        <v/>
      </c>
      <c r="BG67" s="72" t="str">
        <f t="array" ref="BG67">IF(COUNTIF(Table912[Job],$I$3)&lt;ROWS($BG$2:BG67),"",INDEX(TimeSheets!$K$1:$K$359,SMALL(IF(Table912[Job]=$I$3,ROW(Table912[Job])),ROW(BA66))))</f>
        <v/>
      </c>
      <c r="BH67" s="72" t="str">
        <f t="array" ref="BH67">IF(COUNTIF(Table912[Job],$I$3)&lt;ROWS($BH$2:BH67),"",INDEX(TimeSheets!$Q$1:$Q$359,SMALL(IF(Table912[Job]=$I$3,ROW(Table912[Job])),ROW(BA66))))</f>
        <v/>
      </c>
      <c r="BI67" s="73" t="str">
        <f t="array" ref="BI67">IF(COUNTIF(Table914[Job],$I$3)&lt;ROWS($BI$2:BI67),"",INDEX(TimeSheets!$T$1:$T$359,SMALL(IF(Table914[Job]=$I$3,ROW(Table914[Job])),ROW(BA66))))</f>
        <v/>
      </c>
      <c r="BJ67" s="72" t="str">
        <f t="array" ref="BJ67">IF(COUNTIF(Table914[Job],$I$3)&lt;ROWS($BJ$2:BJ67),"",INDEX(TimeSheets!$Z$1:$Z$359,SMALL(IF(Table914[Job]=$I$3,ROW(Table914[Job])),ROW(BA66))))</f>
        <v/>
      </c>
      <c r="BK67" s="72" t="str">
        <f t="array" ref="BK67">IF(COUNTIF(Table91641[Job],$I$3)&lt;ROWS($BK$2:BK67),"",INDEX(TimeSheets!$AC$1:$AC$359,SMALL(IF(Table91641[Job]=$I$3,ROW(Table91641[Job])),ROW(BA66))))</f>
        <v/>
      </c>
      <c r="BL67" s="72" t="str">
        <f t="array" ref="BL67">IF(COUNTIF(Table91641[Job],$I$3)&lt;ROWS($BL$2:BL67),"",INDEX(TimeSheets!$AI$1:$AI$359,SMALL(IF(Table91641[Job]=$I$3,ROW(Table91641[Job])),ROW(BB66))))</f>
        <v/>
      </c>
    </row>
    <row r="68" spans="50:64" x14ac:dyDescent="0.25">
      <c r="AX68" s="47"/>
      <c r="AY68" s="47"/>
      <c r="AZ68" s="47"/>
      <c r="BA68" s="47"/>
      <c r="BB68" s="47"/>
      <c r="BE68" s="72" t="str">
        <f t="array" ref="BE68">IF(COUNTIF(Table911[Job],$I$3)&lt;ROWS($BE$2:BE68),"",INDEX(TimeSheets!$B$1:$B$359,SMALL(IF(Table911[Job]=$I$3,ROW(Table911[Job])),ROW(BA67))))</f>
        <v/>
      </c>
      <c r="BF68" s="72" t="str">
        <f t="array" ref="BF68">IF(COUNTIF(Table911[Job],$I$3)&lt;ROWS($BD$2:BD68),"",INDEX(TimeSheets!$H$1:$H$359,SMALL(IF(Table911[Job]=$I$3,ROW(Table911[Job])),ROW(BA67))))</f>
        <v/>
      </c>
      <c r="BG68" s="72" t="str">
        <f t="array" ref="BG68">IF(COUNTIF(Table912[Job],$I$3)&lt;ROWS($BG$2:BG68),"",INDEX(TimeSheets!$K$1:$K$359,SMALL(IF(Table912[Job]=$I$3,ROW(Table912[Job])),ROW(BA67))))</f>
        <v/>
      </c>
      <c r="BH68" s="72" t="str">
        <f t="array" ref="BH68">IF(COUNTIF(Table912[Job],$I$3)&lt;ROWS($BH$2:BH68),"",INDEX(TimeSheets!$Q$1:$Q$359,SMALL(IF(Table912[Job]=$I$3,ROW(Table912[Job])),ROW(BA67))))</f>
        <v/>
      </c>
      <c r="BI68" s="73" t="str">
        <f t="array" ref="BI68">IF(COUNTIF(Table914[Job],$I$3)&lt;ROWS($BI$2:BI68),"",INDEX(TimeSheets!$T$1:$T$359,SMALL(IF(Table914[Job]=$I$3,ROW(Table914[Job])),ROW(BA67))))</f>
        <v/>
      </c>
      <c r="BJ68" s="72" t="str">
        <f t="array" ref="BJ68">IF(COUNTIF(Table914[Job],$I$3)&lt;ROWS($BJ$2:BJ68),"",INDEX(TimeSheets!$Z$1:$Z$359,SMALL(IF(Table914[Job]=$I$3,ROW(Table914[Job])),ROW(BA67))))</f>
        <v/>
      </c>
      <c r="BK68" s="72" t="str">
        <f t="array" ref="BK68">IF(COUNTIF(Table91641[Job],$I$3)&lt;ROWS($BK$2:BK68),"",INDEX(TimeSheets!$AC$1:$AC$359,SMALL(IF(Table91641[Job]=$I$3,ROW(Table91641[Job])),ROW(BA67))))</f>
        <v/>
      </c>
      <c r="BL68" s="72" t="str">
        <f t="array" ref="BL68">IF(COUNTIF(Table91641[Job],$I$3)&lt;ROWS($BL$2:BL68),"",INDEX(TimeSheets!$AI$1:$AI$359,SMALL(IF(Table91641[Job]=$I$3,ROW(Table91641[Job])),ROW(BB67))))</f>
        <v/>
      </c>
    </row>
    <row r="69" spans="50:64" x14ac:dyDescent="0.25">
      <c r="AX69" s="47"/>
      <c r="AY69" s="47"/>
      <c r="AZ69" s="47"/>
      <c r="BA69" s="47"/>
      <c r="BB69" s="47"/>
      <c r="BE69" s="72" t="str">
        <f t="array" ref="BE69">IF(COUNTIF(Table911[Job],$I$3)&lt;ROWS($BE$2:BE69),"",INDEX(TimeSheets!$B$1:$B$359,SMALL(IF(Table911[Job]=$I$3,ROW(Table911[Job])),ROW(BA68))))</f>
        <v/>
      </c>
      <c r="BF69" s="72" t="str">
        <f t="array" ref="BF69">IF(COUNTIF(Table911[Job],$I$3)&lt;ROWS($BD$2:BD69),"",INDEX(TimeSheets!$H$1:$H$359,SMALL(IF(Table911[Job]=$I$3,ROW(Table911[Job])),ROW(BA68))))</f>
        <v/>
      </c>
      <c r="BG69" s="72" t="str">
        <f t="array" ref="BG69">IF(COUNTIF(Table912[Job],$I$3)&lt;ROWS($BG$2:BG69),"",INDEX(TimeSheets!$K$1:$K$359,SMALL(IF(Table912[Job]=$I$3,ROW(Table912[Job])),ROW(BA68))))</f>
        <v/>
      </c>
      <c r="BH69" s="72" t="str">
        <f t="array" ref="BH69">IF(COUNTIF(Table912[Job],$I$3)&lt;ROWS($BH$2:BH69),"",INDEX(TimeSheets!$Q$1:$Q$359,SMALL(IF(Table912[Job]=$I$3,ROW(Table912[Job])),ROW(BA68))))</f>
        <v/>
      </c>
      <c r="BI69" s="73" t="str">
        <f t="array" ref="BI69">IF(COUNTIF(Table914[Job],$I$3)&lt;ROWS($BI$2:BI69),"",INDEX(TimeSheets!$T$1:$T$359,SMALL(IF(Table914[Job]=$I$3,ROW(Table914[Job])),ROW(BA68))))</f>
        <v/>
      </c>
      <c r="BJ69" s="72" t="str">
        <f t="array" ref="BJ69">IF(COUNTIF(Table914[Job],$I$3)&lt;ROWS($BJ$2:BJ69),"",INDEX(TimeSheets!$Z$1:$Z$359,SMALL(IF(Table914[Job]=$I$3,ROW(Table914[Job])),ROW(BA68))))</f>
        <v/>
      </c>
      <c r="BK69" s="72" t="str">
        <f t="array" ref="BK69">IF(COUNTIF(Table91641[Job],$I$3)&lt;ROWS($BK$2:BK69),"",INDEX(TimeSheets!$AC$1:$AC$359,SMALL(IF(Table91641[Job]=$I$3,ROW(Table91641[Job])),ROW(BA68))))</f>
        <v/>
      </c>
      <c r="BL69" s="72" t="str">
        <f t="array" ref="BL69">IF(COUNTIF(Table91641[Job],$I$3)&lt;ROWS($BL$2:BL69),"",INDEX(TimeSheets!$AI$1:$AI$359,SMALL(IF(Table91641[Job]=$I$3,ROW(Table91641[Job])),ROW(BB68))))</f>
        <v/>
      </c>
    </row>
    <row r="70" spans="50:64" x14ac:dyDescent="0.25">
      <c r="AX70" s="47"/>
      <c r="AY70" s="47"/>
      <c r="AZ70" s="47"/>
      <c r="BA70" s="47"/>
      <c r="BB70" s="47"/>
      <c r="BE70" s="72" t="str">
        <f t="array" ref="BE70">IF(COUNTIF(Table911[Job],$I$3)&lt;ROWS($BE$2:BE70),"",INDEX(TimeSheets!$B$1:$B$359,SMALL(IF(Table911[Job]=$I$3,ROW(Table911[Job])),ROW(BA69))))</f>
        <v/>
      </c>
      <c r="BF70" s="72" t="str">
        <f t="array" ref="BF70">IF(COUNTIF(Table911[Job],$I$3)&lt;ROWS($BD$2:BD70),"",INDEX(TimeSheets!$H$1:$H$359,SMALL(IF(Table911[Job]=$I$3,ROW(Table911[Job])),ROW(BA69))))</f>
        <v/>
      </c>
      <c r="BG70" s="72" t="str">
        <f t="array" ref="BG70">IF(COUNTIF(Table912[Job],$I$3)&lt;ROWS($BG$2:BG70),"",INDEX(TimeSheets!$K$1:$K$359,SMALL(IF(Table912[Job]=$I$3,ROW(Table912[Job])),ROW(BA69))))</f>
        <v/>
      </c>
      <c r="BH70" s="72" t="str">
        <f t="array" ref="BH70">IF(COUNTIF(Table912[Job],$I$3)&lt;ROWS($BH$2:BH70),"",INDEX(TimeSheets!$Q$1:$Q$359,SMALL(IF(Table912[Job]=$I$3,ROW(Table912[Job])),ROW(BA69))))</f>
        <v/>
      </c>
      <c r="BI70" s="73" t="str">
        <f t="array" ref="BI70">IF(COUNTIF(Table914[Job],$I$3)&lt;ROWS($BI$2:BI70),"",INDEX(TimeSheets!$T$1:$T$359,SMALL(IF(Table914[Job]=$I$3,ROW(Table914[Job])),ROW(BA69))))</f>
        <v/>
      </c>
      <c r="BJ70" s="72" t="str">
        <f t="array" ref="BJ70">IF(COUNTIF(Table914[Job],$I$3)&lt;ROWS($BJ$2:BJ70),"",INDEX(TimeSheets!$Z$1:$Z$359,SMALL(IF(Table914[Job]=$I$3,ROW(Table914[Job])),ROW(BA69))))</f>
        <v/>
      </c>
      <c r="BK70" s="72" t="str">
        <f t="array" ref="BK70">IF(COUNTIF(Table91641[Job],$I$3)&lt;ROWS($BK$2:BK70),"",INDEX(TimeSheets!$AC$1:$AC$359,SMALL(IF(Table91641[Job]=$I$3,ROW(Table91641[Job])),ROW(BA69))))</f>
        <v/>
      </c>
      <c r="BL70" s="72" t="str">
        <f t="array" ref="BL70">IF(COUNTIF(Table91641[Job],$I$3)&lt;ROWS($BL$2:BL70),"",INDEX(TimeSheets!$AI$1:$AI$359,SMALL(IF(Table91641[Job]=$I$3,ROW(Table91641[Job])),ROW(BB69))))</f>
        <v/>
      </c>
    </row>
    <row r="71" spans="50:64" x14ac:dyDescent="0.25">
      <c r="AX71" s="47"/>
      <c r="AY71" s="47"/>
      <c r="AZ71" s="47"/>
      <c r="BA71" s="47"/>
      <c r="BB71" s="47"/>
      <c r="BE71" s="72" t="str">
        <f t="array" ref="BE71">IF(COUNTIF(Table911[Job],$I$3)&lt;ROWS($BE$2:BE71),"",INDEX(TimeSheets!$B$1:$B$359,SMALL(IF(Table911[Job]=$I$3,ROW(Table911[Job])),ROW(BA70))))</f>
        <v/>
      </c>
      <c r="BF71" s="72" t="str">
        <f t="array" ref="BF71">IF(COUNTIF(Table911[Job],$I$3)&lt;ROWS($BD$2:BD71),"",INDEX(TimeSheets!$H$1:$H$359,SMALL(IF(Table911[Job]=$I$3,ROW(Table911[Job])),ROW(BA70))))</f>
        <v/>
      </c>
      <c r="BG71" s="72" t="str">
        <f t="array" ref="BG71">IF(COUNTIF(Table912[Job],$I$3)&lt;ROWS($BG$2:BG71),"",INDEX(TimeSheets!$K$1:$K$359,SMALL(IF(Table912[Job]=$I$3,ROW(Table912[Job])),ROW(BA70))))</f>
        <v/>
      </c>
      <c r="BH71" s="72" t="str">
        <f t="array" ref="BH71">IF(COUNTIF(Table912[Job],$I$3)&lt;ROWS($BH$2:BH71),"",INDEX(TimeSheets!$Q$1:$Q$359,SMALL(IF(Table912[Job]=$I$3,ROW(Table912[Job])),ROW(BA70))))</f>
        <v/>
      </c>
      <c r="BI71" s="73" t="str">
        <f t="array" ref="BI71">IF(COUNTIF(Table914[Job],$I$3)&lt;ROWS($BI$2:BI71),"",INDEX(TimeSheets!$T$1:$T$359,SMALL(IF(Table914[Job]=$I$3,ROW(Table914[Job])),ROW(BA70))))</f>
        <v/>
      </c>
      <c r="BJ71" s="72" t="str">
        <f t="array" ref="BJ71">IF(COUNTIF(Table914[Job],$I$3)&lt;ROWS($BJ$2:BJ71),"",INDEX(TimeSheets!$Z$1:$Z$359,SMALL(IF(Table914[Job]=$I$3,ROW(Table914[Job])),ROW(BA70))))</f>
        <v/>
      </c>
      <c r="BK71" s="72" t="str">
        <f t="array" ref="BK71">IF(COUNTIF(Table91641[Job],$I$3)&lt;ROWS($BK$2:BK71),"",INDEX(TimeSheets!$AC$1:$AC$359,SMALL(IF(Table91641[Job]=$I$3,ROW(Table91641[Job])),ROW(BA70))))</f>
        <v/>
      </c>
      <c r="BL71" s="72" t="str">
        <f t="array" ref="BL71">IF(COUNTIF(Table91641[Job],$I$3)&lt;ROWS($BL$2:BL71),"",INDEX(TimeSheets!$AI$1:$AI$359,SMALL(IF(Table91641[Job]=$I$3,ROW(Table91641[Job])),ROW(BB70))))</f>
        <v/>
      </c>
    </row>
    <row r="72" spans="50:64" x14ac:dyDescent="0.25">
      <c r="AX72" s="47"/>
      <c r="AY72" s="47"/>
      <c r="AZ72" s="47"/>
      <c r="BA72" s="47"/>
      <c r="BB72" s="47"/>
      <c r="BE72" s="72" t="str">
        <f t="array" ref="BE72">IF(COUNTIF(Table911[Job],$I$3)&lt;ROWS($BE$2:BE72),"",INDEX(TimeSheets!$B$1:$B$359,SMALL(IF(Table911[Job]=$I$3,ROW(Table911[Job])),ROW(BA71))))</f>
        <v/>
      </c>
      <c r="BF72" s="72" t="str">
        <f t="array" ref="BF72">IF(COUNTIF(Table911[Job],$I$3)&lt;ROWS($BD$2:BD72),"",INDEX(TimeSheets!$H$1:$H$359,SMALL(IF(Table911[Job]=$I$3,ROW(Table911[Job])),ROW(BA71))))</f>
        <v/>
      </c>
      <c r="BG72" s="72" t="str">
        <f t="array" ref="BG72">IF(COUNTIF(Table912[Job],$I$3)&lt;ROWS($BG$2:BG72),"",INDEX(TimeSheets!$K$1:$K$359,SMALL(IF(Table912[Job]=$I$3,ROW(Table912[Job])),ROW(BA71))))</f>
        <v/>
      </c>
      <c r="BH72" s="72" t="str">
        <f t="array" ref="BH72">IF(COUNTIF(Table912[Job],$I$3)&lt;ROWS($BH$2:BH72),"",INDEX(TimeSheets!$Q$1:$Q$359,SMALL(IF(Table912[Job]=$I$3,ROW(Table912[Job])),ROW(BA71))))</f>
        <v/>
      </c>
      <c r="BI72" s="73" t="str">
        <f t="array" ref="BI72">IF(COUNTIF(Table914[Job],$I$3)&lt;ROWS($BI$2:BI72),"",INDEX(TimeSheets!$T$1:$T$359,SMALL(IF(Table914[Job]=$I$3,ROW(Table914[Job])),ROW(BA71))))</f>
        <v/>
      </c>
      <c r="BJ72" s="72" t="str">
        <f t="array" ref="BJ72">IF(COUNTIF(Table914[Job],$I$3)&lt;ROWS($BJ$2:BJ72),"",INDEX(TimeSheets!$Z$1:$Z$359,SMALL(IF(Table914[Job]=$I$3,ROW(Table914[Job])),ROW(BA71))))</f>
        <v/>
      </c>
      <c r="BK72" s="72" t="str">
        <f t="array" ref="BK72">IF(COUNTIF(Table91641[Job],$I$3)&lt;ROWS($BK$2:BK72),"",INDEX(TimeSheets!$AC$1:$AC$359,SMALL(IF(Table91641[Job]=$I$3,ROW(Table91641[Job])),ROW(BA71))))</f>
        <v/>
      </c>
      <c r="BL72" s="72" t="str">
        <f t="array" ref="BL72">IF(COUNTIF(Table91641[Job],$I$3)&lt;ROWS($BL$2:BL72),"",INDEX(TimeSheets!$AI$1:$AI$359,SMALL(IF(Table91641[Job]=$I$3,ROW(Table91641[Job])),ROW(BB71))))</f>
        <v/>
      </c>
    </row>
    <row r="73" spans="50:64" x14ac:dyDescent="0.25">
      <c r="AX73" s="47"/>
      <c r="AY73" s="47"/>
      <c r="AZ73" s="47"/>
      <c r="BA73" s="47"/>
      <c r="BB73" s="47"/>
      <c r="BE73" s="72" t="str">
        <f t="array" ref="BE73">IF(COUNTIF(Table911[Job],$I$3)&lt;ROWS($BE$2:BE73),"",INDEX(TimeSheets!$B$1:$B$359,SMALL(IF(Table911[Job]=$I$3,ROW(Table911[Job])),ROW(BA72))))</f>
        <v/>
      </c>
      <c r="BF73" s="72" t="str">
        <f t="array" ref="BF73">IF(COUNTIF(Table911[Job],$I$3)&lt;ROWS($BD$2:BD73),"",INDEX(TimeSheets!$H$1:$H$359,SMALL(IF(Table911[Job]=$I$3,ROW(Table911[Job])),ROW(BA72))))</f>
        <v/>
      </c>
      <c r="BG73" s="72" t="str">
        <f t="array" ref="BG73">IF(COUNTIF(Table912[Job],$I$3)&lt;ROWS($BG$2:BG73),"",INDEX(TimeSheets!$K$1:$K$359,SMALL(IF(Table912[Job]=$I$3,ROW(Table912[Job])),ROW(BA72))))</f>
        <v/>
      </c>
      <c r="BH73" s="72" t="str">
        <f t="array" ref="BH73">IF(COUNTIF(Table912[Job],$I$3)&lt;ROWS($BH$2:BH73),"",INDEX(TimeSheets!$Q$1:$Q$359,SMALL(IF(Table912[Job]=$I$3,ROW(Table912[Job])),ROW(BA72))))</f>
        <v/>
      </c>
      <c r="BI73" s="73" t="str">
        <f t="array" ref="BI73">IF(COUNTIF(Table914[Job],$I$3)&lt;ROWS($BI$2:BI73),"",INDEX(TimeSheets!$T$1:$T$359,SMALL(IF(Table914[Job]=$I$3,ROW(Table914[Job])),ROW(BA72))))</f>
        <v/>
      </c>
      <c r="BJ73" s="72" t="str">
        <f t="array" ref="BJ73">IF(COUNTIF(Table914[Job],$I$3)&lt;ROWS($BJ$2:BJ73),"",INDEX(TimeSheets!$Z$1:$Z$359,SMALL(IF(Table914[Job]=$I$3,ROW(Table914[Job])),ROW(BA72))))</f>
        <v/>
      </c>
      <c r="BK73" s="72" t="str">
        <f t="array" ref="BK73">IF(COUNTIF(Table91641[Job],$I$3)&lt;ROWS($BK$2:BK73),"",INDEX(TimeSheets!$AC$1:$AC$359,SMALL(IF(Table91641[Job]=$I$3,ROW(Table91641[Job])),ROW(BA72))))</f>
        <v/>
      </c>
      <c r="BL73" s="72" t="str">
        <f t="array" ref="BL73">IF(COUNTIF(Table91641[Job],$I$3)&lt;ROWS($BL$2:BL73),"",INDEX(TimeSheets!$AI$1:$AI$359,SMALL(IF(Table91641[Job]=$I$3,ROW(Table91641[Job])),ROW(BB72))))</f>
        <v/>
      </c>
    </row>
    <row r="74" spans="50:64" x14ac:dyDescent="0.25">
      <c r="AX74" s="47"/>
      <c r="AY74" s="47"/>
      <c r="AZ74" s="47"/>
      <c r="BA74" s="47"/>
      <c r="BB74" s="47"/>
      <c r="BE74" s="72" t="str">
        <f t="array" ref="BE74">IF(COUNTIF(Table911[Job],$I$3)&lt;ROWS($BE$2:BE74),"",INDEX(TimeSheets!$B$1:$B$359,SMALL(IF(Table911[Job]=$I$3,ROW(Table911[Job])),ROW(BA73))))</f>
        <v/>
      </c>
      <c r="BF74" s="72" t="str">
        <f t="array" ref="BF74">IF(COUNTIF(Table911[Job],$I$3)&lt;ROWS($BD$2:BD74),"",INDEX(TimeSheets!$H$1:$H$359,SMALL(IF(Table911[Job]=$I$3,ROW(Table911[Job])),ROW(BA73))))</f>
        <v/>
      </c>
      <c r="BG74" s="72" t="str">
        <f t="array" ref="BG74">IF(COUNTIF(Table912[Job],$I$3)&lt;ROWS($BG$2:BG74),"",INDEX(TimeSheets!$K$1:$K$359,SMALL(IF(Table912[Job]=$I$3,ROW(Table912[Job])),ROW(BA73))))</f>
        <v/>
      </c>
      <c r="BH74" s="72" t="str">
        <f t="array" ref="BH74">IF(COUNTIF(Table912[Job],$I$3)&lt;ROWS($BH$2:BH74),"",INDEX(TimeSheets!$Q$1:$Q$359,SMALL(IF(Table912[Job]=$I$3,ROW(Table912[Job])),ROW(BA73))))</f>
        <v/>
      </c>
      <c r="BI74" s="73" t="str">
        <f t="array" ref="BI74">IF(COUNTIF(Table914[Job],$I$3)&lt;ROWS($BI$2:BI74),"",INDEX(TimeSheets!$T$1:$T$359,SMALL(IF(Table914[Job]=$I$3,ROW(Table914[Job])),ROW(BA73))))</f>
        <v/>
      </c>
      <c r="BJ74" s="72" t="str">
        <f t="array" ref="BJ74">IF(COUNTIF(Table914[Job],$I$3)&lt;ROWS($BJ$2:BJ74),"",INDEX(TimeSheets!$Z$1:$Z$359,SMALL(IF(Table914[Job]=$I$3,ROW(Table914[Job])),ROW(BA73))))</f>
        <v/>
      </c>
      <c r="BK74" s="72" t="str">
        <f t="array" ref="BK74">IF(COUNTIF(Table91641[Job],$I$3)&lt;ROWS($BK$2:BK74),"",INDEX(TimeSheets!$AC$1:$AC$359,SMALL(IF(Table91641[Job]=$I$3,ROW(Table91641[Job])),ROW(BA73))))</f>
        <v/>
      </c>
      <c r="BL74" s="72" t="str">
        <f t="array" ref="BL74">IF(COUNTIF(Table91641[Job],$I$3)&lt;ROWS($BL$2:BL74),"",INDEX(TimeSheets!$AI$1:$AI$359,SMALL(IF(Table91641[Job]=$I$3,ROW(Table91641[Job])),ROW(BB73))))</f>
        <v/>
      </c>
    </row>
    <row r="75" spans="50:64" x14ac:dyDescent="0.25">
      <c r="AX75" s="47"/>
      <c r="AY75" s="47"/>
      <c r="AZ75" s="47"/>
      <c r="BA75" s="47"/>
      <c r="BB75" s="47"/>
      <c r="BE75" s="72" t="str">
        <f t="array" ref="BE75">IF(COUNTIF(Table911[Job],$I$3)&lt;ROWS($BE$2:BE75),"",INDEX(TimeSheets!$B$1:$B$359,SMALL(IF(Table911[Job]=$I$3,ROW(Table911[Job])),ROW(BA74))))</f>
        <v/>
      </c>
      <c r="BF75" s="72" t="str">
        <f t="array" ref="BF75">IF(COUNTIF(Table911[Job],$I$3)&lt;ROWS($BD$2:BD75),"",INDEX(TimeSheets!$H$1:$H$359,SMALL(IF(Table911[Job]=$I$3,ROW(Table911[Job])),ROW(BA74))))</f>
        <v/>
      </c>
      <c r="BG75" s="72" t="str">
        <f t="array" ref="BG75">IF(COUNTIF(Table912[Job],$I$3)&lt;ROWS($BG$2:BG75),"",INDEX(TimeSheets!$K$1:$K$359,SMALL(IF(Table912[Job]=$I$3,ROW(Table912[Job])),ROW(BA74))))</f>
        <v/>
      </c>
      <c r="BH75" s="72" t="str">
        <f t="array" ref="BH75">IF(COUNTIF(Table912[Job],$I$3)&lt;ROWS($BH$2:BH75),"",INDEX(TimeSheets!$Q$1:$Q$359,SMALL(IF(Table912[Job]=$I$3,ROW(Table912[Job])),ROW(BA74))))</f>
        <v/>
      </c>
      <c r="BI75" s="73" t="str">
        <f t="array" ref="BI75">IF(COUNTIF(Table914[Job],$I$3)&lt;ROWS($BI$2:BI75),"",INDEX(TimeSheets!$T$1:$T$359,SMALL(IF(Table914[Job]=$I$3,ROW(Table914[Job])),ROW(BA74))))</f>
        <v/>
      </c>
      <c r="BJ75" s="72" t="str">
        <f t="array" ref="BJ75">IF(COUNTIF(Table914[Job],$I$3)&lt;ROWS($BJ$2:BJ75),"",INDEX(TimeSheets!$Z$1:$Z$359,SMALL(IF(Table914[Job]=$I$3,ROW(Table914[Job])),ROW(BA74))))</f>
        <v/>
      </c>
      <c r="BK75" s="72" t="str">
        <f t="array" ref="BK75">IF(COUNTIF(Table91641[Job],$I$3)&lt;ROWS($BK$2:BK75),"",INDEX(TimeSheets!$AC$1:$AC$359,SMALL(IF(Table91641[Job]=$I$3,ROW(Table91641[Job])),ROW(BA74))))</f>
        <v/>
      </c>
      <c r="BL75" s="72" t="str">
        <f t="array" ref="BL75">IF(COUNTIF(Table91641[Job],$I$3)&lt;ROWS($BL$2:BL75),"",INDEX(TimeSheets!$AI$1:$AI$359,SMALL(IF(Table91641[Job]=$I$3,ROW(Table91641[Job])),ROW(BB74))))</f>
        <v/>
      </c>
    </row>
    <row r="76" spans="50:64" x14ac:dyDescent="0.25">
      <c r="AX76" s="47"/>
      <c r="AY76" s="47"/>
      <c r="AZ76" s="47"/>
      <c r="BA76" s="47"/>
      <c r="BB76" s="47"/>
      <c r="BE76" s="72" t="str">
        <f t="array" ref="BE76">IF(COUNTIF(Table911[Job],$I$3)&lt;ROWS($BE$2:BE76),"",INDEX(TimeSheets!$B$1:$B$359,SMALL(IF(Table911[Job]=$I$3,ROW(Table911[Job])),ROW(BA75))))</f>
        <v/>
      </c>
      <c r="BF76" s="72" t="str">
        <f t="array" ref="BF76">IF(COUNTIF(Table911[Job],$I$3)&lt;ROWS($BD$2:BD76),"",INDEX(TimeSheets!$H$1:$H$359,SMALL(IF(Table911[Job]=$I$3,ROW(Table911[Job])),ROW(BA75))))</f>
        <v/>
      </c>
      <c r="BG76" s="72" t="str">
        <f t="array" ref="BG76">IF(COUNTIF(Table912[Job],$I$3)&lt;ROWS($BG$2:BG76),"",INDEX(TimeSheets!$K$1:$K$359,SMALL(IF(Table912[Job]=$I$3,ROW(Table912[Job])),ROW(BA75))))</f>
        <v/>
      </c>
      <c r="BH76" s="72" t="str">
        <f t="array" ref="BH76">IF(COUNTIF(Table912[Job],$I$3)&lt;ROWS($BH$2:BH76),"",INDEX(TimeSheets!$Q$1:$Q$359,SMALL(IF(Table912[Job]=$I$3,ROW(Table912[Job])),ROW(BA75))))</f>
        <v/>
      </c>
      <c r="BI76" s="73" t="str">
        <f t="array" ref="BI76">IF(COUNTIF(Table914[Job],$I$3)&lt;ROWS($BI$2:BI76),"",INDEX(TimeSheets!$T$1:$T$359,SMALL(IF(Table914[Job]=$I$3,ROW(Table914[Job])),ROW(BA75))))</f>
        <v/>
      </c>
      <c r="BJ76" s="72" t="str">
        <f t="array" ref="BJ76">IF(COUNTIF(Table914[Job],$I$3)&lt;ROWS($BJ$2:BJ76),"",INDEX(TimeSheets!$Z$1:$Z$359,SMALL(IF(Table914[Job]=$I$3,ROW(Table914[Job])),ROW(BA75))))</f>
        <v/>
      </c>
      <c r="BK76" s="72" t="str">
        <f t="array" ref="BK76">IF(COUNTIF(Table91641[Job],$I$3)&lt;ROWS($BK$2:BK76),"",INDEX(TimeSheets!$AC$1:$AC$359,SMALL(IF(Table91641[Job]=$I$3,ROW(Table91641[Job])),ROW(BA75))))</f>
        <v/>
      </c>
      <c r="BL76" s="72" t="str">
        <f t="array" ref="BL76">IF(COUNTIF(Table91641[Job],$I$3)&lt;ROWS($BL$2:BL76),"",INDEX(TimeSheets!$AI$1:$AI$359,SMALL(IF(Table91641[Job]=$I$3,ROW(Table91641[Job])),ROW(BB75))))</f>
        <v/>
      </c>
    </row>
    <row r="77" spans="50:64" x14ac:dyDescent="0.25">
      <c r="AX77" s="47"/>
      <c r="AY77" s="47"/>
      <c r="AZ77" s="47"/>
      <c r="BA77" s="47"/>
      <c r="BB77" s="47"/>
      <c r="BE77" s="72" t="str">
        <f t="array" ref="BE77">IF(COUNTIF(Table911[Job],$I$3)&lt;ROWS($BE$2:BE77),"",INDEX(TimeSheets!$B$1:$B$359,SMALL(IF(Table911[Job]=$I$3,ROW(Table911[Job])),ROW(BA76))))</f>
        <v/>
      </c>
      <c r="BF77" s="72" t="str">
        <f t="array" ref="BF77">IF(COUNTIF(Table911[Job],$I$3)&lt;ROWS($BD$2:BD77),"",INDEX(TimeSheets!$H$1:$H$359,SMALL(IF(Table911[Job]=$I$3,ROW(Table911[Job])),ROW(BA76))))</f>
        <v/>
      </c>
      <c r="BG77" s="72" t="str">
        <f t="array" ref="BG77">IF(COUNTIF(Table912[Job],$I$3)&lt;ROWS($BG$2:BG77),"",INDEX(TimeSheets!$K$1:$K$359,SMALL(IF(Table912[Job]=$I$3,ROW(Table912[Job])),ROW(BA76))))</f>
        <v/>
      </c>
      <c r="BH77" s="72" t="str">
        <f t="array" ref="BH77">IF(COUNTIF(Table912[Job],$I$3)&lt;ROWS($BH$2:BH77),"",INDEX(TimeSheets!$Q$1:$Q$359,SMALL(IF(Table912[Job]=$I$3,ROW(Table912[Job])),ROW(BA76))))</f>
        <v/>
      </c>
      <c r="BI77" s="73" t="str">
        <f t="array" ref="BI77">IF(COUNTIF(Table914[Job],$I$3)&lt;ROWS($BI$2:BI77),"",INDEX(TimeSheets!$T$1:$T$359,SMALL(IF(Table914[Job]=$I$3,ROW(Table914[Job])),ROW(BA76))))</f>
        <v/>
      </c>
      <c r="BJ77" s="72" t="str">
        <f t="array" ref="BJ77">IF(COUNTIF(Table914[Job],$I$3)&lt;ROWS($BJ$2:BJ77),"",INDEX(TimeSheets!$Z$1:$Z$359,SMALL(IF(Table914[Job]=$I$3,ROW(Table914[Job])),ROW(BA76))))</f>
        <v/>
      </c>
      <c r="BK77" s="72" t="str">
        <f t="array" ref="BK77">IF(COUNTIF(Table91641[Job],$I$3)&lt;ROWS($BK$2:BK77),"",INDEX(TimeSheets!$AC$1:$AC$359,SMALL(IF(Table91641[Job]=$I$3,ROW(Table91641[Job])),ROW(BA76))))</f>
        <v/>
      </c>
      <c r="BL77" s="72" t="str">
        <f t="array" ref="BL77">IF(COUNTIF(Table91641[Job],$I$3)&lt;ROWS($BL$2:BL77),"",INDEX(TimeSheets!$AI$1:$AI$359,SMALL(IF(Table91641[Job]=$I$3,ROW(Table91641[Job])),ROW(BB76))))</f>
        <v/>
      </c>
    </row>
    <row r="78" spans="50:64" x14ac:dyDescent="0.25">
      <c r="AX78" s="47"/>
      <c r="AY78" s="47"/>
      <c r="AZ78" s="47"/>
      <c r="BA78" s="47"/>
      <c r="BB78" s="47"/>
      <c r="BE78" s="72" t="str">
        <f t="array" ref="BE78">IF(COUNTIF(Table911[Job],$I$3)&lt;ROWS($BE$2:BE78),"",INDEX(TimeSheets!$B$1:$B$359,SMALL(IF(Table911[Job]=$I$3,ROW(Table911[Job])),ROW(BA77))))</f>
        <v/>
      </c>
      <c r="BF78" s="72" t="str">
        <f t="array" ref="BF78">IF(COUNTIF(Table911[Job],$I$3)&lt;ROWS($BD$2:BD78),"",INDEX(TimeSheets!$H$1:$H$359,SMALL(IF(Table911[Job]=$I$3,ROW(Table911[Job])),ROW(BA77))))</f>
        <v/>
      </c>
      <c r="BG78" s="72" t="str">
        <f t="array" ref="BG78">IF(COUNTIF(Table912[Job],$I$3)&lt;ROWS($BG$2:BG78),"",INDEX(TimeSheets!$K$1:$K$359,SMALL(IF(Table912[Job]=$I$3,ROW(Table912[Job])),ROW(BA77))))</f>
        <v/>
      </c>
      <c r="BH78" s="72" t="str">
        <f t="array" ref="BH78">IF(COUNTIF(Table912[Job],$I$3)&lt;ROWS($BH$2:BH78),"",INDEX(TimeSheets!$Q$1:$Q$359,SMALL(IF(Table912[Job]=$I$3,ROW(Table912[Job])),ROW(BA77))))</f>
        <v/>
      </c>
      <c r="BI78" s="73" t="str">
        <f t="array" ref="BI78">IF(COUNTIF(Table914[Job],$I$3)&lt;ROWS($BI$2:BI78),"",INDEX(TimeSheets!$T$1:$T$359,SMALL(IF(Table914[Job]=$I$3,ROW(Table914[Job])),ROW(BA77))))</f>
        <v/>
      </c>
      <c r="BJ78" s="72" t="str">
        <f t="array" ref="BJ78">IF(COUNTIF(Table914[Job],$I$3)&lt;ROWS($BJ$2:BJ78),"",INDEX(TimeSheets!$Z$1:$Z$359,SMALL(IF(Table914[Job]=$I$3,ROW(Table914[Job])),ROW(BA77))))</f>
        <v/>
      </c>
      <c r="BK78" s="72" t="str">
        <f t="array" ref="BK78">IF(COUNTIF(Table91641[Job],$I$3)&lt;ROWS($BK$2:BK78),"",INDEX(TimeSheets!$AC$1:$AC$359,SMALL(IF(Table91641[Job]=$I$3,ROW(Table91641[Job])),ROW(BA77))))</f>
        <v/>
      </c>
      <c r="BL78" s="72" t="str">
        <f t="array" ref="BL78">IF(COUNTIF(Table91641[Job],$I$3)&lt;ROWS($BL$2:BL78),"",INDEX(TimeSheets!$AI$1:$AI$359,SMALL(IF(Table91641[Job]=$I$3,ROW(Table91641[Job])),ROW(BB77))))</f>
        <v/>
      </c>
    </row>
    <row r="79" spans="50:64" x14ac:dyDescent="0.25">
      <c r="AX79" s="47"/>
      <c r="AY79" s="47"/>
      <c r="AZ79" s="47"/>
      <c r="BA79" s="47"/>
      <c r="BB79" s="47"/>
      <c r="BE79" s="72" t="str">
        <f t="array" ref="BE79">IF(COUNTIF(Table911[Job],$I$3)&lt;ROWS($BE$2:BE79),"",INDEX(TimeSheets!$B$1:$B$359,SMALL(IF(Table911[Job]=$I$3,ROW(Table911[Job])),ROW(BA78))))</f>
        <v/>
      </c>
      <c r="BF79" s="72" t="str">
        <f t="array" ref="BF79">IF(COUNTIF(Table911[Job],$I$3)&lt;ROWS($BD$2:BD79),"",INDEX(TimeSheets!$H$1:$H$359,SMALL(IF(Table911[Job]=$I$3,ROW(Table911[Job])),ROW(BA78))))</f>
        <v/>
      </c>
      <c r="BG79" s="72" t="str">
        <f t="array" ref="BG79">IF(COUNTIF(Table912[Job],$I$3)&lt;ROWS($BG$2:BG79),"",INDEX(TimeSheets!$K$1:$K$359,SMALL(IF(Table912[Job]=$I$3,ROW(Table912[Job])),ROW(BA78))))</f>
        <v/>
      </c>
      <c r="BH79" s="72" t="str">
        <f t="array" ref="BH79">IF(COUNTIF(Table912[Job],$I$3)&lt;ROWS($BH$2:BH79),"",INDEX(TimeSheets!$Q$1:$Q$359,SMALL(IF(Table912[Job]=$I$3,ROW(Table912[Job])),ROW(BA78))))</f>
        <v/>
      </c>
      <c r="BI79" s="73" t="str">
        <f t="array" ref="BI79">IF(COUNTIF(Table914[Job],$I$3)&lt;ROWS($BI$2:BI79),"",INDEX(TimeSheets!$T$1:$T$359,SMALL(IF(Table914[Job]=$I$3,ROW(Table914[Job])),ROW(BA78))))</f>
        <v/>
      </c>
      <c r="BJ79" s="72" t="str">
        <f t="array" ref="BJ79">IF(COUNTIF(Table914[Job],$I$3)&lt;ROWS($BJ$2:BJ79),"",INDEX(TimeSheets!$Z$1:$Z$359,SMALL(IF(Table914[Job]=$I$3,ROW(Table914[Job])),ROW(BA78))))</f>
        <v/>
      </c>
      <c r="BK79" s="72" t="str">
        <f t="array" ref="BK79">IF(COUNTIF(Table91641[Job],$I$3)&lt;ROWS($BK$2:BK79),"",INDEX(TimeSheets!$AC$1:$AC$359,SMALL(IF(Table91641[Job]=$I$3,ROW(Table91641[Job])),ROW(BA78))))</f>
        <v/>
      </c>
      <c r="BL79" s="72" t="str">
        <f t="array" ref="BL79">IF(COUNTIF(Table91641[Job],$I$3)&lt;ROWS($BL$2:BL79),"",INDEX(TimeSheets!$AI$1:$AI$359,SMALL(IF(Table91641[Job]=$I$3,ROW(Table91641[Job])),ROW(BB78))))</f>
        <v/>
      </c>
    </row>
    <row r="80" spans="50:64" x14ac:dyDescent="0.25">
      <c r="AX80" s="47"/>
      <c r="AY80" s="47"/>
      <c r="AZ80" s="47"/>
      <c r="BA80" s="47"/>
      <c r="BB80" s="47"/>
      <c r="BE80" s="72" t="str">
        <f t="array" ref="BE80">IF(COUNTIF(Table911[Job],$I$3)&lt;ROWS($BE$2:BE80),"",INDEX(TimeSheets!$B$1:$B$359,SMALL(IF(Table911[Job]=$I$3,ROW(Table911[Job])),ROW(BA79))))</f>
        <v/>
      </c>
      <c r="BF80" s="72" t="str">
        <f t="array" ref="BF80">IF(COUNTIF(Table911[Job],$I$3)&lt;ROWS($BD$2:BD80),"",INDEX(TimeSheets!$H$1:$H$359,SMALL(IF(Table911[Job]=$I$3,ROW(Table911[Job])),ROW(BA79))))</f>
        <v/>
      </c>
      <c r="BG80" s="72" t="str">
        <f t="array" ref="BG80">IF(COUNTIF(Table912[Job],$I$3)&lt;ROWS($BG$2:BG80),"",INDEX(TimeSheets!$K$1:$K$359,SMALL(IF(Table912[Job]=$I$3,ROW(Table912[Job])),ROW(BA79))))</f>
        <v/>
      </c>
      <c r="BH80" s="72" t="str">
        <f t="array" ref="BH80">IF(COUNTIF(Table912[Job],$I$3)&lt;ROWS($BH$2:BH80),"",INDEX(TimeSheets!$Q$1:$Q$359,SMALL(IF(Table912[Job]=$I$3,ROW(Table912[Job])),ROW(BA79))))</f>
        <v/>
      </c>
      <c r="BI80" s="73" t="str">
        <f t="array" ref="BI80">IF(COUNTIF(Table914[Job],$I$3)&lt;ROWS($BI$2:BI80),"",INDEX(TimeSheets!$T$1:$T$359,SMALL(IF(Table914[Job]=$I$3,ROW(Table914[Job])),ROW(BA79))))</f>
        <v/>
      </c>
      <c r="BJ80" s="72" t="str">
        <f t="array" ref="BJ80">IF(COUNTIF(Table914[Job],$I$3)&lt;ROWS($BJ$2:BJ80),"",INDEX(TimeSheets!$Z$1:$Z$359,SMALL(IF(Table914[Job]=$I$3,ROW(Table914[Job])),ROW(BA79))))</f>
        <v/>
      </c>
      <c r="BK80" s="72" t="str">
        <f t="array" ref="BK80">IF(COUNTIF(Table91641[Job],$I$3)&lt;ROWS($BK$2:BK80),"",INDEX(TimeSheets!$AC$1:$AC$359,SMALL(IF(Table91641[Job]=$I$3,ROW(Table91641[Job])),ROW(BA79))))</f>
        <v/>
      </c>
      <c r="BL80" s="72" t="str">
        <f t="array" ref="BL80">IF(COUNTIF(Table91641[Job],$I$3)&lt;ROWS($BL$2:BL80),"",INDEX(TimeSheets!$AI$1:$AI$359,SMALL(IF(Table91641[Job]=$I$3,ROW(Table91641[Job])),ROW(BB79))))</f>
        <v/>
      </c>
    </row>
    <row r="81" spans="50:64" x14ac:dyDescent="0.25">
      <c r="AX81" s="47"/>
      <c r="AY81" s="47"/>
      <c r="AZ81" s="47"/>
      <c r="BA81" s="47"/>
      <c r="BB81" s="47"/>
      <c r="BE81" s="72" t="str">
        <f t="array" ref="BE81">IF(COUNTIF(Table911[Job],$I$3)&lt;ROWS($BE$2:BE81),"",INDEX(TimeSheets!$B$1:$B$359,SMALL(IF(Table911[Job]=$I$3,ROW(Table911[Job])),ROW(BA80))))</f>
        <v/>
      </c>
      <c r="BF81" s="72" t="str">
        <f t="array" ref="BF81">IF(COUNTIF(Table911[Job],$I$3)&lt;ROWS($BD$2:BD81),"",INDEX(TimeSheets!$H$1:$H$359,SMALL(IF(Table911[Job]=$I$3,ROW(Table911[Job])),ROW(BA80))))</f>
        <v/>
      </c>
      <c r="BG81" s="72" t="str">
        <f t="array" ref="BG81">IF(COUNTIF(Table912[Job],$I$3)&lt;ROWS($BG$2:BG81),"",INDEX(TimeSheets!$K$1:$K$359,SMALL(IF(Table912[Job]=$I$3,ROW(Table912[Job])),ROW(BA80))))</f>
        <v/>
      </c>
      <c r="BH81" s="72" t="str">
        <f t="array" ref="BH81">IF(COUNTIF(Table912[Job],$I$3)&lt;ROWS($BH$2:BH81),"",INDEX(TimeSheets!$Q$1:$Q$359,SMALL(IF(Table912[Job]=$I$3,ROW(Table912[Job])),ROW(BA80))))</f>
        <v/>
      </c>
      <c r="BI81" s="73" t="str">
        <f t="array" ref="BI81">IF(COUNTIF(Table914[Job],$I$3)&lt;ROWS($BI$2:BI81),"",INDEX(TimeSheets!$T$1:$T$359,SMALL(IF(Table914[Job]=$I$3,ROW(Table914[Job])),ROW(BA80))))</f>
        <v/>
      </c>
      <c r="BJ81" s="72" t="str">
        <f t="array" ref="BJ81">IF(COUNTIF(Table914[Job],$I$3)&lt;ROWS($BJ$2:BJ81),"",INDEX(TimeSheets!$Z$1:$Z$359,SMALL(IF(Table914[Job]=$I$3,ROW(Table914[Job])),ROW(BA80))))</f>
        <v/>
      </c>
      <c r="BK81" s="72" t="str">
        <f t="array" ref="BK81">IF(COUNTIF(Table91641[Job],$I$3)&lt;ROWS($BK$2:BK81),"",INDEX(TimeSheets!$AC$1:$AC$359,SMALL(IF(Table91641[Job]=$I$3,ROW(Table91641[Job])),ROW(BA80))))</f>
        <v/>
      </c>
      <c r="BL81" s="72" t="str">
        <f t="array" ref="BL81">IF(COUNTIF(Table91641[Job],$I$3)&lt;ROWS($BL$2:BL81),"",INDEX(TimeSheets!$AI$1:$AI$359,SMALL(IF(Table91641[Job]=$I$3,ROW(Table91641[Job])),ROW(BB80))))</f>
        <v/>
      </c>
    </row>
    <row r="82" spans="50:64" x14ac:dyDescent="0.25">
      <c r="AX82" s="47"/>
      <c r="AY82" s="47"/>
      <c r="AZ82" s="47"/>
      <c r="BA82" s="47"/>
      <c r="BB82" s="47"/>
      <c r="BE82" s="72" t="str">
        <f t="array" ref="BE82">IF(COUNTIF(Table911[Job],$I$3)&lt;ROWS($BE$2:BE82),"",INDEX(TimeSheets!$B$1:$B$359,SMALL(IF(Table911[Job]=$I$3,ROW(Table911[Job])),ROW(BA81))))</f>
        <v/>
      </c>
      <c r="BF82" s="72" t="str">
        <f t="array" ref="BF82">IF(COUNTIF(Table911[Job],$I$3)&lt;ROWS($BD$2:BD82),"",INDEX(TimeSheets!$H$1:$H$359,SMALL(IF(Table911[Job]=$I$3,ROW(Table911[Job])),ROW(BA81))))</f>
        <v/>
      </c>
      <c r="BG82" s="72" t="str">
        <f t="array" ref="BG82">IF(COUNTIF(Table912[Job],$I$3)&lt;ROWS($BG$2:BG82),"",INDEX(TimeSheets!$K$1:$K$359,SMALL(IF(Table912[Job]=$I$3,ROW(Table912[Job])),ROW(BA81))))</f>
        <v/>
      </c>
      <c r="BH82" s="72" t="str">
        <f t="array" ref="BH82">IF(COUNTIF(Table912[Job],$I$3)&lt;ROWS($BH$2:BH82),"",INDEX(TimeSheets!$Q$1:$Q$359,SMALL(IF(Table912[Job]=$I$3,ROW(Table912[Job])),ROW(BA81))))</f>
        <v/>
      </c>
      <c r="BI82" s="73" t="str">
        <f t="array" ref="BI82">IF(COUNTIF(Table914[Job],$I$3)&lt;ROWS($BI$2:BI82),"",INDEX(TimeSheets!$T$1:$T$359,SMALL(IF(Table914[Job]=$I$3,ROW(Table914[Job])),ROW(BA81))))</f>
        <v/>
      </c>
      <c r="BJ82" s="72" t="str">
        <f t="array" ref="BJ82">IF(COUNTIF(Table914[Job],$I$3)&lt;ROWS($BJ$2:BJ82),"",INDEX(TimeSheets!$Z$1:$Z$359,SMALL(IF(Table914[Job]=$I$3,ROW(Table914[Job])),ROW(BA81))))</f>
        <v/>
      </c>
      <c r="BK82" s="72" t="str">
        <f t="array" ref="BK82">IF(COUNTIF(Table91641[Job],$I$3)&lt;ROWS($BK$2:BK82),"",INDEX(TimeSheets!$AC$1:$AC$359,SMALL(IF(Table91641[Job]=$I$3,ROW(Table91641[Job])),ROW(BA81))))</f>
        <v/>
      </c>
      <c r="BL82" s="72" t="str">
        <f t="array" ref="BL82">IF(COUNTIF(Table91641[Job],$I$3)&lt;ROWS($BL$2:BL82),"",INDEX(TimeSheets!$AI$1:$AI$359,SMALL(IF(Table91641[Job]=$I$3,ROW(Table91641[Job])),ROW(BB81))))</f>
        <v/>
      </c>
    </row>
    <row r="83" spans="50:64" x14ac:dyDescent="0.25">
      <c r="AX83" s="47"/>
      <c r="AY83" s="47"/>
      <c r="AZ83" s="47"/>
      <c r="BA83" s="47"/>
      <c r="BB83" s="47"/>
      <c r="BE83" s="72" t="str">
        <f t="array" ref="BE83">IF(COUNTIF(Table911[Job],$I$3)&lt;ROWS($BE$2:BE83),"",INDEX(TimeSheets!$B$1:$B$359,SMALL(IF(Table911[Job]=$I$3,ROW(Table911[Job])),ROW(BA82))))</f>
        <v/>
      </c>
      <c r="BF83" s="72" t="str">
        <f t="array" ref="BF83">IF(COUNTIF(Table911[Job],$I$3)&lt;ROWS($BD$2:BD83),"",INDEX(TimeSheets!$H$1:$H$359,SMALL(IF(Table911[Job]=$I$3,ROW(Table911[Job])),ROW(BA82))))</f>
        <v/>
      </c>
      <c r="BG83" s="72" t="str">
        <f t="array" ref="BG83">IF(COUNTIF(Table912[Job],$I$3)&lt;ROWS($BG$2:BG83),"",INDEX(TimeSheets!$K$1:$K$359,SMALL(IF(Table912[Job]=$I$3,ROW(Table912[Job])),ROW(BA82))))</f>
        <v/>
      </c>
      <c r="BH83" s="72" t="str">
        <f t="array" ref="BH83">IF(COUNTIF(Table912[Job],$I$3)&lt;ROWS($BH$2:BH83),"",INDEX(TimeSheets!$Q$1:$Q$359,SMALL(IF(Table912[Job]=$I$3,ROW(Table912[Job])),ROW(BA82))))</f>
        <v/>
      </c>
      <c r="BI83" s="73" t="str">
        <f t="array" ref="BI83">IF(COUNTIF(Table914[Job],$I$3)&lt;ROWS($BI$2:BI83),"",INDEX(TimeSheets!$T$1:$T$359,SMALL(IF(Table914[Job]=$I$3,ROW(Table914[Job])),ROW(BA82))))</f>
        <v/>
      </c>
      <c r="BJ83" s="72" t="str">
        <f t="array" ref="BJ83">IF(COUNTIF(Table914[Job],$I$3)&lt;ROWS($BJ$2:BJ83),"",INDEX(TimeSheets!$Z$1:$Z$359,SMALL(IF(Table914[Job]=$I$3,ROW(Table914[Job])),ROW(BA82))))</f>
        <v/>
      </c>
      <c r="BK83" s="72" t="str">
        <f t="array" ref="BK83">IF(COUNTIF(Table91641[Job],$I$3)&lt;ROWS($BK$2:BK83),"",INDEX(TimeSheets!$AC$1:$AC$359,SMALL(IF(Table91641[Job]=$I$3,ROW(Table91641[Job])),ROW(BA82))))</f>
        <v/>
      </c>
      <c r="BL83" s="72" t="str">
        <f t="array" ref="BL83">IF(COUNTIF(Table91641[Job],$I$3)&lt;ROWS($BL$2:BL83),"",INDEX(TimeSheets!$AI$1:$AI$359,SMALL(IF(Table91641[Job]=$I$3,ROW(Table91641[Job])),ROW(BB82))))</f>
        <v/>
      </c>
    </row>
    <row r="84" spans="50:64" x14ac:dyDescent="0.25">
      <c r="AX84" s="47"/>
      <c r="AY84" s="47"/>
      <c r="AZ84" s="47"/>
      <c r="BA84" s="47"/>
      <c r="BB84" s="47"/>
      <c r="BE84" s="72" t="str">
        <f t="array" ref="BE84">IF(COUNTIF(Table911[Job],$I$3)&lt;ROWS($BE$2:BE84),"",INDEX(TimeSheets!$B$1:$B$359,SMALL(IF(Table911[Job]=$I$3,ROW(Table911[Job])),ROW(BA83))))</f>
        <v/>
      </c>
      <c r="BF84" s="72" t="str">
        <f t="array" ref="BF84">IF(COUNTIF(Table911[Job],$I$3)&lt;ROWS($BD$2:BD84),"",INDEX(TimeSheets!$H$1:$H$359,SMALL(IF(Table911[Job]=$I$3,ROW(Table911[Job])),ROW(BA83))))</f>
        <v/>
      </c>
      <c r="BG84" s="72" t="str">
        <f t="array" ref="BG84">IF(COUNTIF(Table912[Job],$I$3)&lt;ROWS($BG$2:BG84),"",INDEX(TimeSheets!$K$1:$K$359,SMALL(IF(Table912[Job]=$I$3,ROW(Table912[Job])),ROW(BA83))))</f>
        <v/>
      </c>
      <c r="BH84" s="72" t="str">
        <f t="array" ref="BH84">IF(COUNTIF(Table912[Job],$I$3)&lt;ROWS($BH$2:BH84),"",INDEX(TimeSheets!$Q$1:$Q$359,SMALL(IF(Table912[Job]=$I$3,ROW(Table912[Job])),ROW(BA83))))</f>
        <v/>
      </c>
      <c r="BI84" s="73" t="str">
        <f t="array" ref="BI84">IF(COUNTIF(Table914[Job],$I$3)&lt;ROWS($BI$2:BI84),"",INDEX(TimeSheets!$T$1:$T$359,SMALL(IF(Table914[Job]=$I$3,ROW(Table914[Job])),ROW(BA83))))</f>
        <v/>
      </c>
      <c r="BJ84" s="72" t="str">
        <f t="array" ref="BJ84">IF(COUNTIF(Table914[Job],$I$3)&lt;ROWS($BJ$2:BJ84),"",INDEX(TimeSheets!$Z$1:$Z$359,SMALL(IF(Table914[Job]=$I$3,ROW(Table914[Job])),ROW(BA83))))</f>
        <v/>
      </c>
      <c r="BK84" s="72" t="str">
        <f t="array" ref="BK84">IF(COUNTIF(Table91641[Job],$I$3)&lt;ROWS($BK$2:BK84),"",INDEX(TimeSheets!$AC$1:$AC$359,SMALL(IF(Table91641[Job]=$I$3,ROW(Table91641[Job])),ROW(BA83))))</f>
        <v/>
      </c>
      <c r="BL84" s="72" t="str">
        <f t="array" ref="BL84">IF(COUNTIF(Table91641[Job],$I$3)&lt;ROWS($BL$2:BL84),"",INDEX(TimeSheets!$AI$1:$AI$359,SMALL(IF(Table91641[Job]=$I$3,ROW(Table91641[Job])),ROW(BB83))))</f>
        <v/>
      </c>
    </row>
    <row r="85" spans="50:64" x14ac:dyDescent="0.25">
      <c r="AX85" s="47"/>
      <c r="AY85" s="47"/>
      <c r="AZ85" s="47"/>
      <c r="BA85" s="47"/>
      <c r="BB85" s="47"/>
      <c r="BE85" s="72" t="str">
        <f t="array" ref="BE85">IF(COUNTIF(Table911[Job],$I$3)&lt;ROWS($BE$2:BE85),"",INDEX(TimeSheets!$B$1:$B$359,SMALL(IF(Table911[Job]=$I$3,ROW(Table911[Job])),ROW(BA84))))</f>
        <v/>
      </c>
      <c r="BF85" s="72" t="str">
        <f t="array" ref="BF85">IF(COUNTIF(Table911[Job],$I$3)&lt;ROWS($BD$2:BD85),"",INDEX(TimeSheets!$H$1:$H$359,SMALL(IF(Table911[Job]=$I$3,ROW(Table911[Job])),ROW(BA84))))</f>
        <v/>
      </c>
      <c r="BG85" s="72" t="str">
        <f t="array" ref="BG85">IF(COUNTIF(Table912[Job],$I$3)&lt;ROWS($BG$2:BG85),"",INDEX(TimeSheets!$K$1:$K$359,SMALL(IF(Table912[Job]=$I$3,ROW(Table912[Job])),ROW(BA84))))</f>
        <v/>
      </c>
      <c r="BH85" s="72" t="str">
        <f t="array" ref="BH85">IF(COUNTIF(Table912[Job],$I$3)&lt;ROWS($BH$2:BH85),"",INDEX(TimeSheets!$Q$1:$Q$359,SMALL(IF(Table912[Job]=$I$3,ROW(Table912[Job])),ROW(BA84))))</f>
        <v/>
      </c>
      <c r="BI85" s="73" t="str">
        <f t="array" ref="BI85">IF(COUNTIF(Table914[Job],$I$3)&lt;ROWS($BI$2:BI85),"",INDEX(TimeSheets!$T$1:$T$359,SMALL(IF(Table914[Job]=$I$3,ROW(Table914[Job])),ROW(BA84))))</f>
        <v/>
      </c>
      <c r="BJ85" s="72" t="str">
        <f t="array" ref="BJ85">IF(COUNTIF(Table914[Job],$I$3)&lt;ROWS($BJ$2:BJ85),"",INDEX(TimeSheets!$Z$1:$Z$359,SMALL(IF(Table914[Job]=$I$3,ROW(Table914[Job])),ROW(BA84))))</f>
        <v/>
      </c>
      <c r="BK85" s="72" t="str">
        <f t="array" ref="BK85">IF(COUNTIF(Table91641[Job],$I$3)&lt;ROWS($BK$2:BK85),"",INDEX(TimeSheets!$AC$1:$AC$359,SMALL(IF(Table91641[Job]=$I$3,ROW(Table91641[Job])),ROW(BA84))))</f>
        <v/>
      </c>
      <c r="BL85" s="72" t="str">
        <f t="array" ref="BL85">IF(COUNTIF(Table91641[Job],$I$3)&lt;ROWS($BL$2:BL85),"",INDEX(TimeSheets!$AI$1:$AI$359,SMALL(IF(Table91641[Job]=$I$3,ROW(Table91641[Job])),ROW(BB84))))</f>
        <v/>
      </c>
    </row>
    <row r="86" spans="50:64" x14ac:dyDescent="0.25">
      <c r="AX86" s="47"/>
      <c r="AY86" s="47"/>
      <c r="AZ86" s="47"/>
      <c r="BA86" s="47"/>
      <c r="BB86" s="47"/>
      <c r="BE86" s="72" t="str">
        <f t="array" ref="BE86">IF(COUNTIF(Table911[Job],$I$3)&lt;ROWS($BE$2:BE86),"",INDEX(TimeSheets!$B$1:$B$359,SMALL(IF(Table911[Job]=$I$3,ROW(Table911[Job])),ROW(BA85))))</f>
        <v/>
      </c>
      <c r="BF86" s="72" t="str">
        <f t="array" ref="BF86">IF(COUNTIF(Table911[Job],$I$3)&lt;ROWS($BD$2:BD86),"",INDEX(TimeSheets!$H$1:$H$359,SMALL(IF(Table911[Job]=$I$3,ROW(Table911[Job])),ROW(BA85))))</f>
        <v/>
      </c>
      <c r="BG86" s="72" t="str">
        <f t="array" ref="BG86">IF(COUNTIF(Table912[Job],$I$3)&lt;ROWS($BG$2:BG86),"",INDEX(TimeSheets!$K$1:$K$359,SMALL(IF(Table912[Job]=$I$3,ROW(Table912[Job])),ROW(BA85))))</f>
        <v/>
      </c>
      <c r="BH86" s="72" t="str">
        <f t="array" ref="BH86">IF(COUNTIF(Table912[Job],$I$3)&lt;ROWS($BH$2:BH86),"",INDEX(TimeSheets!$Q$1:$Q$359,SMALL(IF(Table912[Job]=$I$3,ROW(Table912[Job])),ROW(BA85))))</f>
        <v/>
      </c>
      <c r="BI86" s="73" t="str">
        <f t="array" ref="BI86">IF(COUNTIF(Table914[Job],$I$3)&lt;ROWS($BI$2:BI86),"",INDEX(TimeSheets!$T$1:$T$359,SMALL(IF(Table914[Job]=$I$3,ROW(Table914[Job])),ROW(BA85))))</f>
        <v/>
      </c>
      <c r="BJ86" s="72" t="str">
        <f t="array" ref="BJ86">IF(COUNTIF(Table914[Job],$I$3)&lt;ROWS($BJ$2:BJ86),"",INDEX(TimeSheets!$Z$1:$Z$359,SMALL(IF(Table914[Job]=$I$3,ROW(Table914[Job])),ROW(BA85))))</f>
        <v/>
      </c>
      <c r="BK86" s="72" t="str">
        <f t="array" ref="BK86">IF(COUNTIF(Table91641[Job],$I$3)&lt;ROWS($BK$2:BK86),"",INDEX(TimeSheets!$AC$1:$AC$359,SMALL(IF(Table91641[Job]=$I$3,ROW(Table91641[Job])),ROW(BA85))))</f>
        <v/>
      </c>
      <c r="BL86" s="72" t="str">
        <f t="array" ref="BL86">IF(COUNTIF(Table91641[Job],$I$3)&lt;ROWS($BL$2:BL86),"",INDEX(TimeSheets!$AI$1:$AI$359,SMALL(IF(Table91641[Job]=$I$3,ROW(Table91641[Job])),ROW(BB85))))</f>
        <v/>
      </c>
    </row>
    <row r="87" spans="50:64" x14ac:dyDescent="0.25">
      <c r="AX87" s="47"/>
      <c r="AY87" s="47"/>
      <c r="AZ87" s="47"/>
      <c r="BA87" s="47"/>
      <c r="BB87" s="47"/>
      <c r="BE87" s="72" t="str">
        <f t="array" ref="BE87">IF(COUNTIF(Table911[Job],$I$3)&lt;ROWS($BE$2:BE87),"",INDEX(TimeSheets!$B$1:$B$359,SMALL(IF(Table911[Job]=$I$3,ROW(Table911[Job])),ROW(BA86))))</f>
        <v/>
      </c>
      <c r="BF87" s="72" t="str">
        <f t="array" ref="BF87">IF(COUNTIF(Table911[Job],$I$3)&lt;ROWS($BD$2:BD87),"",INDEX(TimeSheets!$H$1:$H$359,SMALL(IF(Table911[Job]=$I$3,ROW(Table911[Job])),ROW(BA86))))</f>
        <v/>
      </c>
      <c r="BG87" s="72" t="str">
        <f t="array" ref="BG87">IF(COUNTIF(Table912[Job],$I$3)&lt;ROWS($BG$2:BG87),"",INDEX(TimeSheets!$K$1:$K$359,SMALL(IF(Table912[Job]=$I$3,ROW(Table912[Job])),ROW(BA86))))</f>
        <v/>
      </c>
      <c r="BH87" s="72" t="str">
        <f t="array" ref="BH87">IF(COUNTIF(Table912[Job],$I$3)&lt;ROWS($BH$2:BH87),"",INDEX(TimeSheets!$Q$1:$Q$359,SMALL(IF(Table912[Job]=$I$3,ROW(Table912[Job])),ROW(BA86))))</f>
        <v/>
      </c>
      <c r="BI87" s="73" t="str">
        <f t="array" ref="BI87">IF(COUNTIF(Table914[Job],$I$3)&lt;ROWS($BI$2:BI87),"",INDEX(TimeSheets!$T$1:$T$359,SMALL(IF(Table914[Job]=$I$3,ROW(Table914[Job])),ROW(BA86))))</f>
        <v/>
      </c>
      <c r="BJ87" s="72" t="str">
        <f t="array" ref="BJ87">IF(COUNTIF(Table914[Job],$I$3)&lt;ROWS($BJ$2:BJ87),"",INDEX(TimeSheets!$Z$1:$Z$359,SMALL(IF(Table914[Job]=$I$3,ROW(Table914[Job])),ROW(BA86))))</f>
        <v/>
      </c>
      <c r="BK87" s="72" t="str">
        <f t="array" ref="BK87">IF(COUNTIF(Table91641[Job],$I$3)&lt;ROWS($BK$2:BK87),"",INDEX(TimeSheets!$AC$1:$AC$359,SMALL(IF(Table91641[Job]=$I$3,ROW(Table91641[Job])),ROW(BA86))))</f>
        <v/>
      </c>
      <c r="BL87" s="72" t="str">
        <f t="array" ref="BL87">IF(COUNTIF(Table91641[Job],$I$3)&lt;ROWS($BL$2:BL87),"",INDEX(TimeSheets!$AI$1:$AI$359,SMALL(IF(Table91641[Job]=$I$3,ROW(Table91641[Job])),ROW(BB86))))</f>
        <v/>
      </c>
    </row>
    <row r="88" spans="50:64" x14ac:dyDescent="0.25">
      <c r="AX88" s="47"/>
      <c r="AY88" s="47"/>
      <c r="AZ88" s="47"/>
      <c r="BA88" s="47"/>
      <c r="BB88" s="47"/>
      <c r="BE88" s="72" t="str">
        <f t="array" ref="BE88">IF(COUNTIF(Table911[Job],$I$3)&lt;ROWS($BE$2:BE88),"",INDEX(TimeSheets!$B$1:$B$359,SMALL(IF(Table911[Job]=$I$3,ROW(Table911[Job])),ROW(BA87))))</f>
        <v/>
      </c>
      <c r="BF88" s="72" t="str">
        <f t="array" ref="BF88">IF(COUNTIF(Table911[Job],$I$3)&lt;ROWS($BD$2:BD88),"",INDEX(TimeSheets!$H$1:$H$359,SMALL(IF(Table911[Job]=$I$3,ROW(Table911[Job])),ROW(BA87))))</f>
        <v/>
      </c>
      <c r="BG88" s="72" t="str">
        <f t="array" ref="BG88">IF(COUNTIF(Table912[Job],$I$3)&lt;ROWS($BG$2:BG88),"",INDEX(TimeSheets!$K$1:$K$359,SMALL(IF(Table912[Job]=$I$3,ROW(Table912[Job])),ROW(BA87))))</f>
        <v/>
      </c>
      <c r="BH88" s="72" t="str">
        <f t="array" ref="BH88">IF(COUNTIF(Table912[Job],$I$3)&lt;ROWS($BH$2:BH88),"",INDEX(TimeSheets!$Q$1:$Q$359,SMALL(IF(Table912[Job]=$I$3,ROW(Table912[Job])),ROW(BA87))))</f>
        <v/>
      </c>
      <c r="BI88" s="73" t="str">
        <f t="array" ref="BI88">IF(COUNTIF(Table914[Job],$I$3)&lt;ROWS($BI$2:BI88),"",INDEX(TimeSheets!$T$1:$T$359,SMALL(IF(Table914[Job]=$I$3,ROW(Table914[Job])),ROW(BA87))))</f>
        <v/>
      </c>
      <c r="BJ88" s="72" t="str">
        <f t="array" ref="BJ88">IF(COUNTIF(Table914[Job],$I$3)&lt;ROWS($BJ$2:BJ88),"",INDEX(TimeSheets!$Z$1:$Z$359,SMALL(IF(Table914[Job]=$I$3,ROW(Table914[Job])),ROW(BA87))))</f>
        <v/>
      </c>
      <c r="BK88" s="72" t="str">
        <f t="array" ref="BK88">IF(COUNTIF(Table91641[Job],$I$3)&lt;ROWS($BK$2:BK88),"",INDEX(TimeSheets!$AC$1:$AC$359,SMALL(IF(Table91641[Job]=$I$3,ROW(Table91641[Job])),ROW(BA87))))</f>
        <v/>
      </c>
      <c r="BL88" s="72" t="str">
        <f t="array" ref="BL88">IF(COUNTIF(Table91641[Job],$I$3)&lt;ROWS($BL$2:BL88),"",INDEX(TimeSheets!$AI$1:$AI$359,SMALL(IF(Table91641[Job]=$I$3,ROW(Table91641[Job])),ROW(BB87))))</f>
        <v/>
      </c>
    </row>
    <row r="89" spans="50:64" x14ac:dyDescent="0.25">
      <c r="AX89" s="47"/>
      <c r="AY89" s="47"/>
      <c r="AZ89" s="47"/>
      <c r="BA89" s="47"/>
      <c r="BB89" s="47"/>
      <c r="BE89" s="72" t="str">
        <f t="array" ref="BE89">IF(COUNTIF(Table911[Job],$I$3)&lt;ROWS($BE$2:BE89),"",INDEX(TimeSheets!$B$1:$B$359,SMALL(IF(Table911[Job]=$I$3,ROW(Table911[Job])),ROW(BA88))))</f>
        <v/>
      </c>
      <c r="BF89" s="72" t="str">
        <f t="array" ref="BF89">IF(COUNTIF(Table911[Job],$I$3)&lt;ROWS($BD$2:BD89),"",INDEX(TimeSheets!$H$1:$H$359,SMALL(IF(Table911[Job]=$I$3,ROW(Table911[Job])),ROW(BA88))))</f>
        <v/>
      </c>
      <c r="BG89" s="72" t="str">
        <f t="array" ref="BG89">IF(COUNTIF(Table912[Job],$I$3)&lt;ROWS($BG$2:BG89),"",INDEX(TimeSheets!$K$1:$K$359,SMALL(IF(Table912[Job]=$I$3,ROW(Table912[Job])),ROW(BA88))))</f>
        <v/>
      </c>
      <c r="BH89" s="72" t="str">
        <f t="array" ref="BH89">IF(COUNTIF(Table912[Job],$I$3)&lt;ROWS($BH$2:BH89),"",INDEX(TimeSheets!$Q$1:$Q$359,SMALL(IF(Table912[Job]=$I$3,ROW(Table912[Job])),ROW(BA88))))</f>
        <v/>
      </c>
      <c r="BI89" s="73" t="str">
        <f t="array" ref="BI89">IF(COUNTIF(Table914[Job],$I$3)&lt;ROWS($BI$2:BI89),"",INDEX(TimeSheets!$T$1:$T$359,SMALL(IF(Table914[Job]=$I$3,ROW(Table914[Job])),ROW(BA88))))</f>
        <v/>
      </c>
      <c r="BJ89" s="72" t="str">
        <f t="array" ref="BJ89">IF(COUNTIF(Table914[Job],$I$3)&lt;ROWS($BJ$2:BJ89),"",INDEX(TimeSheets!$Z$1:$Z$359,SMALL(IF(Table914[Job]=$I$3,ROW(Table914[Job])),ROW(BA88))))</f>
        <v/>
      </c>
      <c r="BK89" s="72" t="str">
        <f t="array" ref="BK89">IF(COUNTIF(Table91641[Job],$I$3)&lt;ROWS($BK$2:BK89),"",INDEX(TimeSheets!$AC$1:$AC$359,SMALL(IF(Table91641[Job]=$I$3,ROW(Table91641[Job])),ROW(BA88))))</f>
        <v/>
      </c>
      <c r="BL89" s="72" t="str">
        <f t="array" ref="BL89">IF(COUNTIF(Table91641[Job],$I$3)&lt;ROWS($BL$2:BL89),"",INDEX(TimeSheets!$AI$1:$AI$359,SMALL(IF(Table91641[Job]=$I$3,ROW(Table91641[Job])),ROW(BB88))))</f>
        <v/>
      </c>
    </row>
    <row r="90" spans="50:64" x14ac:dyDescent="0.25">
      <c r="AX90" s="47"/>
      <c r="AY90" s="47"/>
      <c r="AZ90" s="47"/>
      <c r="BA90" s="47"/>
      <c r="BB90" s="47"/>
      <c r="BE90" s="72" t="str">
        <f t="array" ref="BE90">IF(COUNTIF(Table911[Job],$I$3)&lt;ROWS($BE$2:BE90),"",INDEX(TimeSheets!$B$1:$B$359,SMALL(IF(Table911[Job]=$I$3,ROW(Table911[Job])),ROW(BA89))))</f>
        <v/>
      </c>
      <c r="BF90" s="72" t="str">
        <f t="array" ref="BF90">IF(COUNTIF(Table911[Job],$I$3)&lt;ROWS($BD$2:BD90),"",INDEX(TimeSheets!$H$1:$H$359,SMALL(IF(Table911[Job]=$I$3,ROW(Table911[Job])),ROW(BA89))))</f>
        <v/>
      </c>
      <c r="BG90" s="72" t="str">
        <f t="array" ref="BG90">IF(COUNTIF(Table912[Job],$I$3)&lt;ROWS($BG$2:BG90),"",INDEX(TimeSheets!$K$1:$K$359,SMALL(IF(Table912[Job]=$I$3,ROW(Table912[Job])),ROW(BA89))))</f>
        <v/>
      </c>
      <c r="BH90" s="72" t="str">
        <f t="array" ref="BH90">IF(COUNTIF(Table912[Job],$I$3)&lt;ROWS($BH$2:BH90),"",INDEX(TimeSheets!$Q$1:$Q$359,SMALL(IF(Table912[Job]=$I$3,ROW(Table912[Job])),ROW(BA89))))</f>
        <v/>
      </c>
      <c r="BI90" s="73" t="str">
        <f t="array" ref="BI90">IF(COUNTIF(Table914[Job],$I$3)&lt;ROWS($BI$2:BI90),"",INDEX(TimeSheets!$T$1:$T$359,SMALL(IF(Table914[Job]=$I$3,ROW(Table914[Job])),ROW(BA89))))</f>
        <v/>
      </c>
      <c r="BJ90" s="72" t="str">
        <f t="array" ref="BJ90">IF(COUNTIF(Table914[Job],$I$3)&lt;ROWS($BJ$2:BJ90),"",INDEX(TimeSheets!$Z$1:$Z$359,SMALL(IF(Table914[Job]=$I$3,ROW(Table914[Job])),ROW(BA89))))</f>
        <v/>
      </c>
      <c r="BK90" s="72" t="str">
        <f t="array" ref="BK90">IF(COUNTIF(Table91641[Job],$I$3)&lt;ROWS($BK$2:BK90),"",INDEX(TimeSheets!$AC$1:$AC$359,SMALL(IF(Table91641[Job]=$I$3,ROW(Table91641[Job])),ROW(BA89))))</f>
        <v/>
      </c>
      <c r="BL90" s="72" t="str">
        <f t="array" ref="BL90">IF(COUNTIF(Table91641[Job],$I$3)&lt;ROWS($BL$2:BL90),"",INDEX(TimeSheets!$AI$1:$AI$359,SMALL(IF(Table91641[Job]=$I$3,ROW(Table91641[Job])),ROW(BB89))))</f>
        <v/>
      </c>
    </row>
    <row r="91" spans="50:64" x14ac:dyDescent="0.25">
      <c r="AX91" s="47"/>
      <c r="AY91" s="47"/>
      <c r="AZ91" s="47"/>
      <c r="BA91" s="47"/>
      <c r="BB91" s="47"/>
      <c r="BE91" s="72" t="str">
        <f t="array" ref="BE91">IF(COUNTIF(Table911[Job],$I$3)&lt;ROWS($BE$2:BE91),"",INDEX(TimeSheets!$B$1:$B$359,SMALL(IF(Table911[Job]=$I$3,ROW(Table911[Job])),ROW(BA90))))</f>
        <v/>
      </c>
      <c r="BF91" s="72" t="str">
        <f t="array" ref="BF91">IF(COUNTIF(Table911[Job],$I$3)&lt;ROWS($BD$2:BD91),"",INDEX(TimeSheets!$H$1:$H$359,SMALL(IF(Table911[Job]=$I$3,ROW(Table911[Job])),ROW(BA90))))</f>
        <v/>
      </c>
      <c r="BG91" s="72" t="str">
        <f t="array" ref="BG91">IF(COUNTIF(Table912[Job],$I$3)&lt;ROWS($BG$2:BG91),"",INDEX(TimeSheets!$K$1:$K$359,SMALL(IF(Table912[Job]=$I$3,ROW(Table912[Job])),ROW(BA90))))</f>
        <v/>
      </c>
      <c r="BH91" s="72" t="str">
        <f t="array" ref="BH91">IF(COUNTIF(Table912[Job],$I$3)&lt;ROWS($BH$2:BH91),"",INDEX(TimeSheets!$Q$1:$Q$359,SMALL(IF(Table912[Job]=$I$3,ROW(Table912[Job])),ROW(BA90))))</f>
        <v/>
      </c>
      <c r="BI91" s="73" t="str">
        <f t="array" ref="BI91">IF(COUNTIF(Table914[Job],$I$3)&lt;ROWS($BI$2:BI91),"",INDEX(TimeSheets!$T$1:$T$359,SMALL(IF(Table914[Job]=$I$3,ROW(Table914[Job])),ROW(BA90))))</f>
        <v/>
      </c>
      <c r="BJ91" s="72" t="str">
        <f t="array" ref="BJ91">IF(COUNTIF(Table914[Job],$I$3)&lt;ROWS($BJ$2:BJ91),"",INDEX(TimeSheets!$Z$1:$Z$359,SMALL(IF(Table914[Job]=$I$3,ROW(Table914[Job])),ROW(BA90))))</f>
        <v/>
      </c>
      <c r="BK91" s="72" t="str">
        <f t="array" ref="BK91">IF(COUNTIF(Table91641[Job],$I$3)&lt;ROWS($BK$2:BK91),"",INDEX(TimeSheets!$AC$1:$AC$359,SMALL(IF(Table91641[Job]=$I$3,ROW(Table91641[Job])),ROW(BA90))))</f>
        <v/>
      </c>
      <c r="BL91" s="72" t="str">
        <f t="array" ref="BL91">IF(COUNTIF(Table91641[Job],$I$3)&lt;ROWS($BL$2:BL91),"",INDEX(TimeSheets!$AI$1:$AI$359,SMALL(IF(Table91641[Job]=$I$3,ROW(Table91641[Job])),ROW(BB90))))</f>
        <v/>
      </c>
    </row>
    <row r="92" spans="50:64" x14ac:dyDescent="0.25">
      <c r="AX92" s="47"/>
      <c r="AY92" s="47"/>
      <c r="AZ92" s="47"/>
      <c r="BA92" s="47"/>
      <c r="BB92" s="47"/>
      <c r="BE92" s="72" t="str">
        <f t="array" ref="BE92">IF(COUNTIF(Table911[Job],$I$3)&lt;ROWS($BE$2:BE92),"",INDEX(TimeSheets!$B$1:$B$359,SMALL(IF(Table911[Job]=$I$3,ROW(Table911[Job])),ROW(BA91))))</f>
        <v/>
      </c>
      <c r="BF92" s="72" t="str">
        <f t="array" ref="BF92">IF(COUNTIF(Table911[Job],$I$3)&lt;ROWS($BD$2:BD92),"",INDEX(TimeSheets!$H$1:$H$359,SMALL(IF(Table911[Job]=$I$3,ROW(Table911[Job])),ROW(BA91))))</f>
        <v/>
      </c>
      <c r="BG92" s="72" t="str">
        <f t="array" ref="BG92">IF(COUNTIF(Table912[Job],$I$3)&lt;ROWS($BG$2:BG92),"",INDEX(TimeSheets!$K$1:$K$359,SMALL(IF(Table912[Job]=$I$3,ROW(Table912[Job])),ROW(BA91))))</f>
        <v/>
      </c>
      <c r="BH92" s="72" t="str">
        <f t="array" ref="BH92">IF(COUNTIF(Table912[Job],$I$3)&lt;ROWS($BH$2:BH92),"",INDEX(TimeSheets!$Q$1:$Q$359,SMALL(IF(Table912[Job]=$I$3,ROW(Table912[Job])),ROW(BA91))))</f>
        <v/>
      </c>
      <c r="BI92" s="73" t="str">
        <f t="array" ref="BI92">IF(COUNTIF(Table914[Job],$I$3)&lt;ROWS($BI$2:BI92),"",INDEX(TimeSheets!$T$1:$T$359,SMALL(IF(Table914[Job]=$I$3,ROW(Table914[Job])),ROW(BA91))))</f>
        <v/>
      </c>
      <c r="BJ92" s="72" t="str">
        <f t="array" ref="BJ92">IF(COUNTIF(Table914[Job],$I$3)&lt;ROWS($BJ$2:BJ92),"",INDEX(TimeSheets!$Z$1:$Z$359,SMALL(IF(Table914[Job]=$I$3,ROW(Table914[Job])),ROW(BA91))))</f>
        <v/>
      </c>
      <c r="BK92" s="72" t="str">
        <f t="array" ref="BK92">IF(COUNTIF(Table91641[Job],$I$3)&lt;ROWS($BK$2:BK92),"",INDEX(TimeSheets!$AC$1:$AC$359,SMALL(IF(Table91641[Job]=$I$3,ROW(Table91641[Job])),ROW(BA91))))</f>
        <v/>
      </c>
      <c r="BL92" s="72" t="str">
        <f t="array" ref="BL92">IF(COUNTIF(Table91641[Job],$I$3)&lt;ROWS($BL$2:BL92),"",INDEX(TimeSheets!$AI$1:$AI$359,SMALL(IF(Table91641[Job]=$I$3,ROW(Table91641[Job])),ROW(BB91))))</f>
        <v/>
      </c>
    </row>
    <row r="93" spans="50:64" x14ac:dyDescent="0.25">
      <c r="AX93" s="47"/>
      <c r="AY93" s="47"/>
      <c r="AZ93" s="47"/>
      <c r="BA93" s="47"/>
      <c r="BB93" s="47"/>
      <c r="BE93" s="72" t="str">
        <f t="array" ref="BE93">IF(COUNTIF(Table911[Job],$I$3)&lt;ROWS($BE$2:BE93),"",INDEX(TimeSheets!$B$1:$B$359,SMALL(IF(Table911[Job]=$I$3,ROW(Table911[Job])),ROW(BA92))))</f>
        <v/>
      </c>
      <c r="BF93" s="72" t="str">
        <f t="array" ref="BF93">IF(COUNTIF(Table911[Job],$I$3)&lt;ROWS($BD$2:BD93),"",INDEX(TimeSheets!$H$1:$H$359,SMALL(IF(Table911[Job]=$I$3,ROW(Table911[Job])),ROW(BA92))))</f>
        <v/>
      </c>
      <c r="BG93" s="72" t="str">
        <f t="array" ref="BG93">IF(COUNTIF(Table912[Job],$I$3)&lt;ROWS($BG$2:BG93),"",INDEX(TimeSheets!$K$1:$K$359,SMALL(IF(Table912[Job]=$I$3,ROW(Table912[Job])),ROW(BA92))))</f>
        <v/>
      </c>
      <c r="BH93" s="72" t="str">
        <f t="array" ref="BH93">IF(COUNTIF(Table912[Job],$I$3)&lt;ROWS($BH$2:BH93),"",INDEX(TimeSheets!$Q$1:$Q$359,SMALL(IF(Table912[Job]=$I$3,ROW(Table912[Job])),ROW(BA92))))</f>
        <v/>
      </c>
      <c r="BI93" s="73" t="str">
        <f t="array" ref="BI93">IF(COUNTIF(Table914[Job],$I$3)&lt;ROWS($BI$2:BI93),"",INDEX(TimeSheets!$T$1:$T$359,SMALL(IF(Table914[Job]=$I$3,ROW(Table914[Job])),ROW(BA92))))</f>
        <v/>
      </c>
      <c r="BJ93" s="72" t="str">
        <f t="array" ref="BJ93">IF(COUNTIF(Table914[Job],$I$3)&lt;ROWS($BJ$2:BJ93),"",INDEX(TimeSheets!$Z$1:$Z$359,SMALL(IF(Table914[Job]=$I$3,ROW(Table914[Job])),ROW(BA92))))</f>
        <v/>
      </c>
      <c r="BK93" s="72" t="str">
        <f t="array" ref="BK93">IF(COUNTIF(Table91641[Job],$I$3)&lt;ROWS($BK$2:BK93),"",INDEX(TimeSheets!$AC$1:$AC$359,SMALL(IF(Table91641[Job]=$I$3,ROW(Table91641[Job])),ROW(BA92))))</f>
        <v/>
      </c>
      <c r="BL93" s="72" t="str">
        <f t="array" ref="BL93">IF(COUNTIF(Table91641[Job],$I$3)&lt;ROWS($BL$2:BL93),"",INDEX(TimeSheets!$AI$1:$AI$359,SMALL(IF(Table91641[Job]=$I$3,ROW(Table91641[Job])),ROW(BB92))))</f>
        <v/>
      </c>
    </row>
    <row r="94" spans="50:64" x14ac:dyDescent="0.25">
      <c r="AX94" s="47"/>
      <c r="AY94" s="47"/>
      <c r="AZ94" s="47"/>
      <c r="BA94" s="47"/>
      <c r="BB94" s="47"/>
      <c r="BE94" s="72" t="str">
        <f t="array" ref="BE94">IF(COUNTIF(Table911[Job],$I$3)&lt;ROWS($BE$2:BE94),"",INDEX(TimeSheets!$B$1:$B$359,SMALL(IF(Table911[Job]=$I$3,ROW(Table911[Job])),ROW(BA93))))</f>
        <v/>
      </c>
      <c r="BF94" s="72" t="str">
        <f t="array" ref="BF94">IF(COUNTIF(Table911[Job],$I$3)&lt;ROWS($BD$2:BD94),"",INDEX(TimeSheets!$H$1:$H$359,SMALL(IF(Table911[Job]=$I$3,ROW(Table911[Job])),ROW(BA93))))</f>
        <v/>
      </c>
      <c r="BG94" s="72" t="str">
        <f t="array" ref="BG94">IF(COUNTIF(Table912[Job],$I$3)&lt;ROWS($BG$2:BG94),"",INDEX(TimeSheets!$K$1:$K$359,SMALL(IF(Table912[Job]=$I$3,ROW(Table912[Job])),ROW(BA93))))</f>
        <v/>
      </c>
      <c r="BH94" s="72" t="str">
        <f t="array" ref="BH94">IF(COUNTIF(Table912[Job],$I$3)&lt;ROWS($BH$2:BH94),"",INDEX(TimeSheets!$Q$1:$Q$359,SMALL(IF(Table912[Job]=$I$3,ROW(Table912[Job])),ROW(BA93))))</f>
        <v/>
      </c>
      <c r="BI94" s="73" t="str">
        <f t="array" ref="BI94">IF(COUNTIF(Table914[Job],$I$3)&lt;ROWS($BI$2:BI94),"",INDEX(TimeSheets!$T$1:$T$359,SMALL(IF(Table914[Job]=$I$3,ROW(Table914[Job])),ROW(BA93))))</f>
        <v/>
      </c>
      <c r="BJ94" s="72" t="str">
        <f t="array" ref="BJ94">IF(COUNTIF(Table914[Job],$I$3)&lt;ROWS($BJ$2:BJ94),"",INDEX(TimeSheets!$Z$1:$Z$359,SMALL(IF(Table914[Job]=$I$3,ROW(Table914[Job])),ROW(BA93))))</f>
        <v/>
      </c>
      <c r="BK94" s="72" t="str">
        <f t="array" ref="BK94">IF(COUNTIF(Table91641[Job],$I$3)&lt;ROWS($BK$2:BK94),"",INDEX(TimeSheets!$AC$1:$AC$359,SMALL(IF(Table91641[Job]=$I$3,ROW(Table91641[Job])),ROW(BA93))))</f>
        <v/>
      </c>
      <c r="BL94" s="72" t="str">
        <f t="array" ref="BL94">IF(COUNTIF(Table91641[Job],$I$3)&lt;ROWS($BL$2:BL94),"",INDEX(TimeSheets!$AI$1:$AI$359,SMALL(IF(Table91641[Job]=$I$3,ROW(Table91641[Job])),ROW(BB93))))</f>
        <v/>
      </c>
    </row>
    <row r="95" spans="50:64" x14ac:dyDescent="0.25">
      <c r="AX95" s="47"/>
      <c r="AY95" s="47"/>
      <c r="AZ95" s="47"/>
      <c r="BA95" s="47"/>
      <c r="BB95" s="47"/>
      <c r="BE95" s="72" t="str">
        <f t="array" ref="BE95">IF(COUNTIF(Table911[Job],$I$3)&lt;ROWS($BE$2:BE95),"",INDEX(TimeSheets!$B$1:$B$359,SMALL(IF(Table911[Job]=$I$3,ROW(Table911[Job])),ROW(BA94))))</f>
        <v/>
      </c>
      <c r="BF95" s="72" t="str">
        <f t="array" ref="BF95">IF(COUNTIF(Table911[Job],$I$3)&lt;ROWS($BD$2:BD95),"",INDEX(TimeSheets!$H$1:$H$359,SMALL(IF(Table911[Job]=$I$3,ROW(Table911[Job])),ROW(BA94))))</f>
        <v/>
      </c>
      <c r="BG95" s="72" t="str">
        <f t="array" ref="BG95">IF(COUNTIF(Table912[Job],$I$3)&lt;ROWS($BG$2:BG95),"",INDEX(TimeSheets!$K$1:$K$359,SMALL(IF(Table912[Job]=$I$3,ROW(Table912[Job])),ROW(BA94))))</f>
        <v/>
      </c>
      <c r="BH95" s="72" t="str">
        <f t="array" ref="BH95">IF(COUNTIF(Table912[Job],$I$3)&lt;ROWS($BH$2:BH95),"",INDEX(TimeSheets!$Q$1:$Q$359,SMALL(IF(Table912[Job]=$I$3,ROW(Table912[Job])),ROW(BA94))))</f>
        <v/>
      </c>
      <c r="BI95" s="73" t="str">
        <f t="array" ref="BI95">IF(COUNTIF(Table914[Job],$I$3)&lt;ROWS($BI$2:BI95),"",INDEX(TimeSheets!$T$1:$T$359,SMALL(IF(Table914[Job]=$I$3,ROW(Table914[Job])),ROW(BA94))))</f>
        <v/>
      </c>
      <c r="BJ95" s="72" t="str">
        <f t="array" ref="BJ95">IF(COUNTIF(Table914[Job],$I$3)&lt;ROWS($BJ$2:BJ95),"",INDEX(TimeSheets!$Z$1:$Z$359,SMALL(IF(Table914[Job]=$I$3,ROW(Table914[Job])),ROW(BA94))))</f>
        <v/>
      </c>
      <c r="BK95" s="72" t="str">
        <f t="array" ref="BK95">IF(COUNTIF(Table91641[Job],$I$3)&lt;ROWS($BK$2:BK95),"",INDEX(TimeSheets!$AC$1:$AC$359,SMALL(IF(Table91641[Job]=$I$3,ROW(Table91641[Job])),ROW(BA94))))</f>
        <v/>
      </c>
      <c r="BL95" s="72" t="str">
        <f t="array" ref="BL95">IF(COUNTIF(Table91641[Job],$I$3)&lt;ROWS($BL$2:BL95),"",INDEX(TimeSheets!$AI$1:$AI$359,SMALL(IF(Table91641[Job]=$I$3,ROW(Table91641[Job])),ROW(BB94))))</f>
        <v/>
      </c>
    </row>
    <row r="96" spans="50:64" x14ac:dyDescent="0.25">
      <c r="AX96" s="47"/>
      <c r="AY96" s="47"/>
      <c r="AZ96" s="47"/>
      <c r="BA96" s="47"/>
      <c r="BB96" s="47"/>
      <c r="BE96" s="72" t="str">
        <f t="array" ref="BE96">IF(COUNTIF(Table911[Job],$I$3)&lt;ROWS($BE$2:BE96),"",INDEX(TimeSheets!$B$1:$B$359,SMALL(IF(Table911[Job]=$I$3,ROW(Table911[Job])),ROW(BA95))))</f>
        <v/>
      </c>
      <c r="BF96" s="72" t="str">
        <f t="array" ref="BF96">IF(COUNTIF(Table911[Job],$I$3)&lt;ROWS($BD$2:BD96),"",INDEX(TimeSheets!$H$1:$H$359,SMALL(IF(Table911[Job]=$I$3,ROW(Table911[Job])),ROW(BA95))))</f>
        <v/>
      </c>
      <c r="BG96" s="72" t="str">
        <f t="array" ref="BG96">IF(COUNTIF(Table912[Job],$I$3)&lt;ROWS($BG$2:BG96),"",INDEX(TimeSheets!$K$1:$K$359,SMALL(IF(Table912[Job]=$I$3,ROW(Table912[Job])),ROW(BA95))))</f>
        <v/>
      </c>
      <c r="BH96" s="72" t="str">
        <f t="array" ref="BH96">IF(COUNTIF(Table912[Job],$I$3)&lt;ROWS($BH$2:BH96),"",INDEX(TimeSheets!$Q$1:$Q$359,SMALL(IF(Table912[Job]=$I$3,ROW(Table912[Job])),ROW(BA95))))</f>
        <v/>
      </c>
      <c r="BI96" s="73" t="str">
        <f t="array" ref="BI96">IF(COUNTIF(Table914[Job],$I$3)&lt;ROWS($BI$2:BI96),"",INDEX(TimeSheets!$T$1:$T$359,SMALL(IF(Table914[Job]=$I$3,ROW(Table914[Job])),ROW(BA95))))</f>
        <v/>
      </c>
      <c r="BJ96" s="72" t="str">
        <f t="array" ref="BJ96">IF(COUNTIF(Table914[Job],$I$3)&lt;ROWS($BJ$2:BJ96),"",INDEX(TimeSheets!$Z$1:$Z$359,SMALL(IF(Table914[Job]=$I$3,ROW(Table914[Job])),ROW(BA95))))</f>
        <v/>
      </c>
      <c r="BK96" s="72" t="str">
        <f t="array" ref="BK96">IF(COUNTIF(Table91641[Job],$I$3)&lt;ROWS($BK$2:BK96),"",INDEX(TimeSheets!$AC$1:$AC$359,SMALL(IF(Table91641[Job]=$I$3,ROW(Table91641[Job])),ROW(BA95))))</f>
        <v/>
      </c>
      <c r="BL96" s="72" t="str">
        <f t="array" ref="BL96">IF(COUNTIF(Table91641[Job],$I$3)&lt;ROWS($BL$2:BL96),"",INDEX(TimeSheets!$AI$1:$AI$359,SMALL(IF(Table91641[Job]=$I$3,ROW(Table91641[Job])),ROW(BB95))))</f>
        <v/>
      </c>
    </row>
    <row r="97" spans="50:64" x14ac:dyDescent="0.25">
      <c r="AX97" s="47"/>
      <c r="AY97" s="47"/>
      <c r="AZ97" s="47"/>
      <c r="BA97" s="47"/>
      <c r="BB97" s="47"/>
      <c r="BE97" s="72" t="str">
        <f t="array" ref="BE97">IF(COUNTIF(Table911[Job],$I$3)&lt;ROWS($BE$2:BE97),"",INDEX(TimeSheets!$B$1:$B$359,SMALL(IF(Table911[Job]=$I$3,ROW(Table911[Job])),ROW(BA96))))</f>
        <v/>
      </c>
      <c r="BF97" s="72" t="str">
        <f t="array" ref="BF97">IF(COUNTIF(Table911[Job],$I$3)&lt;ROWS($BD$2:BD97),"",INDEX(TimeSheets!$H$1:$H$359,SMALL(IF(Table911[Job]=$I$3,ROW(Table911[Job])),ROW(BA96))))</f>
        <v/>
      </c>
      <c r="BG97" s="72" t="str">
        <f t="array" ref="BG97">IF(COUNTIF(Table912[Job],$I$3)&lt;ROWS($BG$2:BG97),"",INDEX(TimeSheets!$K$1:$K$359,SMALL(IF(Table912[Job]=$I$3,ROW(Table912[Job])),ROW(BA96))))</f>
        <v/>
      </c>
      <c r="BH97" s="72" t="str">
        <f t="array" ref="BH97">IF(COUNTIF(Table912[Job],$I$3)&lt;ROWS($BH$2:BH97),"",INDEX(TimeSheets!$Q$1:$Q$359,SMALL(IF(Table912[Job]=$I$3,ROW(Table912[Job])),ROW(BA96))))</f>
        <v/>
      </c>
      <c r="BI97" s="73" t="str">
        <f t="array" ref="BI97">IF(COUNTIF(Table914[Job],$I$3)&lt;ROWS($BI$2:BI97),"",INDEX(TimeSheets!$T$1:$T$359,SMALL(IF(Table914[Job]=$I$3,ROW(Table914[Job])),ROW(BA96))))</f>
        <v/>
      </c>
      <c r="BJ97" s="72" t="str">
        <f t="array" ref="BJ97">IF(COUNTIF(Table914[Job],$I$3)&lt;ROWS($BJ$2:BJ97),"",INDEX(TimeSheets!$Z$1:$Z$359,SMALL(IF(Table914[Job]=$I$3,ROW(Table914[Job])),ROW(BA96))))</f>
        <v/>
      </c>
      <c r="BK97" s="72" t="str">
        <f t="array" ref="BK97">IF(COUNTIF(Table91641[Job],$I$3)&lt;ROWS($BK$2:BK97),"",INDEX(TimeSheets!$AC$1:$AC$359,SMALL(IF(Table91641[Job]=$I$3,ROW(Table91641[Job])),ROW(BA96))))</f>
        <v/>
      </c>
      <c r="BL97" s="72" t="str">
        <f t="array" ref="BL97">IF(COUNTIF(Table91641[Job],$I$3)&lt;ROWS($BL$2:BL97),"",INDEX(TimeSheets!$AI$1:$AI$359,SMALL(IF(Table91641[Job]=$I$3,ROW(Table91641[Job])),ROW(BB96))))</f>
        <v/>
      </c>
    </row>
    <row r="98" spans="50:64" x14ac:dyDescent="0.25">
      <c r="AX98" s="47"/>
      <c r="AY98" s="47"/>
      <c r="AZ98" s="47"/>
      <c r="BA98" s="47"/>
      <c r="BB98" s="47"/>
      <c r="BE98" s="72" t="str">
        <f t="array" ref="BE98">IF(COUNTIF(Table911[Job],$I$3)&lt;ROWS($BE$2:BE98),"",INDEX(TimeSheets!$B$1:$B$359,SMALL(IF(Table911[Job]=$I$3,ROW(Table911[Job])),ROW(BA97))))</f>
        <v/>
      </c>
      <c r="BF98" s="72" t="str">
        <f t="array" ref="BF98">IF(COUNTIF(Table911[Job],$I$3)&lt;ROWS($BD$2:BD98),"",INDEX(TimeSheets!$H$1:$H$359,SMALL(IF(Table911[Job]=$I$3,ROW(Table911[Job])),ROW(BA97))))</f>
        <v/>
      </c>
      <c r="BG98" s="72" t="str">
        <f t="array" ref="BG98">IF(COUNTIF(Table912[Job],$I$3)&lt;ROWS($BG$2:BG98),"",INDEX(TimeSheets!$K$1:$K$359,SMALL(IF(Table912[Job]=$I$3,ROW(Table912[Job])),ROW(BA97))))</f>
        <v/>
      </c>
      <c r="BH98" s="72" t="str">
        <f t="array" ref="BH98">IF(COUNTIF(Table912[Job],$I$3)&lt;ROWS($BH$2:BH98),"",INDEX(TimeSheets!$Q$1:$Q$359,SMALL(IF(Table912[Job]=$I$3,ROW(Table912[Job])),ROW(BA97))))</f>
        <v/>
      </c>
      <c r="BI98" s="73" t="str">
        <f t="array" ref="BI98">IF(COUNTIF(Table914[Job],$I$3)&lt;ROWS($BI$2:BI98),"",INDEX(TimeSheets!$T$1:$T$359,SMALL(IF(Table914[Job]=$I$3,ROW(Table914[Job])),ROW(BA97))))</f>
        <v/>
      </c>
      <c r="BJ98" s="72" t="str">
        <f t="array" ref="BJ98">IF(COUNTIF(Table914[Job],$I$3)&lt;ROWS($BJ$2:BJ98),"",INDEX(TimeSheets!$Z$1:$Z$359,SMALL(IF(Table914[Job]=$I$3,ROW(Table914[Job])),ROW(BA97))))</f>
        <v/>
      </c>
      <c r="BK98" s="72" t="str">
        <f t="array" ref="BK98">IF(COUNTIF(Table91641[Job],$I$3)&lt;ROWS($BK$2:BK98),"",INDEX(TimeSheets!$AC$1:$AC$359,SMALL(IF(Table91641[Job]=$I$3,ROW(Table91641[Job])),ROW(BA97))))</f>
        <v/>
      </c>
      <c r="BL98" s="72" t="str">
        <f t="array" ref="BL98">IF(COUNTIF(Table91641[Job],$I$3)&lt;ROWS($BL$2:BL98),"",INDEX(TimeSheets!$AI$1:$AI$359,SMALL(IF(Table91641[Job]=$I$3,ROW(Table91641[Job])),ROW(BB97))))</f>
        <v/>
      </c>
    </row>
    <row r="99" spans="50:64" x14ac:dyDescent="0.25">
      <c r="AX99" s="47"/>
      <c r="AY99" s="47"/>
      <c r="AZ99" s="47"/>
      <c r="BA99" s="47"/>
      <c r="BB99" s="47"/>
      <c r="BE99" s="72" t="str">
        <f t="array" ref="BE99">IF(COUNTIF(Table911[Job],$I$3)&lt;ROWS($BE$2:BE99),"",INDEX(TimeSheets!$B$1:$B$359,SMALL(IF(Table911[Job]=$I$3,ROW(Table911[Job])),ROW(BA98))))</f>
        <v/>
      </c>
      <c r="BF99" s="72" t="str">
        <f t="array" ref="BF99">IF(COUNTIF(Table911[Job],$I$3)&lt;ROWS($BD$2:BD99),"",INDEX(TimeSheets!$H$1:$H$359,SMALL(IF(Table911[Job]=$I$3,ROW(Table911[Job])),ROW(BA98))))</f>
        <v/>
      </c>
      <c r="BG99" s="72" t="str">
        <f t="array" ref="BG99">IF(COUNTIF(Table912[Job],$I$3)&lt;ROWS($BG$2:BG99),"",INDEX(TimeSheets!$K$1:$K$359,SMALL(IF(Table912[Job]=$I$3,ROW(Table912[Job])),ROW(BA98))))</f>
        <v/>
      </c>
      <c r="BH99" s="72" t="str">
        <f t="array" ref="BH99">IF(COUNTIF(Table912[Job],$I$3)&lt;ROWS($BH$2:BH99),"",INDEX(TimeSheets!$Q$1:$Q$359,SMALL(IF(Table912[Job]=$I$3,ROW(Table912[Job])),ROW(BA98))))</f>
        <v/>
      </c>
      <c r="BI99" s="73" t="str">
        <f t="array" ref="BI99">IF(COUNTIF(Table914[Job],$I$3)&lt;ROWS($BI$2:BI99),"",INDEX(TimeSheets!$T$1:$T$359,SMALL(IF(Table914[Job]=$I$3,ROW(Table914[Job])),ROW(BA98))))</f>
        <v/>
      </c>
      <c r="BJ99" s="72" t="str">
        <f t="array" ref="BJ99">IF(COUNTIF(Table914[Job],$I$3)&lt;ROWS($BJ$2:BJ99),"",INDEX(TimeSheets!$Z$1:$Z$359,SMALL(IF(Table914[Job]=$I$3,ROW(Table914[Job])),ROW(BA98))))</f>
        <v/>
      </c>
      <c r="BK99" s="72" t="str">
        <f t="array" ref="BK99">IF(COUNTIF(Table91641[Job],$I$3)&lt;ROWS($BK$2:BK99),"",INDEX(TimeSheets!$AC$1:$AC$359,SMALL(IF(Table91641[Job]=$I$3,ROW(Table91641[Job])),ROW(BA98))))</f>
        <v/>
      </c>
      <c r="BL99" s="72" t="str">
        <f t="array" ref="BL99">IF(COUNTIF(Table91641[Job],$I$3)&lt;ROWS($BL$2:BL99),"",INDEX(TimeSheets!$AI$1:$AI$359,SMALL(IF(Table91641[Job]=$I$3,ROW(Table91641[Job])),ROW(BB98))))</f>
        <v/>
      </c>
    </row>
    <row r="100" spans="50:64" x14ac:dyDescent="0.25">
      <c r="AX100" s="47"/>
      <c r="AY100" s="47"/>
      <c r="AZ100" s="47"/>
      <c r="BA100" s="47"/>
      <c r="BB100" s="47"/>
      <c r="BE100" s="72" t="str">
        <f t="array" ref="BE100">IF(COUNTIF(Table911[Job],$I$3)&lt;ROWS($BE$2:BE100),"",INDEX(TimeSheets!$B$1:$B$359,SMALL(IF(Table911[Job]=$I$3,ROW(Table911[Job])),ROW(BA99))))</f>
        <v/>
      </c>
      <c r="BF100" s="72" t="str">
        <f t="array" ref="BF100">IF(COUNTIF(Table911[Job],$I$3)&lt;ROWS($BD$2:BD100),"",INDEX(TimeSheets!$H$1:$H$359,SMALL(IF(Table911[Job]=$I$3,ROW(Table911[Job])),ROW(BA99))))</f>
        <v/>
      </c>
      <c r="BG100" s="72" t="str">
        <f t="array" ref="BG100">IF(COUNTIF(Table912[Job],$I$3)&lt;ROWS($BG$2:BG100),"",INDEX(TimeSheets!$K$1:$K$359,SMALL(IF(Table912[Job]=$I$3,ROW(Table912[Job])),ROW(BA99))))</f>
        <v/>
      </c>
      <c r="BH100" s="72" t="str">
        <f t="array" ref="BH100">IF(COUNTIF(Table912[Job],$I$3)&lt;ROWS($BH$2:BH100),"",INDEX(TimeSheets!$Q$1:$Q$359,SMALL(IF(Table912[Job]=$I$3,ROW(Table912[Job])),ROW(BA99))))</f>
        <v/>
      </c>
      <c r="BI100" s="73" t="str">
        <f t="array" ref="BI100">IF(COUNTIF(Table914[Job],$I$3)&lt;ROWS($BI$2:BI100),"",INDEX(TimeSheets!$T$1:$T$359,SMALL(IF(Table914[Job]=$I$3,ROW(Table914[Job])),ROW(BA99))))</f>
        <v/>
      </c>
      <c r="BJ100" s="72" t="str">
        <f t="array" ref="BJ100">IF(COUNTIF(Table914[Job],$I$3)&lt;ROWS($BJ$2:BJ100),"",INDEX(TimeSheets!$Z$1:$Z$359,SMALL(IF(Table914[Job]=$I$3,ROW(Table914[Job])),ROW(BA99))))</f>
        <v/>
      </c>
      <c r="BK100" s="72" t="str">
        <f t="array" ref="BK100">IF(COUNTIF(Table91641[Job],$I$3)&lt;ROWS($BK$2:BK100),"",INDEX(TimeSheets!$AC$1:$AC$359,SMALL(IF(Table91641[Job]=$I$3,ROW(Table91641[Job])),ROW(BA99))))</f>
        <v/>
      </c>
      <c r="BL100" s="72" t="str">
        <f t="array" ref="BL100">IF(COUNTIF(Table91641[Job],$I$3)&lt;ROWS($BL$2:BL100),"",INDEX(TimeSheets!$AI$1:$AI$359,SMALL(IF(Table91641[Job]=$I$3,ROW(Table91641[Job])),ROW(BB99))))</f>
        <v/>
      </c>
    </row>
    <row r="101" spans="50:64" x14ac:dyDescent="0.25">
      <c r="AX101" s="47"/>
      <c r="AY101" s="47"/>
      <c r="AZ101" s="47"/>
      <c r="BA101" s="47"/>
      <c r="BB101" s="47"/>
      <c r="BE101" s="72" t="str">
        <f t="array" ref="BE101">IF(COUNTIF(Table911[Job],$I$3)&lt;ROWS($BE$2:BE101),"",INDEX(TimeSheets!$B$1:$B$359,SMALL(IF(Table911[Job]=$I$3,ROW(Table911[Job])),ROW(BA100))))</f>
        <v/>
      </c>
      <c r="BF101" s="72" t="str">
        <f t="array" ref="BF101">IF(COUNTIF(Table911[Job],$I$3)&lt;ROWS($BD$2:BD101),"",INDEX(TimeSheets!$H$1:$H$359,SMALL(IF(Table911[Job]=$I$3,ROW(Table911[Job])),ROW(BA100))))</f>
        <v/>
      </c>
      <c r="BG101" s="72" t="str">
        <f t="array" ref="BG101">IF(COUNTIF(Table912[Job],$I$3)&lt;ROWS($BG$2:BG101),"",INDEX(TimeSheets!$K$1:$K$359,SMALL(IF(Table912[Job]=$I$3,ROW(Table912[Job])),ROW(BA100))))</f>
        <v/>
      </c>
      <c r="BH101" s="72" t="str">
        <f t="array" ref="BH101">IF(COUNTIF(Table912[Job],$I$3)&lt;ROWS($BH$2:BH101),"",INDEX(TimeSheets!$Q$1:$Q$359,SMALL(IF(Table912[Job]=$I$3,ROW(Table912[Job])),ROW(BA100))))</f>
        <v/>
      </c>
      <c r="BI101" s="73" t="str">
        <f t="array" ref="BI101">IF(COUNTIF(Table914[Job],$I$3)&lt;ROWS($BI$2:BI101),"",INDEX(TimeSheets!$T$1:$T$359,SMALL(IF(Table914[Job]=$I$3,ROW(Table914[Job])),ROW(BA100))))</f>
        <v/>
      </c>
      <c r="BJ101" s="72" t="str">
        <f t="array" ref="BJ101">IF(COUNTIF(Table914[Job],$I$3)&lt;ROWS($BJ$2:BJ101),"",INDEX(TimeSheets!$Z$1:$Z$359,SMALL(IF(Table914[Job]=$I$3,ROW(Table914[Job])),ROW(BA100))))</f>
        <v/>
      </c>
      <c r="BK101" s="72" t="str">
        <f t="array" ref="BK101">IF(COUNTIF(Table91641[Job],$I$3)&lt;ROWS($BK$2:BK101),"",INDEX(TimeSheets!$AC$1:$AC$359,SMALL(IF(Table91641[Job]=$I$3,ROW(Table91641[Job])),ROW(BA100))))</f>
        <v/>
      </c>
      <c r="BL101" s="72" t="str">
        <f t="array" ref="BL101">IF(COUNTIF(Table91641[Job],$I$3)&lt;ROWS($BL$2:BL101),"",INDEX(TimeSheets!$AI$1:$AI$359,SMALL(IF(Table91641[Job]=$I$3,ROW(Table91641[Job])),ROW(BB100))))</f>
        <v/>
      </c>
    </row>
    <row r="102" spans="50:64" x14ac:dyDescent="0.25">
      <c r="AX102" s="47"/>
      <c r="AY102" s="47"/>
      <c r="AZ102" s="47"/>
      <c r="BA102" s="47"/>
      <c r="BB102" s="47"/>
      <c r="BE102" s="72" t="str">
        <f t="array" ref="BE102">IF(COUNTIF(Table911[Job],$I$3)&lt;ROWS($BE$2:BE102),"",INDEX(TimeSheets!$B$1:$B$359,SMALL(IF(Table911[Job]=$I$3,ROW(Table911[Job])),ROW(BA101))))</f>
        <v/>
      </c>
      <c r="BF102" s="72" t="str">
        <f t="array" ref="BF102">IF(COUNTIF(Table911[Job],$I$3)&lt;ROWS($BD$2:BD102),"",INDEX(TimeSheets!$H$1:$H$359,SMALL(IF(Table911[Job]=$I$3,ROW(Table911[Job])),ROW(BA101))))</f>
        <v/>
      </c>
      <c r="BG102" s="72" t="str">
        <f t="array" ref="BG102">IF(COUNTIF(Table912[Job],$I$3)&lt;ROWS($BG$2:BG102),"",INDEX(TimeSheets!$K$1:$K$359,SMALL(IF(Table912[Job]=$I$3,ROW(Table912[Job])),ROW(BA101))))</f>
        <v/>
      </c>
      <c r="BH102" s="72" t="str">
        <f t="array" ref="BH102">IF(COUNTIF(Table912[Job],$I$3)&lt;ROWS($BH$2:BH102),"",INDEX(TimeSheets!$Q$1:$Q$359,SMALL(IF(Table912[Job]=$I$3,ROW(Table912[Job])),ROW(BA101))))</f>
        <v/>
      </c>
      <c r="BI102" s="73" t="str">
        <f t="array" ref="BI102">IF(COUNTIF(Table914[Job],$I$3)&lt;ROWS($BI$2:BI102),"",INDEX(TimeSheets!$T$1:$T$359,SMALL(IF(Table914[Job]=$I$3,ROW(Table914[Job])),ROW(BA101))))</f>
        <v/>
      </c>
      <c r="BJ102" s="72" t="str">
        <f t="array" ref="BJ102">IF(COUNTIF(Table914[Job],$I$3)&lt;ROWS($BJ$2:BJ102),"",INDEX(TimeSheets!$Z$1:$Z$359,SMALL(IF(Table914[Job]=$I$3,ROW(Table914[Job])),ROW(BA101))))</f>
        <v/>
      </c>
      <c r="BK102" s="72" t="str">
        <f t="array" ref="BK102">IF(COUNTIF(Table91641[Job],$I$3)&lt;ROWS($BK$2:BK102),"",INDEX(TimeSheets!$AC$1:$AC$359,SMALL(IF(Table91641[Job]=$I$3,ROW(Table91641[Job])),ROW(BA101))))</f>
        <v/>
      </c>
      <c r="BL102" s="72" t="str">
        <f t="array" ref="BL102">IF(COUNTIF(Table91641[Job],$I$3)&lt;ROWS($BL$2:BL102),"",INDEX(TimeSheets!$AI$1:$AI$359,SMALL(IF(Table91641[Job]=$I$3,ROW(Table91641[Job])),ROW(BB101))))</f>
        <v/>
      </c>
    </row>
    <row r="103" spans="50:64" x14ac:dyDescent="0.25">
      <c r="AX103" s="47"/>
      <c r="AY103" s="47"/>
      <c r="AZ103" s="47"/>
      <c r="BA103" s="47"/>
      <c r="BB103" s="47"/>
      <c r="BE103" s="72" t="str">
        <f t="array" ref="BE103">IF(COUNTIF(Table911[Job],$I$3)&lt;ROWS($BE$2:BE103),"",INDEX(TimeSheets!$B$1:$B$359,SMALL(IF(Table911[Job]=$I$3,ROW(Table911[Job])),ROW(BA102))))</f>
        <v/>
      </c>
      <c r="BF103" s="72" t="str">
        <f t="array" ref="BF103">IF(COUNTIF(Table911[Job],$I$3)&lt;ROWS($BD$2:BD103),"",INDEX(TimeSheets!$H$1:$H$359,SMALL(IF(Table911[Job]=$I$3,ROW(Table911[Job])),ROW(BA102))))</f>
        <v/>
      </c>
      <c r="BG103" s="72" t="str">
        <f t="array" ref="BG103">IF(COUNTIF(Table912[Job],$I$3)&lt;ROWS($BG$2:BG103),"",INDEX(TimeSheets!$K$1:$K$359,SMALL(IF(Table912[Job]=$I$3,ROW(Table912[Job])),ROW(BA102))))</f>
        <v/>
      </c>
      <c r="BH103" s="72" t="str">
        <f t="array" ref="BH103">IF(COUNTIF(Table912[Job],$I$3)&lt;ROWS($BH$2:BH103),"",INDEX(TimeSheets!$Q$1:$Q$359,SMALL(IF(Table912[Job]=$I$3,ROW(Table912[Job])),ROW(BA102))))</f>
        <v/>
      </c>
      <c r="BI103" s="73" t="str">
        <f t="array" ref="BI103">IF(COUNTIF(Table914[Job],$I$3)&lt;ROWS($BI$2:BI103),"",INDEX(TimeSheets!$T$1:$T$359,SMALL(IF(Table914[Job]=$I$3,ROW(Table914[Job])),ROW(BA102))))</f>
        <v/>
      </c>
      <c r="BJ103" s="72" t="str">
        <f t="array" ref="BJ103">IF(COUNTIF(Table914[Job],$I$3)&lt;ROWS($BJ$2:BJ103),"",INDEX(TimeSheets!$Z$1:$Z$359,SMALL(IF(Table914[Job]=$I$3,ROW(Table914[Job])),ROW(BA102))))</f>
        <v/>
      </c>
      <c r="BK103" s="72" t="str">
        <f t="array" ref="BK103">IF(COUNTIF(Table91641[Job],$I$3)&lt;ROWS($BK$2:BK103),"",INDEX(TimeSheets!$AC$1:$AC$359,SMALL(IF(Table91641[Job]=$I$3,ROW(Table91641[Job])),ROW(BA102))))</f>
        <v/>
      </c>
      <c r="BL103" s="72" t="str">
        <f t="array" ref="BL103">IF(COUNTIF(Table91641[Job],$I$3)&lt;ROWS($BL$2:BL103),"",INDEX(TimeSheets!$AI$1:$AI$359,SMALL(IF(Table91641[Job]=$I$3,ROW(Table91641[Job])),ROW(BB102))))</f>
        <v/>
      </c>
    </row>
    <row r="104" spans="50:64" x14ac:dyDescent="0.25">
      <c r="AX104" s="47"/>
      <c r="AY104" s="47"/>
      <c r="AZ104" s="47"/>
      <c r="BA104" s="47"/>
      <c r="BB104" s="47"/>
      <c r="BE104" s="72" t="str">
        <f t="array" ref="BE104">IF(COUNTIF(Table911[Job],$I$3)&lt;ROWS($BE$2:BE104),"",INDEX(TimeSheets!$B$1:$B$359,SMALL(IF(Table911[Job]=$I$3,ROW(Table911[Job])),ROW(BA103))))</f>
        <v/>
      </c>
      <c r="BF104" s="72" t="str">
        <f t="array" ref="BF104">IF(COUNTIF(Table911[Job],$I$3)&lt;ROWS($BD$2:BD104),"",INDEX(TimeSheets!$H$1:$H$359,SMALL(IF(Table911[Job]=$I$3,ROW(Table911[Job])),ROW(BA103))))</f>
        <v/>
      </c>
      <c r="BG104" s="72" t="str">
        <f t="array" ref="BG104">IF(COUNTIF(Table912[Job],$I$3)&lt;ROWS($BG$2:BG104),"",INDEX(TimeSheets!$K$1:$K$359,SMALL(IF(Table912[Job]=$I$3,ROW(Table912[Job])),ROW(BA103))))</f>
        <v/>
      </c>
      <c r="BH104" s="72" t="str">
        <f t="array" ref="BH104">IF(COUNTIF(Table912[Job],$I$3)&lt;ROWS($BH$2:BH104),"",INDEX(TimeSheets!$Q$1:$Q$359,SMALL(IF(Table912[Job]=$I$3,ROW(Table912[Job])),ROW(BA103))))</f>
        <v/>
      </c>
      <c r="BI104" s="73" t="str">
        <f t="array" ref="BI104">IF(COUNTIF(Table914[Job],$I$3)&lt;ROWS($BI$2:BI104),"",INDEX(TimeSheets!$T$1:$T$359,SMALL(IF(Table914[Job]=$I$3,ROW(Table914[Job])),ROW(BA103))))</f>
        <v/>
      </c>
      <c r="BJ104" s="72" t="str">
        <f t="array" ref="BJ104">IF(COUNTIF(Table914[Job],$I$3)&lt;ROWS($BJ$2:BJ104),"",INDEX(TimeSheets!$Z$1:$Z$359,SMALL(IF(Table914[Job]=$I$3,ROW(Table914[Job])),ROW(BA103))))</f>
        <v/>
      </c>
      <c r="BK104" s="72" t="str">
        <f t="array" ref="BK104">IF(COUNTIF(Table91641[Job],$I$3)&lt;ROWS($BK$2:BK104),"",INDEX(TimeSheets!$AC$1:$AC$359,SMALL(IF(Table91641[Job]=$I$3,ROW(Table91641[Job])),ROW(BA103))))</f>
        <v/>
      </c>
      <c r="BL104" s="72" t="str">
        <f t="array" ref="BL104">IF(COUNTIF(Table91641[Job],$I$3)&lt;ROWS($BL$2:BL104),"",INDEX(TimeSheets!$AI$1:$AI$359,SMALL(IF(Table91641[Job]=$I$3,ROW(Table91641[Job])),ROW(BB103))))</f>
        <v/>
      </c>
    </row>
    <row r="105" spans="50:64" x14ac:dyDescent="0.25">
      <c r="AX105" s="47"/>
      <c r="AY105" s="47"/>
      <c r="AZ105" s="47"/>
      <c r="BA105" s="47"/>
      <c r="BB105" s="47"/>
      <c r="BE105" s="72" t="str">
        <f t="array" ref="BE105">IF(COUNTIF(Table911[Job],$I$3)&lt;ROWS($BE$2:BE105),"",INDEX(TimeSheets!$B$1:$B$359,SMALL(IF(Table911[Job]=$I$3,ROW(Table911[Job])),ROW(BA104))))</f>
        <v/>
      </c>
      <c r="BF105" s="72" t="str">
        <f t="array" ref="BF105">IF(COUNTIF(Table911[Job],$I$3)&lt;ROWS($BD$2:BD105),"",INDEX(TimeSheets!$H$1:$H$359,SMALL(IF(Table911[Job]=$I$3,ROW(Table911[Job])),ROW(BA104))))</f>
        <v/>
      </c>
      <c r="BG105" s="72" t="str">
        <f t="array" ref="BG105">IF(COUNTIF(Table912[Job],$I$3)&lt;ROWS($BG$2:BG105),"",INDEX(TimeSheets!$K$1:$K$359,SMALL(IF(Table912[Job]=$I$3,ROW(Table912[Job])),ROW(BA104))))</f>
        <v/>
      </c>
      <c r="BH105" s="72" t="str">
        <f t="array" ref="BH105">IF(COUNTIF(Table912[Job],$I$3)&lt;ROWS($BH$2:BH105),"",INDEX(TimeSheets!$Q$1:$Q$359,SMALL(IF(Table912[Job]=$I$3,ROW(Table912[Job])),ROW(BA104))))</f>
        <v/>
      </c>
      <c r="BI105" s="73" t="str">
        <f t="array" ref="BI105">IF(COUNTIF(Table914[Job],$I$3)&lt;ROWS($BI$2:BI105),"",INDEX(TimeSheets!$T$1:$T$359,SMALL(IF(Table914[Job]=$I$3,ROW(Table914[Job])),ROW(BA104))))</f>
        <v/>
      </c>
      <c r="BJ105" s="72" t="str">
        <f t="array" ref="BJ105">IF(COUNTIF(Table914[Job],$I$3)&lt;ROWS($BJ$2:BJ105),"",INDEX(TimeSheets!$Z$1:$Z$359,SMALL(IF(Table914[Job]=$I$3,ROW(Table914[Job])),ROW(BA104))))</f>
        <v/>
      </c>
      <c r="BK105" s="72" t="str">
        <f t="array" ref="BK105">IF(COUNTIF(Table91641[Job],$I$3)&lt;ROWS($BK$2:BK105),"",INDEX(TimeSheets!$AC$1:$AC$359,SMALL(IF(Table91641[Job]=$I$3,ROW(Table91641[Job])),ROW(BA104))))</f>
        <v/>
      </c>
      <c r="BL105" s="72" t="str">
        <f t="array" ref="BL105">IF(COUNTIF(Table91641[Job],$I$3)&lt;ROWS($BL$2:BL105),"",INDEX(TimeSheets!$AI$1:$AI$359,SMALL(IF(Table91641[Job]=$I$3,ROW(Table91641[Job])),ROW(BB104))))</f>
        <v/>
      </c>
    </row>
    <row r="106" spans="50:64" x14ac:dyDescent="0.25">
      <c r="AX106" s="47"/>
      <c r="AY106" s="47"/>
      <c r="AZ106" s="47"/>
      <c r="BA106" s="47"/>
      <c r="BB106" s="47"/>
      <c r="BE106" s="72" t="str">
        <f t="array" ref="BE106">IF(COUNTIF(Table911[Job],$I$3)&lt;ROWS($BE$2:BE106),"",INDEX(TimeSheets!$B$1:$B$359,SMALL(IF(Table911[Job]=$I$3,ROW(Table911[Job])),ROW(BA105))))</f>
        <v/>
      </c>
      <c r="BF106" s="72" t="str">
        <f t="array" ref="BF106">IF(COUNTIF(Table911[Job],$I$3)&lt;ROWS($BD$2:BD106),"",INDEX(TimeSheets!$H$1:$H$359,SMALL(IF(Table911[Job]=$I$3,ROW(Table911[Job])),ROW(BA105))))</f>
        <v/>
      </c>
      <c r="BG106" s="72" t="str">
        <f t="array" ref="BG106">IF(COUNTIF(Table912[Job],$I$3)&lt;ROWS($BG$2:BG106),"",INDEX(TimeSheets!$K$1:$K$359,SMALL(IF(Table912[Job]=$I$3,ROW(Table912[Job])),ROW(BA105))))</f>
        <v/>
      </c>
      <c r="BH106" s="72" t="str">
        <f t="array" ref="BH106">IF(COUNTIF(Table912[Job],$I$3)&lt;ROWS($BH$2:BH106),"",INDEX(TimeSheets!$Q$1:$Q$359,SMALL(IF(Table912[Job]=$I$3,ROW(Table912[Job])),ROW(BA105))))</f>
        <v/>
      </c>
      <c r="BI106" s="73" t="str">
        <f t="array" ref="BI106">IF(COUNTIF(Table914[Job],$I$3)&lt;ROWS($BI$2:BI106),"",INDEX(TimeSheets!$T$1:$T$359,SMALL(IF(Table914[Job]=$I$3,ROW(Table914[Job])),ROW(BA105))))</f>
        <v/>
      </c>
      <c r="BJ106" s="72" t="str">
        <f t="array" ref="BJ106">IF(COUNTIF(Table914[Job],$I$3)&lt;ROWS($BJ$2:BJ106),"",INDEX(TimeSheets!$Z$1:$Z$359,SMALL(IF(Table914[Job]=$I$3,ROW(Table914[Job])),ROW(BA105))))</f>
        <v/>
      </c>
      <c r="BK106" s="72" t="str">
        <f t="array" ref="BK106">IF(COUNTIF(Table91641[Job],$I$3)&lt;ROWS($BK$2:BK106),"",INDEX(TimeSheets!$AC$1:$AC$359,SMALL(IF(Table91641[Job]=$I$3,ROW(Table91641[Job])),ROW(BA105))))</f>
        <v/>
      </c>
      <c r="BL106" s="72" t="str">
        <f t="array" ref="BL106">IF(COUNTIF(Table91641[Job],$I$3)&lt;ROWS($BL$2:BL106),"",INDEX(TimeSheets!$AI$1:$AI$359,SMALL(IF(Table91641[Job]=$I$3,ROW(Table91641[Job])),ROW(BB105))))</f>
        <v/>
      </c>
    </row>
    <row r="107" spans="50:64" x14ac:dyDescent="0.25">
      <c r="AX107" s="47"/>
      <c r="AY107" s="47"/>
      <c r="AZ107" s="47"/>
      <c r="BA107" s="47"/>
      <c r="BB107" s="47"/>
      <c r="BE107" s="72" t="str">
        <f t="array" ref="BE107">IF(COUNTIF(Table911[Job],$I$3)&lt;ROWS($BE$2:BE107),"",INDEX(TimeSheets!$B$1:$B$359,SMALL(IF(Table911[Job]=$I$3,ROW(Table911[Job])),ROW(BA106))))</f>
        <v/>
      </c>
      <c r="BF107" s="72" t="str">
        <f t="array" ref="BF107">IF(COUNTIF(Table911[Job],$I$3)&lt;ROWS($BD$2:BD107),"",INDEX(TimeSheets!$H$1:$H$359,SMALL(IF(Table911[Job]=$I$3,ROW(Table911[Job])),ROW(BA106))))</f>
        <v/>
      </c>
      <c r="BG107" s="72" t="str">
        <f t="array" ref="BG107">IF(COUNTIF(Table912[Job],$I$3)&lt;ROWS($BG$2:BG107),"",INDEX(TimeSheets!$K$1:$K$359,SMALL(IF(Table912[Job]=$I$3,ROW(Table912[Job])),ROW(BA106))))</f>
        <v/>
      </c>
      <c r="BH107" s="72" t="str">
        <f t="array" ref="BH107">IF(COUNTIF(Table912[Job],$I$3)&lt;ROWS($BH$2:BH107),"",INDEX(TimeSheets!$Q$1:$Q$359,SMALL(IF(Table912[Job]=$I$3,ROW(Table912[Job])),ROW(BA106))))</f>
        <v/>
      </c>
      <c r="BI107" s="73" t="str">
        <f t="array" ref="BI107">IF(COUNTIF(Table914[Job],$I$3)&lt;ROWS($BI$2:BI107),"",INDEX(TimeSheets!$T$1:$T$359,SMALL(IF(Table914[Job]=$I$3,ROW(Table914[Job])),ROW(BA106))))</f>
        <v/>
      </c>
      <c r="BJ107" s="72" t="str">
        <f t="array" ref="BJ107">IF(COUNTIF(Table914[Job],$I$3)&lt;ROWS($BJ$2:BJ107),"",INDEX(TimeSheets!$Z$1:$Z$359,SMALL(IF(Table914[Job]=$I$3,ROW(Table914[Job])),ROW(BA106))))</f>
        <v/>
      </c>
      <c r="BK107" s="72" t="str">
        <f t="array" ref="BK107">IF(COUNTIF(Table91641[Job],$I$3)&lt;ROWS($BK$2:BK107),"",INDEX(TimeSheets!$AC$1:$AC$359,SMALL(IF(Table91641[Job]=$I$3,ROW(Table91641[Job])),ROW(BA106))))</f>
        <v/>
      </c>
      <c r="BL107" s="72" t="str">
        <f t="array" ref="BL107">IF(COUNTIF(Table91641[Job],$I$3)&lt;ROWS($BL$2:BL107),"",INDEX(TimeSheets!$AI$1:$AI$359,SMALL(IF(Table91641[Job]=$I$3,ROW(Table91641[Job])),ROW(BB106))))</f>
        <v/>
      </c>
    </row>
    <row r="108" spans="50:64" x14ac:dyDescent="0.25">
      <c r="AX108" s="47"/>
      <c r="AY108" s="47"/>
      <c r="AZ108" s="47"/>
      <c r="BA108" s="47"/>
      <c r="BB108" s="47"/>
      <c r="BE108" s="72" t="str">
        <f t="array" ref="BE108">IF(COUNTIF(Table911[Job],$I$3)&lt;ROWS($BE$2:BE108),"",INDEX(TimeSheets!$B$1:$B$359,SMALL(IF(Table911[Job]=$I$3,ROW(Table911[Job])),ROW(BA107))))</f>
        <v/>
      </c>
      <c r="BF108" s="72" t="str">
        <f t="array" ref="BF108">IF(COUNTIF(Table911[Job],$I$3)&lt;ROWS($BD$2:BD108),"",INDEX(TimeSheets!$H$1:$H$359,SMALL(IF(Table911[Job]=$I$3,ROW(Table911[Job])),ROW(BA107))))</f>
        <v/>
      </c>
      <c r="BG108" s="72" t="str">
        <f t="array" ref="BG108">IF(COUNTIF(Table912[Job],$I$3)&lt;ROWS($BG$2:BG108),"",INDEX(TimeSheets!$K$1:$K$359,SMALL(IF(Table912[Job]=$I$3,ROW(Table912[Job])),ROW(BA107))))</f>
        <v/>
      </c>
      <c r="BH108" s="72" t="str">
        <f t="array" ref="BH108">IF(COUNTIF(Table912[Job],$I$3)&lt;ROWS($BH$2:BH108),"",INDEX(TimeSheets!$Q$1:$Q$359,SMALL(IF(Table912[Job]=$I$3,ROW(Table912[Job])),ROW(BA107))))</f>
        <v/>
      </c>
      <c r="BI108" s="73" t="str">
        <f t="array" ref="BI108">IF(COUNTIF(Table914[Job],$I$3)&lt;ROWS($BI$2:BI108),"",INDEX(TimeSheets!$T$1:$T$359,SMALL(IF(Table914[Job]=$I$3,ROW(Table914[Job])),ROW(BA107))))</f>
        <v/>
      </c>
      <c r="BJ108" s="72" t="str">
        <f t="array" ref="BJ108">IF(COUNTIF(Table914[Job],$I$3)&lt;ROWS($BJ$2:BJ108),"",INDEX(TimeSheets!$Z$1:$Z$359,SMALL(IF(Table914[Job]=$I$3,ROW(Table914[Job])),ROW(BA107))))</f>
        <v/>
      </c>
      <c r="BK108" s="72" t="str">
        <f t="array" ref="BK108">IF(COUNTIF(Table91641[Job],$I$3)&lt;ROWS($BK$2:BK108),"",INDEX(TimeSheets!$AC$1:$AC$359,SMALL(IF(Table91641[Job]=$I$3,ROW(Table91641[Job])),ROW(BA107))))</f>
        <v/>
      </c>
      <c r="BL108" s="72" t="str">
        <f t="array" ref="BL108">IF(COUNTIF(Table91641[Job],$I$3)&lt;ROWS($BL$2:BL108),"",INDEX(TimeSheets!$AI$1:$AI$359,SMALL(IF(Table91641[Job]=$I$3,ROW(Table91641[Job])),ROW(BB107))))</f>
        <v/>
      </c>
    </row>
    <row r="109" spans="50:64" x14ac:dyDescent="0.25">
      <c r="AX109" s="47"/>
      <c r="AY109" s="47"/>
      <c r="AZ109" s="47"/>
      <c r="BA109" s="47"/>
      <c r="BB109" s="47"/>
      <c r="BE109" s="72" t="str">
        <f t="array" ref="BE109">IF(COUNTIF(Table911[Job],$I$3)&lt;ROWS($BE$2:BE109),"",INDEX(TimeSheets!$B$1:$B$359,SMALL(IF(Table911[Job]=$I$3,ROW(Table911[Job])),ROW(BA108))))</f>
        <v/>
      </c>
      <c r="BF109" s="72" t="str">
        <f t="array" ref="BF109">IF(COUNTIF(Table911[Job],$I$3)&lt;ROWS($BD$2:BD109),"",INDEX(TimeSheets!$H$1:$H$359,SMALL(IF(Table911[Job]=$I$3,ROW(Table911[Job])),ROW(BA108))))</f>
        <v/>
      </c>
      <c r="BG109" s="72" t="str">
        <f t="array" ref="BG109">IF(COUNTIF(Table912[Job],$I$3)&lt;ROWS($BG$2:BG109),"",INDEX(TimeSheets!$K$1:$K$359,SMALL(IF(Table912[Job]=$I$3,ROW(Table912[Job])),ROW(BA108))))</f>
        <v/>
      </c>
      <c r="BH109" s="72" t="str">
        <f t="array" ref="BH109">IF(COUNTIF(Table912[Job],$I$3)&lt;ROWS($BH$2:BH109),"",INDEX(TimeSheets!$Q$1:$Q$359,SMALL(IF(Table912[Job]=$I$3,ROW(Table912[Job])),ROW(BA108))))</f>
        <v/>
      </c>
      <c r="BI109" s="73" t="str">
        <f t="array" ref="BI109">IF(COUNTIF(Table914[Job],$I$3)&lt;ROWS($BI$2:BI109),"",INDEX(TimeSheets!$T$1:$T$359,SMALL(IF(Table914[Job]=$I$3,ROW(Table914[Job])),ROW(BA108))))</f>
        <v/>
      </c>
      <c r="BJ109" s="72" t="str">
        <f t="array" ref="BJ109">IF(COUNTIF(Table914[Job],$I$3)&lt;ROWS($BJ$2:BJ109),"",INDEX(TimeSheets!$Z$1:$Z$359,SMALL(IF(Table914[Job]=$I$3,ROW(Table914[Job])),ROW(BA108))))</f>
        <v/>
      </c>
      <c r="BK109" s="72" t="str">
        <f t="array" ref="BK109">IF(COUNTIF(Table91641[Job],$I$3)&lt;ROWS($BK$2:BK109),"",INDEX(TimeSheets!$AC$1:$AC$359,SMALL(IF(Table91641[Job]=$I$3,ROW(Table91641[Job])),ROW(BA108))))</f>
        <v/>
      </c>
      <c r="BL109" s="72" t="str">
        <f t="array" ref="BL109">IF(COUNTIF(Table91641[Job],$I$3)&lt;ROWS($BL$2:BL109),"",INDEX(TimeSheets!$AI$1:$AI$359,SMALL(IF(Table91641[Job]=$I$3,ROW(Table91641[Job])),ROW(BB108))))</f>
        <v/>
      </c>
    </row>
    <row r="110" spans="50:64" x14ac:dyDescent="0.25">
      <c r="AX110" s="47"/>
      <c r="AY110" s="47"/>
      <c r="AZ110" s="47"/>
      <c r="BA110" s="47"/>
      <c r="BB110" s="47"/>
      <c r="BE110" s="72" t="str">
        <f t="array" ref="BE110">IF(COUNTIF(Table911[Job],$I$3)&lt;ROWS($BE$2:BE110),"",INDEX(TimeSheets!$B$1:$B$359,SMALL(IF(Table911[Job]=$I$3,ROW(Table911[Job])),ROW(BA109))))</f>
        <v/>
      </c>
      <c r="BF110" s="72" t="str">
        <f t="array" ref="BF110">IF(COUNTIF(Table911[Job],$I$3)&lt;ROWS($BD$2:BD110),"",INDEX(TimeSheets!$H$1:$H$359,SMALL(IF(Table911[Job]=$I$3,ROW(Table911[Job])),ROW(BA109))))</f>
        <v/>
      </c>
      <c r="BG110" s="72" t="str">
        <f t="array" ref="BG110">IF(COUNTIF(Table912[Job],$I$3)&lt;ROWS($BG$2:BG110),"",INDEX(TimeSheets!$K$1:$K$359,SMALL(IF(Table912[Job]=$I$3,ROW(Table912[Job])),ROW(BA109))))</f>
        <v/>
      </c>
      <c r="BH110" s="72" t="str">
        <f t="array" ref="BH110">IF(COUNTIF(Table912[Job],$I$3)&lt;ROWS($BH$2:BH110),"",INDEX(TimeSheets!$Q$1:$Q$359,SMALL(IF(Table912[Job]=$I$3,ROW(Table912[Job])),ROW(BA109))))</f>
        <v/>
      </c>
      <c r="BI110" s="73" t="str">
        <f t="array" ref="BI110">IF(COUNTIF(Table914[Job],$I$3)&lt;ROWS($BI$2:BI110),"",INDEX(TimeSheets!$T$1:$T$359,SMALL(IF(Table914[Job]=$I$3,ROW(Table914[Job])),ROW(BA109))))</f>
        <v/>
      </c>
      <c r="BJ110" s="72" t="str">
        <f t="array" ref="BJ110">IF(COUNTIF(Table914[Job],$I$3)&lt;ROWS($BJ$2:BJ110),"",INDEX(TimeSheets!$Z$1:$Z$359,SMALL(IF(Table914[Job]=$I$3,ROW(Table914[Job])),ROW(BA109))))</f>
        <v/>
      </c>
      <c r="BK110" s="72" t="str">
        <f t="array" ref="BK110">IF(COUNTIF(Table91641[Job],$I$3)&lt;ROWS($BK$2:BK110),"",INDEX(TimeSheets!$AC$1:$AC$359,SMALL(IF(Table91641[Job]=$I$3,ROW(Table91641[Job])),ROW(BA109))))</f>
        <v/>
      </c>
      <c r="BL110" s="72" t="str">
        <f t="array" ref="BL110">IF(COUNTIF(Table91641[Job],$I$3)&lt;ROWS($BL$2:BL110),"",INDEX(TimeSheets!$AI$1:$AI$359,SMALL(IF(Table91641[Job]=$I$3,ROW(Table91641[Job])),ROW(BB109))))</f>
        <v/>
      </c>
    </row>
    <row r="111" spans="50:64" x14ac:dyDescent="0.25">
      <c r="AX111" s="47"/>
      <c r="AY111" s="47"/>
      <c r="AZ111" s="47"/>
      <c r="BA111" s="47"/>
      <c r="BB111" s="47"/>
      <c r="BE111" s="72" t="str">
        <f t="array" ref="BE111">IF(COUNTIF(Table911[Job],$I$3)&lt;ROWS($BE$2:BE111),"",INDEX(TimeSheets!$B$1:$B$359,SMALL(IF(Table911[Job]=$I$3,ROW(Table911[Job])),ROW(BA110))))</f>
        <v/>
      </c>
      <c r="BF111" s="72" t="str">
        <f t="array" ref="BF111">IF(COUNTIF(Table911[Job],$I$3)&lt;ROWS($BD$2:BD111),"",INDEX(TimeSheets!$H$1:$H$359,SMALL(IF(Table911[Job]=$I$3,ROW(Table911[Job])),ROW(BA110))))</f>
        <v/>
      </c>
      <c r="BG111" s="72" t="str">
        <f t="array" ref="BG111">IF(COUNTIF(Table912[Job],$I$3)&lt;ROWS($BG$2:BG111),"",INDEX(TimeSheets!$K$1:$K$359,SMALL(IF(Table912[Job]=$I$3,ROW(Table912[Job])),ROW(BA110))))</f>
        <v/>
      </c>
      <c r="BH111" s="72" t="str">
        <f t="array" ref="BH111">IF(COUNTIF(Table912[Job],$I$3)&lt;ROWS($BH$2:BH111),"",INDEX(TimeSheets!$Q$1:$Q$359,SMALL(IF(Table912[Job]=$I$3,ROW(Table912[Job])),ROW(BA110))))</f>
        <v/>
      </c>
      <c r="BI111" s="73" t="str">
        <f t="array" ref="BI111">IF(COUNTIF(Table914[Job],$I$3)&lt;ROWS($BI$2:BI111),"",INDEX(TimeSheets!$T$1:$T$359,SMALL(IF(Table914[Job]=$I$3,ROW(Table914[Job])),ROW(BA110))))</f>
        <v/>
      </c>
      <c r="BJ111" s="72" t="str">
        <f t="array" ref="BJ111">IF(COUNTIF(Table914[Job],$I$3)&lt;ROWS($BJ$2:BJ111),"",INDEX(TimeSheets!$Z$1:$Z$359,SMALL(IF(Table914[Job]=$I$3,ROW(Table914[Job])),ROW(BA110))))</f>
        <v/>
      </c>
      <c r="BK111" s="72" t="str">
        <f t="array" ref="BK111">IF(COUNTIF(Table91641[Job],$I$3)&lt;ROWS($BK$2:BK111),"",INDEX(TimeSheets!$AC$1:$AC$359,SMALL(IF(Table91641[Job]=$I$3,ROW(Table91641[Job])),ROW(BA110))))</f>
        <v/>
      </c>
      <c r="BL111" s="72" t="str">
        <f t="array" ref="BL111">IF(COUNTIF(Table91641[Job],$I$3)&lt;ROWS($BL$2:BL111),"",INDEX(TimeSheets!$AI$1:$AI$359,SMALL(IF(Table91641[Job]=$I$3,ROW(Table91641[Job])),ROW(BB110))))</f>
        <v/>
      </c>
    </row>
    <row r="112" spans="50:64" x14ac:dyDescent="0.25">
      <c r="AX112" s="47"/>
      <c r="AY112" s="47"/>
      <c r="AZ112" s="47"/>
      <c r="BA112" s="47"/>
      <c r="BB112" s="47"/>
      <c r="BE112" s="72" t="str">
        <f t="array" ref="BE112">IF(COUNTIF(Table911[Job],$I$3)&lt;ROWS($BE$2:BE112),"",INDEX(TimeSheets!$B$1:$B$359,SMALL(IF(Table911[Job]=$I$3,ROW(Table911[Job])),ROW(BA111))))</f>
        <v/>
      </c>
      <c r="BF112" s="72" t="str">
        <f t="array" ref="BF112">IF(COUNTIF(Table911[Job],$I$3)&lt;ROWS($BD$2:BD112),"",INDEX(TimeSheets!$H$1:$H$359,SMALL(IF(Table911[Job]=$I$3,ROW(Table911[Job])),ROW(BA111))))</f>
        <v/>
      </c>
      <c r="BG112" s="72" t="str">
        <f t="array" ref="BG112">IF(COUNTIF(Table912[Job],$I$3)&lt;ROWS($BG$2:BG112),"",INDEX(TimeSheets!$K$1:$K$359,SMALL(IF(Table912[Job]=$I$3,ROW(Table912[Job])),ROW(BA111))))</f>
        <v/>
      </c>
      <c r="BH112" s="72" t="str">
        <f t="array" ref="BH112">IF(COUNTIF(Table912[Job],$I$3)&lt;ROWS($BH$2:BH112),"",INDEX(TimeSheets!$Q$1:$Q$359,SMALL(IF(Table912[Job]=$I$3,ROW(Table912[Job])),ROW(BA111))))</f>
        <v/>
      </c>
      <c r="BI112" s="73" t="str">
        <f t="array" ref="BI112">IF(COUNTIF(Table914[Job],$I$3)&lt;ROWS($BI$2:BI112),"",INDEX(TimeSheets!$T$1:$T$359,SMALL(IF(Table914[Job]=$I$3,ROW(Table914[Job])),ROW(BA111))))</f>
        <v/>
      </c>
      <c r="BJ112" s="72" t="str">
        <f t="array" ref="BJ112">IF(COUNTIF(Table914[Job],$I$3)&lt;ROWS($BJ$2:BJ112),"",INDEX(TimeSheets!$Z$1:$Z$359,SMALL(IF(Table914[Job]=$I$3,ROW(Table914[Job])),ROW(BA111))))</f>
        <v/>
      </c>
      <c r="BK112" s="72" t="str">
        <f t="array" ref="BK112">IF(COUNTIF(Table91641[Job],$I$3)&lt;ROWS($BK$2:BK112),"",INDEX(TimeSheets!$AC$1:$AC$359,SMALL(IF(Table91641[Job]=$I$3,ROW(Table91641[Job])),ROW(BA111))))</f>
        <v/>
      </c>
      <c r="BL112" s="72" t="str">
        <f t="array" ref="BL112">IF(COUNTIF(Table91641[Job],$I$3)&lt;ROWS($BL$2:BL112),"",INDEX(TimeSheets!$AI$1:$AI$359,SMALL(IF(Table91641[Job]=$I$3,ROW(Table91641[Job])),ROW(BB111))))</f>
        <v/>
      </c>
    </row>
    <row r="113" spans="50:64" x14ac:dyDescent="0.25">
      <c r="AX113" s="47"/>
      <c r="AY113" s="47"/>
      <c r="AZ113" s="47"/>
      <c r="BA113" s="47"/>
      <c r="BB113" s="47"/>
      <c r="BE113" s="72" t="str">
        <f t="array" ref="BE113">IF(COUNTIF(Table911[Job],$I$3)&lt;ROWS($BE$2:BE113),"",INDEX(TimeSheets!$B$1:$B$359,SMALL(IF(Table911[Job]=$I$3,ROW(Table911[Job])),ROW(BA112))))</f>
        <v/>
      </c>
      <c r="BF113" s="72" t="str">
        <f t="array" ref="BF113">IF(COUNTIF(Table911[Job],$I$3)&lt;ROWS($BD$2:BD113),"",INDEX(TimeSheets!$H$1:$H$359,SMALL(IF(Table911[Job]=$I$3,ROW(Table911[Job])),ROW(BA112))))</f>
        <v/>
      </c>
      <c r="BG113" s="72" t="str">
        <f t="array" ref="BG113">IF(COUNTIF(Table912[Job],$I$3)&lt;ROWS($BG$2:BG113),"",INDEX(TimeSheets!$K$1:$K$359,SMALL(IF(Table912[Job]=$I$3,ROW(Table912[Job])),ROW(BA112))))</f>
        <v/>
      </c>
      <c r="BH113" s="72" t="str">
        <f t="array" ref="BH113">IF(COUNTIF(Table912[Job],$I$3)&lt;ROWS($BH$2:BH113),"",INDEX(TimeSheets!$Q$1:$Q$359,SMALL(IF(Table912[Job]=$I$3,ROW(Table912[Job])),ROW(BA112))))</f>
        <v/>
      </c>
      <c r="BI113" s="73" t="str">
        <f t="array" ref="BI113">IF(COUNTIF(Table914[Job],$I$3)&lt;ROWS($BI$2:BI113),"",INDEX(TimeSheets!$T$1:$T$359,SMALL(IF(Table914[Job]=$I$3,ROW(Table914[Job])),ROW(BA112))))</f>
        <v/>
      </c>
      <c r="BJ113" s="72" t="str">
        <f t="array" ref="BJ113">IF(COUNTIF(Table914[Job],$I$3)&lt;ROWS($BJ$2:BJ113),"",INDEX(TimeSheets!$Z$1:$Z$359,SMALL(IF(Table914[Job]=$I$3,ROW(Table914[Job])),ROW(BA112))))</f>
        <v/>
      </c>
      <c r="BK113" s="72" t="str">
        <f t="array" ref="BK113">IF(COUNTIF(Table91641[Job],$I$3)&lt;ROWS($BK$2:BK113),"",INDEX(TimeSheets!$AC$1:$AC$359,SMALL(IF(Table91641[Job]=$I$3,ROW(Table91641[Job])),ROW(BA112))))</f>
        <v/>
      </c>
      <c r="BL113" s="72" t="str">
        <f t="array" ref="BL113">IF(COUNTIF(Table91641[Job],$I$3)&lt;ROWS($BL$2:BL113),"",INDEX(TimeSheets!$AI$1:$AI$359,SMALL(IF(Table91641[Job]=$I$3,ROW(Table91641[Job])),ROW(BB112))))</f>
        <v/>
      </c>
    </row>
    <row r="114" spans="50:64" x14ac:dyDescent="0.25">
      <c r="AX114" s="47"/>
      <c r="AY114" s="47"/>
      <c r="AZ114" s="47"/>
      <c r="BA114" s="47"/>
      <c r="BB114" s="47"/>
      <c r="BE114" s="72" t="str">
        <f t="array" ref="BE114">IF(COUNTIF(Table911[Job],$I$3)&lt;ROWS($BE$2:BE114),"",INDEX(TimeSheets!$B$1:$B$359,SMALL(IF(Table911[Job]=$I$3,ROW(Table911[Job])),ROW(BA113))))</f>
        <v/>
      </c>
      <c r="BF114" s="72" t="str">
        <f t="array" ref="BF114">IF(COUNTIF(Table911[Job],$I$3)&lt;ROWS($BD$2:BD114),"",INDEX(TimeSheets!$H$1:$H$359,SMALL(IF(Table911[Job]=$I$3,ROW(Table911[Job])),ROW(BA113))))</f>
        <v/>
      </c>
      <c r="BG114" s="72" t="str">
        <f t="array" ref="BG114">IF(COUNTIF(Table912[Job],$I$3)&lt;ROWS($BG$2:BG114),"",INDEX(TimeSheets!$K$1:$K$359,SMALL(IF(Table912[Job]=$I$3,ROW(Table912[Job])),ROW(BA113))))</f>
        <v/>
      </c>
      <c r="BH114" s="72" t="str">
        <f t="array" ref="BH114">IF(COUNTIF(Table912[Job],$I$3)&lt;ROWS($BH$2:BH114),"",INDEX(TimeSheets!$Q$1:$Q$359,SMALL(IF(Table912[Job]=$I$3,ROW(Table912[Job])),ROW(BA113))))</f>
        <v/>
      </c>
      <c r="BI114" s="73" t="str">
        <f t="array" ref="BI114">IF(COUNTIF(Table914[Job],$I$3)&lt;ROWS($BI$2:BI114),"",INDEX(TimeSheets!$T$1:$T$359,SMALL(IF(Table914[Job]=$I$3,ROW(Table914[Job])),ROW(BA113))))</f>
        <v/>
      </c>
      <c r="BJ114" s="72" t="str">
        <f t="array" ref="BJ114">IF(COUNTIF(Table914[Job],$I$3)&lt;ROWS($BJ$2:BJ114),"",INDEX(TimeSheets!$Z$1:$Z$359,SMALL(IF(Table914[Job]=$I$3,ROW(Table914[Job])),ROW(BA113))))</f>
        <v/>
      </c>
      <c r="BK114" s="72" t="str">
        <f t="array" ref="BK114">IF(COUNTIF(Table91641[Job],$I$3)&lt;ROWS($BK$2:BK114),"",INDEX(TimeSheets!$AC$1:$AC$359,SMALL(IF(Table91641[Job]=$I$3,ROW(Table91641[Job])),ROW(BA113))))</f>
        <v/>
      </c>
      <c r="BL114" s="72" t="str">
        <f t="array" ref="BL114">IF(COUNTIF(Table91641[Job],$I$3)&lt;ROWS($BL$2:BL114),"",INDEX(TimeSheets!$AI$1:$AI$359,SMALL(IF(Table91641[Job]=$I$3,ROW(Table91641[Job])),ROW(BB113))))</f>
        <v/>
      </c>
    </row>
    <row r="115" spans="50:64" x14ac:dyDescent="0.25">
      <c r="AX115" s="47"/>
      <c r="AY115" s="47"/>
      <c r="AZ115" s="47"/>
      <c r="BA115" s="47"/>
      <c r="BB115" s="47"/>
      <c r="BE115" s="72" t="str">
        <f t="array" ref="BE115">IF(COUNTIF(Table911[Job],$I$3)&lt;ROWS($BE$2:BE115),"",INDEX(TimeSheets!$B$1:$B$359,SMALL(IF(Table911[Job]=$I$3,ROW(Table911[Job])),ROW(BA114))))</f>
        <v/>
      </c>
      <c r="BF115" s="72" t="str">
        <f t="array" ref="BF115">IF(COUNTIF(Table911[Job],$I$3)&lt;ROWS($BD$2:BD115),"",INDEX(TimeSheets!$H$1:$H$359,SMALL(IF(Table911[Job]=$I$3,ROW(Table911[Job])),ROW(BA114))))</f>
        <v/>
      </c>
      <c r="BG115" s="72" t="str">
        <f t="array" ref="BG115">IF(COUNTIF(Table912[Job],$I$3)&lt;ROWS($BG$2:BG115),"",INDEX(TimeSheets!$K$1:$K$359,SMALL(IF(Table912[Job]=$I$3,ROW(Table912[Job])),ROW(BA114))))</f>
        <v/>
      </c>
      <c r="BH115" s="72" t="str">
        <f t="array" ref="BH115">IF(COUNTIF(Table912[Job],$I$3)&lt;ROWS($BH$2:BH115),"",INDEX(TimeSheets!$Q$1:$Q$359,SMALL(IF(Table912[Job]=$I$3,ROW(Table912[Job])),ROW(BA114))))</f>
        <v/>
      </c>
      <c r="BI115" s="73" t="str">
        <f t="array" ref="BI115">IF(COUNTIF(Table914[Job],$I$3)&lt;ROWS($BI$2:BI115),"",INDEX(TimeSheets!$T$1:$T$359,SMALL(IF(Table914[Job]=$I$3,ROW(Table914[Job])),ROW(BA114))))</f>
        <v/>
      </c>
      <c r="BJ115" s="72" t="str">
        <f t="array" ref="BJ115">IF(COUNTIF(Table914[Job],$I$3)&lt;ROWS($BJ$2:BJ115),"",INDEX(TimeSheets!$Z$1:$Z$359,SMALL(IF(Table914[Job]=$I$3,ROW(Table914[Job])),ROW(BA114))))</f>
        <v/>
      </c>
      <c r="BK115" s="72" t="str">
        <f t="array" ref="BK115">IF(COUNTIF(Table91641[Job],$I$3)&lt;ROWS($BK$2:BK115),"",INDEX(TimeSheets!$AC$1:$AC$359,SMALL(IF(Table91641[Job]=$I$3,ROW(Table91641[Job])),ROW(BA114))))</f>
        <v/>
      </c>
      <c r="BL115" s="72" t="str">
        <f t="array" ref="BL115">IF(COUNTIF(Table91641[Job],$I$3)&lt;ROWS($BL$2:BL115),"",INDEX(TimeSheets!$AI$1:$AI$359,SMALL(IF(Table91641[Job]=$I$3,ROW(Table91641[Job])),ROW(BB114))))</f>
        <v/>
      </c>
    </row>
    <row r="116" spans="50:64" x14ac:dyDescent="0.25">
      <c r="AX116" s="47"/>
      <c r="AY116" s="47"/>
      <c r="AZ116" s="47"/>
      <c r="BA116" s="47"/>
      <c r="BB116" s="47"/>
      <c r="BE116" s="72" t="str">
        <f t="array" ref="BE116">IF(COUNTIF(Table911[Job],$I$3)&lt;ROWS($BE$2:BE116),"",INDEX(TimeSheets!$B$1:$B$359,SMALL(IF(Table911[Job]=$I$3,ROW(Table911[Job])),ROW(BA115))))</f>
        <v/>
      </c>
      <c r="BF116" s="72" t="str">
        <f t="array" ref="BF116">IF(COUNTIF(Table911[Job],$I$3)&lt;ROWS($BD$2:BD116),"",INDEX(TimeSheets!$H$1:$H$359,SMALL(IF(Table911[Job]=$I$3,ROW(Table911[Job])),ROW(BA115))))</f>
        <v/>
      </c>
      <c r="BG116" s="72" t="str">
        <f t="array" ref="BG116">IF(COUNTIF(Table912[Job],$I$3)&lt;ROWS($BG$2:BG116),"",INDEX(TimeSheets!$K$1:$K$359,SMALL(IF(Table912[Job]=$I$3,ROW(Table912[Job])),ROW(BA115))))</f>
        <v/>
      </c>
      <c r="BH116" s="72" t="str">
        <f t="array" ref="BH116">IF(COUNTIF(Table912[Job],$I$3)&lt;ROWS($BH$2:BH116),"",INDEX(TimeSheets!$Q$1:$Q$359,SMALL(IF(Table912[Job]=$I$3,ROW(Table912[Job])),ROW(BA115))))</f>
        <v/>
      </c>
      <c r="BI116" s="73" t="str">
        <f t="array" ref="BI116">IF(COUNTIF(Table914[Job],$I$3)&lt;ROWS($BI$2:BI116),"",INDEX(TimeSheets!$T$1:$T$359,SMALL(IF(Table914[Job]=$I$3,ROW(Table914[Job])),ROW(BA115))))</f>
        <v/>
      </c>
      <c r="BJ116" s="72" t="str">
        <f t="array" ref="BJ116">IF(COUNTIF(Table914[Job],$I$3)&lt;ROWS($BJ$2:BJ116),"",INDEX(TimeSheets!$Z$1:$Z$359,SMALL(IF(Table914[Job]=$I$3,ROW(Table914[Job])),ROW(BA115))))</f>
        <v/>
      </c>
      <c r="BK116" s="72" t="str">
        <f t="array" ref="BK116">IF(COUNTIF(Table91641[Job],$I$3)&lt;ROWS($BK$2:BK116),"",INDEX(TimeSheets!$AC$1:$AC$359,SMALL(IF(Table91641[Job]=$I$3,ROW(Table91641[Job])),ROW(BA115))))</f>
        <v/>
      </c>
      <c r="BL116" s="72" t="str">
        <f t="array" ref="BL116">IF(COUNTIF(Table91641[Job],$I$3)&lt;ROWS($BL$2:BL116),"",INDEX(TimeSheets!$AI$1:$AI$359,SMALL(IF(Table91641[Job]=$I$3,ROW(Table91641[Job])),ROW(BB115))))</f>
        <v/>
      </c>
    </row>
    <row r="117" spans="50:64" x14ac:dyDescent="0.25">
      <c r="AX117" s="47"/>
      <c r="AY117" s="47"/>
      <c r="AZ117" s="47"/>
      <c r="BA117" s="47"/>
      <c r="BB117" s="47"/>
      <c r="BE117" s="72" t="str">
        <f t="array" ref="BE117">IF(COUNTIF(Table911[Job],$I$3)&lt;ROWS($BE$2:BE117),"",INDEX(TimeSheets!$B$1:$B$359,SMALL(IF(Table911[Job]=$I$3,ROW(Table911[Job])),ROW(BA116))))</f>
        <v/>
      </c>
      <c r="BF117" s="72" t="str">
        <f t="array" ref="BF117">IF(COUNTIF(Table911[Job],$I$3)&lt;ROWS($BD$2:BD117),"",INDEX(TimeSheets!$H$1:$H$359,SMALL(IF(Table911[Job]=$I$3,ROW(Table911[Job])),ROW(BA116))))</f>
        <v/>
      </c>
      <c r="BG117" s="72" t="str">
        <f t="array" ref="BG117">IF(COUNTIF(Table912[Job],$I$3)&lt;ROWS($BG$2:BG117),"",INDEX(TimeSheets!$K$1:$K$359,SMALL(IF(Table912[Job]=$I$3,ROW(Table912[Job])),ROW(BA116))))</f>
        <v/>
      </c>
      <c r="BH117" s="72" t="str">
        <f t="array" ref="BH117">IF(COUNTIF(Table912[Job],$I$3)&lt;ROWS($BH$2:BH117),"",INDEX(TimeSheets!$Q$1:$Q$359,SMALL(IF(Table912[Job]=$I$3,ROW(Table912[Job])),ROW(BA116))))</f>
        <v/>
      </c>
      <c r="BI117" s="73" t="str">
        <f t="array" ref="BI117">IF(COUNTIF(Table914[Job],$I$3)&lt;ROWS($BI$2:BI117),"",INDEX(TimeSheets!$T$1:$T$359,SMALL(IF(Table914[Job]=$I$3,ROW(Table914[Job])),ROW(BA116))))</f>
        <v/>
      </c>
      <c r="BJ117" s="72" t="str">
        <f t="array" ref="BJ117">IF(COUNTIF(Table914[Job],$I$3)&lt;ROWS($BJ$2:BJ117),"",INDEX(TimeSheets!$Z$1:$Z$359,SMALL(IF(Table914[Job]=$I$3,ROW(Table914[Job])),ROW(BA116))))</f>
        <v/>
      </c>
      <c r="BK117" s="72" t="str">
        <f t="array" ref="BK117">IF(COUNTIF(Table91641[Job],$I$3)&lt;ROWS($BK$2:BK117),"",INDEX(TimeSheets!$AC$1:$AC$359,SMALL(IF(Table91641[Job]=$I$3,ROW(Table91641[Job])),ROW(BA116))))</f>
        <v/>
      </c>
      <c r="BL117" s="72" t="str">
        <f t="array" ref="BL117">IF(COUNTIF(Table91641[Job],$I$3)&lt;ROWS($BL$2:BL117),"",INDEX(TimeSheets!$AI$1:$AI$359,SMALL(IF(Table91641[Job]=$I$3,ROW(Table91641[Job])),ROW(BB116))))</f>
        <v/>
      </c>
    </row>
    <row r="118" spans="50:64" x14ac:dyDescent="0.25">
      <c r="AX118" s="47"/>
      <c r="AY118" s="47"/>
      <c r="AZ118" s="47"/>
      <c r="BA118" s="47"/>
      <c r="BB118" s="47"/>
      <c r="BE118" s="72" t="str">
        <f t="array" ref="BE118">IF(COUNTIF(Table911[Job],$I$3)&lt;ROWS($BE$2:BE118),"",INDEX(TimeSheets!$B$1:$B$359,SMALL(IF(Table911[Job]=$I$3,ROW(Table911[Job])),ROW(BA117))))</f>
        <v/>
      </c>
      <c r="BF118" s="72" t="str">
        <f t="array" ref="BF118">IF(COUNTIF(Table911[Job],$I$3)&lt;ROWS($BD$2:BD118),"",INDEX(TimeSheets!$H$1:$H$359,SMALL(IF(Table911[Job]=$I$3,ROW(Table911[Job])),ROW(BA117))))</f>
        <v/>
      </c>
      <c r="BG118" s="72" t="str">
        <f t="array" ref="BG118">IF(COUNTIF(Table912[Job],$I$3)&lt;ROWS($BG$2:BG118),"",INDEX(TimeSheets!$K$1:$K$359,SMALL(IF(Table912[Job]=$I$3,ROW(Table912[Job])),ROW(BA117))))</f>
        <v/>
      </c>
      <c r="BH118" s="72" t="str">
        <f t="array" ref="BH118">IF(COUNTIF(Table912[Job],$I$3)&lt;ROWS($BH$2:BH118),"",INDEX(TimeSheets!$Q$1:$Q$359,SMALL(IF(Table912[Job]=$I$3,ROW(Table912[Job])),ROW(BA117))))</f>
        <v/>
      </c>
      <c r="BI118" s="73" t="str">
        <f t="array" ref="BI118">IF(COUNTIF(Table914[Job],$I$3)&lt;ROWS($BI$2:BI118),"",INDEX(TimeSheets!$T$1:$T$359,SMALL(IF(Table914[Job]=$I$3,ROW(Table914[Job])),ROW(BA117))))</f>
        <v/>
      </c>
      <c r="BJ118" s="72" t="str">
        <f t="array" ref="BJ118">IF(COUNTIF(Table914[Job],$I$3)&lt;ROWS($BJ$2:BJ118),"",INDEX(TimeSheets!$Z$1:$Z$359,SMALL(IF(Table914[Job]=$I$3,ROW(Table914[Job])),ROW(BA117))))</f>
        <v/>
      </c>
      <c r="BK118" s="72" t="str">
        <f t="array" ref="BK118">IF(COUNTIF(Table91641[Job],$I$3)&lt;ROWS($BK$2:BK118),"",INDEX(TimeSheets!$AC$1:$AC$359,SMALL(IF(Table91641[Job]=$I$3,ROW(Table91641[Job])),ROW(BA117))))</f>
        <v/>
      </c>
      <c r="BL118" s="72" t="str">
        <f t="array" ref="BL118">IF(COUNTIF(Table91641[Job],$I$3)&lt;ROWS($BL$2:BL118),"",INDEX(TimeSheets!$AI$1:$AI$359,SMALL(IF(Table91641[Job]=$I$3,ROW(Table91641[Job])),ROW(BB117))))</f>
        <v/>
      </c>
    </row>
    <row r="119" spans="50:64" x14ac:dyDescent="0.25">
      <c r="AX119" s="47"/>
      <c r="AY119" s="47"/>
      <c r="AZ119" s="47"/>
      <c r="BA119" s="47"/>
      <c r="BB119" s="47"/>
      <c r="BE119" s="72" t="str">
        <f t="array" ref="BE119">IF(COUNTIF(Table911[Job],$I$3)&lt;ROWS($BE$2:BE119),"",INDEX(TimeSheets!$B$1:$B$359,SMALL(IF(Table911[Job]=$I$3,ROW(Table911[Job])),ROW(BA118))))</f>
        <v/>
      </c>
      <c r="BF119" s="72" t="str">
        <f t="array" ref="BF119">IF(COUNTIF(Table911[Job],$I$3)&lt;ROWS($BD$2:BD119),"",INDEX(TimeSheets!$H$1:$H$359,SMALL(IF(Table911[Job]=$I$3,ROW(Table911[Job])),ROW(BA118))))</f>
        <v/>
      </c>
      <c r="BG119" s="72" t="str">
        <f t="array" ref="BG119">IF(COUNTIF(Table912[Job],$I$3)&lt;ROWS($BG$2:BG119),"",INDEX(TimeSheets!$K$1:$K$359,SMALL(IF(Table912[Job]=$I$3,ROW(Table912[Job])),ROW(BA118))))</f>
        <v/>
      </c>
      <c r="BH119" s="72" t="str">
        <f t="array" ref="BH119">IF(COUNTIF(Table912[Job],$I$3)&lt;ROWS($BH$2:BH119),"",INDEX(TimeSheets!$Q$1:$Q$359,SMALL(IF(Table912[Job]=$I$3,ROW(Table912[Job])),ROW(BA118))))</f>
        <v/>
      </c>
      <c r="BI119" s="73" t="str">
        <f t="array" ref="BI119">IF(COUNTIF(Table914[Job],$I$3)&lt;ROWS($BI$2:BI119),"",INDEX(TimeSheets!$T$1:$T$359,SMALL(IF(Table914[Job]=$I$3,ROW(Table914[Job])),ROW(BA118))))</f>
        <v/>
      </c>
      <c r="BJ119" s="72" t="str">
        <f t="array" ref="BJ119">IF(COUNTIF(Table914[Job],$I$3)&lt;ROWS($BJ$2:BJ119),"",INDEX(TimeSheets!$Z$1:$Z$359,SMALL(IF(Table914[Job]=$I$3,ROW(Table914[Job])),ROW(BA118))))</f>
        <v/>
      </c>
      <c r="BK119" s="72" t="str">
        <f t="array" ref="BK119">IF(COUNTIF(Table91641[Job],$I$3)&lt;ROWS($BK$2:BK119),"",INDEX(TimeSheets!$AC$1:$AC$359,SMALL(IF(Table91641[Job]=$I$3,ROW(Table91641[Job])),ROW(BA118))))</f>
        <v/>
      </c>
      <c r="BL119" s="72" t="str">
        <f t="array" ref="BL119">IF(COUNTIF(Table91641[Job],$I$3)&lt;ROWS($BL$2:BL119),"",INDEX(TimeSheets!$AI$1:$AI$359,SMALL(IF(Table91641[Job]=$I$3,ROW(Table91641[Job])),ROW(BB118))))</f>
        <v/>
      </c>
    </row>
    <row r="120" spans="50:64" x14ac:dyDescent="0.25">
      <c r="AX120" s="47"/>
      <c r="AY120" s="47"/>
      <c r="AZ120" s="47"/>
      <c r="BA120" s="47"/>
      <c r="BB120" s="47"/>
      <c r="BE120" s="72" t="str">
        <f t="array" ref="BE120">IF(COUNTIF(Table911[Job],$I$3)&lt;ROWS($BE$2:BE120),"",INDEX(TimeSheets!$B$1:$B$359,SMALL(IF(Table911[Job]=$I$3,ROW(Table911[Job])),ROW(BA119))))</f>
        <v/>
      </c>
      <c r="BF120" s="72" t="str">
        <f t="array" ref="BF120">IF(COUNTIF(Table911[Job],$I$3)&lt;ROWS($BD$2:BD120),"",INDEX(TimeSheets!$H$1:$H$359,SMALL(IF(Table911[Job]=$I$3,ROW(Table911[Job])),ROW(BA119))))</f>
        <v/>
      </c>
      <c r="BG120" s="72" t="str">
        <f t="array" ref="BG120">IF(COUNTIF(Table912[Job],$I$3)&lt;ROWS($BG$2:BG120),"",INDEX(TimeSheets!$K$1:$K$359,SMALL(IF(Table912[Job]=$I$3,ROW(Table912[Job])),ROW(BA119))))</f>
        <v/>
      </c>
      <c r="BH120" s="72" t="str">
        <f t="array" ref="BH120">IF(COUNTIF(Table912[Job],$I$3)&lt;ROWS($BH$2:BH120),"",INDEX(TimeSheets!$Q$1:$Q$359,SMALL(IF(Table912[Job]=$I$3,ROW(Table912[Job])),ROW(BA119))))</f>
        <v/>
      </c>
      <c r="BI120" s="73" t="str">
        <f t="array" ref="BI120">IF(COUNTIF(Table914[Job],$I$3)&lt;ROWS($BI$2:BI120),"",INDEX(TimeSheets!$T$1:$T$359,SMALL(IF(Table914[Job]=$I$3,ROW(Table914[Job])),ROW(BA119))))</f>
        <v/>
      </c>
      <c r="BJ120" s="72" t="str">
        <f t="array" ref="BJ120">IF(COUNTIF(Table914[Job],$I$3)&lt;ROWS($BJ$2:BJ120),"",INDEX(TimeSheets!$Z$1:$Z$359,SMALL(IF(Table914[Job]=$I$3,ROW(Table914[Job])),ROW(BA119))))</f>
        <v/>
      </c>
      <c r="BK120" s="72" t="str">
        <f t="array" ref="BK120">IF(COUNTIF(Table91641[Job],$I$3)&lt;ROWS($BK$2:BK120),"",INDEX(TimeSheets!$AC$1:$AC$359,SMALL(IF(Table91641[Job]=$I$3,ROW(Table91641[Job])),ROW(BA119))))</f>
        <v/>
      </c>
      <c r="BL120" s="72" t="str">
        <f t="array" ref="BL120">IF(COUNTIF(Table91641[Job],$I$3)&lt;ROWS($BL$2:BL120),"",INDEX(TimeSheets!$AI$1:$AI$359,SMALL(IF(Table91641[Job]=$I$3,ROW(Table91641[Job])),ROW(BB119))))</f>
        <v/>
      </c>
    </row>
    <row r="121" spans="50:64" x14ac:dyDescent="0.25">
      <c r="AX121" s="47"/>
      <c r="AY121" s="47"/>
      <c r="AZ121" s="47"/>
      <c r="BA121" s="47"/>
      <c r="BB121" s="47"/>
      <c r="BE121" s="72" t="str">
        <f t="array" ref="BE121">IF(COUNTIF(Table911[Job],$I$3)&lt;ROWS($BE$2:BE121),"",INDEX(TimeSheets!$B$1:$B$359,SMALL(IF(Table911[Job]=$I$3,ROW(Table911[Job])),ROW(BA120))))</f>
        <v/>
      </c>
      <c r="BF121" s="72" t="str">
        <f t="array" ref="BF121">IF(COUNTIF(Table911[Job],$I$3)&lt;ROWS($BD$2:BD121),"",INDEX(TimeSheets!$H$1:$H$359,SMALL(IF(Table911[Job]=$I$3,ROW(Table911[Job])),ROW(BA120))))</f>
        <v/>
      </c>
      <c r="BG121" s="72" t="str">
        <f t="array" ref="BG121">IF(COUNTIF(Table912[Job],$I$3)&lt;ROWS($BG$2:BG121),"",INDEX(TimeSheets!$K$1:$K$359,SMALL(IF(Table912[Job]=$I$3,ROW(Table912[Job])),ROW(BA120))))</f>
        <v/>
      </c>
      <c r="BH121" s="72" t="str">
        <f t="array" ref="BH121">IF(COUNTIF(Table912[Job],$I$3)&lt;ROWS($BH$2:BH121),"",INDEX(TimeSheets!$Q$1:$Q$359,SMALL(IF(Table912[Job]=$I$3,ROW(Table912[Job])),ROW(BA120))))</f>
        <v/>
      </c>
      <c r="BI121" s="73" t="str">
        <f t="array" ref="BI121">IF(COUNTIF(Table914[Job],$I$3)&lt;ROWS($BI$2:BI121),"",INDEX(TimeSheets!$T$1:$T$359,SMALL(IF(Table914[Job]=$I$3,ROW(Table914[Job])),ROW(BA120))))</f>
        <v/>
      </c>
      <c r="BJ121" s="72" t="str">
        <f t="array" ref="BJ121">IF(COUNTIF(Table914[Job],$I$3)&lt;ROWS($BJ$2:BJ121),"",INDEX(TimeSheets!$Z$1:$Z$359,SMALL(IF(Table914[Job]=$I$3,ROW(Table914[Job])),ROW(BA120))))</f>
        <v/>
      </c>
      <c r="BK121" s="72" t="str">
        <f t="array" ref="BK121">IF(COUNTIF(Table91641[Job],$I$3)&lt;ROWS($BK$2:BK121),"",INDEX(TimeSheets!$AC$1:$AC$359,SMALL(IF(Table91641[Job]=$I$3,ROW(Table91641[Job])),ROW(BA120))))</f>
        <v/>
      </c>
      <c r="BL121" s="72" t="str">
        <f t="array" ref="BL121">IF(COUNTIF(Table91641[Job],$I$3)&lt;ROWS($BL$2:BL121),"",INDEX(TimeSheets!$AI$1:$AI$359,SMALL(IF(Table91641[Job]=$I$3,ROW(Table91641[Job])),ROW(BB120))))</f>
        <v/>
      </c>
    </row>
    <row r="122" spans="50:64" x14ac:dyDescent="0.25">
      <c r="AX122" s="47"/>
      <c r="AY122" s="47"/>
      <c r="AZ122" s="47"/>
      <c r="BA122" s="47"/>
      <c r="BB122" s="47"/>
      <c r="BE122" s="72" t="str">
        <f t="array" ref="BE122">IF(COUNTIF(Table911[Job],$I$3)&lt;ROWS($BE$2:BE122),"",INDEX(TimeSheets!$B$1:$B$359,SMALL(IF(Table911[Job]=$I$3,ROW(Table911[Job])),ROW(BA121))))</f>
        <v/>
      </c>
      <c r="BF122" s="72" t="str">
        <f t="array" ref="BF122">IF(COUNTIF(Table911[Job],$I$3)&lt;ROWS($BD$2:BD122),"",INDEX(TimeSheets!$H$1:$H$359,SMALL(IF(Table911[Job]=$I$3,ROW(Table911[Job])),ROW(BA121))))</f>
        <v/>
      </c>
      <c r="BG122" s="72" t="str">
        <f t="array" ref="BG122">IF(COUNTIF(Table912[Job],$I$3)&lt;ROWS($BG$2:BG122),"",INDEX(TimeSheets!$K$1:$K$359,SMALL(IF(Table912[Job]=$I$3,ROW(Table912[Job])),ROW(BA121))))</f>
        <v/>
      </c>
      <c r="BH122" s="72" t="str">
        <f t="array" ref="BH122">IF(COUNTIF(Table912[Job],$I$3)&lt;ROWS($BH$2:BH122),"",INDEX(TimeSheets!$Q$1:$Q$359,SMALL(IF(Table912[Job]=$I$3,ROW(Table912[Job])),ROW(BA121))))</f>
        <v/>
      </c>
      <c r="BI122" s="73" t="str">
        <f t="array" ref="BI122">IF(COUNTIF(Table914[Job],$I$3)&lt;ROWS($BI$2:BI122),"",INDEX(TimeSheets!$T$1:$T$359,SMALL(IF(Table914[Job]=$I$3,ROW(Table914[Job])),ROW(BA121))))</f>
        <v/>
      </c>
      <c r="BJ122" s="72" t="str">
        <f t="array" ref="BJ122">IF(COUNTIF(Table914[Job],$I$3)&lt;ROWS($BJ$2:BJ122),"",INDEX(TimeSheets!$Z$1:$Z$359,SMALL(IF(Table914[Job]=$I$3,ROW(Table914[Job])),ROW(BA121))))</f>
        <v/>
      </c>
      <c r="BK122" s="72" t="str">
        <f t="array" ref="BK122">IF(COUNTIF(Table91641[Job],$I$3)&lt;ROWS($BK$2:BK122),"",INDEX(TimeSheets!$AC$1:$AC$359,SMALL(IF(Table91641[Job]=$I$3,ROW(Table91641[Job])),ROW(BA121))))</f>
        <v/>
      </c>
      <c r="BL122" s="72" t="str">
        <f t="array" ref="BL122">IF(COUNTIF(Table91641[Job],$I$3)&lt;ROWS($BL$2:BL122),"",INDEX(TimeSheets!$AI$1:$AI$359,SMALL(IF(Table91641[Job]=$I$3,ROW(Table91641[Job])),ROW(BB121))))</f>
        <v/>
      </c>
    </row>
    <row r="123" spans="50:64" x14ac:dyDescent="0.25">
      <c r="AX123" s="47"/>
      <c r="AY123" s="47"/>
      <c r="AZ123" s="47"/>
      <c r="BA123" s="47"/>
      <c r="BB123" s="47"/>
      <c r="BE123" s="72" t="str">
        <f t="array" ref="BE123">IF(COUNTIF(Table911[Job],$I$3)&lt;ROWS($BE$2:BE123),"",INDEX(TimeSheets!$B$1:$B$359,SMALL(IF(Table911[Job]=$I$3,ROW(Table911[Job])),ROW(BA122))))</f>
        <v/>
      </c>
      <c r="BF123" s="72" t="str">
        <f t="array" ref="BF123">IF(COUNTIF(Table911[Job],$I$3)&lt;ROWS($BD$2:BD123),"",INDEX(TimeSheets!$H$1:$H$359,SMALL(IF(Table911[Job]=$I$3,ROW(Table911[Job])),ROW(BA122))))</f>
        <v/>
      </c>
      <c r="BG123" s="72" t="str">
        <f t="array" ref="BG123">IF(COUNTIF(Table912[Job],$I$3)&lt;ROWS($BG$2:BG123),"",INDEX(TimeSheets!$K$1:$K$359,SMALL(IF(Table912[Job]=$I$3,ROW(Table912[Job])),ROW(BA122))))</f>
        <v/>
      </c>
      <c r="BH123" s="72" t="str">
        <f t="array" ref="BH123">IF(COUNTIF(Table912[Job],$I$3)&lt;ROWS($BH$2:BH123),"",INDEX(TimeSheets!$Q$1:$Q$359,SMALL(IF(Table912[Job]=$I$3,ROW(Table912[Job])),ROW(BA122))))</f>
        <v/>
      </c>
      <c r="BI123" s="73" t="str">
        <f t="array" ref="BI123">IF(COUNTIF(Table914[Job],$I$3)&lt;ROWS($BI$2:BI123),"",INDEX(TimeSheets!$T$1:$T$359,SMALL(IF(Table914[Job]=$I$3,ROW(Table914[Job])),ROW(BA122))))</f>
        <v/>
      </c>
      <c r="BJ123" s="72" t="str">
        <f t="array" ref="BJ123">IF(COUNTIF(Table914[Job],$I$3)&lt;ROWS($BJ$2:BJ123),"",INDEX(TimeSheets!$Z$1:$Z$359,SMALL(IF(Table914[Job]=$I$3,ROW(Table914[Job])),ROW(BA122))))</f>
        <v/>
      </c>
      <c r="BK123" s="72" t="str">
        <f t="array" ref="BK123">IF(COUNTIF(Table91641[Job],$I$3)&lt;ROWS($BK$2:BK123),"",INDEX(TimeSheets!$AC$1:$AC$359,SMALL(IF(Table91641[Job]=$I$3,ROW(Table91641[Job])),ROW(BA122))))</f>
        <v/>
      </c>
      <c r="BL123" s="72" t="str">
        <f t="array" ref="BL123">IF(COUNTIF(Table91641[Job],$I$3)&lt;ROWS($BL$2:BL123),"",INDEX(TimeSheets!$AI$1:$AI$359,SMALL(IF(Table91641[Job]=$I$3,ROW(Table91641[Job])),ROW(BB122))))</f>
        <v/>
      </c>
    </row>
    <row r="124" spans="50:64" x14ac:dyDescent="0.25">
      <c r="AX124" s="47"/>
      <c r="AY124" s="47"/>
      <c r="AZ124" s="47"/>
      <c r="BA124" s="47"/>
      <c r="BB124" s="47"/>
      <c r="BE124" s="72" t="str">
        <f t="array" ref="BE124">IF(COUNTIF(Table911[Job],$I$3)&lt;ROWS($BE$2:BE124),"",INDEX(TimeSheets!$B$1:$B$359,SMALL(IF(Table911[Job]=$I$3,ROW(Table911[Job])),ROW(BA123))))</f>
        <v/>
      </c>
      <c r="BF124" s="72" t="str">
        <f t="array" ref="BF124">IF(COUNTIF(Table911[Job],$I$3)&lt;ROWS($BD$2:BD124),"",INDEX(TimeSheets!$H$1:$H$359,SMALL(IF(Table911[Job]=$I$3,ROW(Table911[Job])),ROW(BA123))))</f>
        <v/>
      </c>
      <c r="BG124" s="72" t="str">
        <f t="array" ref="BG124">IF(COUNTIF(Table912[Job],$I$3)&lt;ROWS($BG$2:BG124),"",INDEX(TimeSheets!$K$1:$K$359,SMALL(IF(Table912[Job]=$I$3,ROW(Table912[Job])),ROW(BA123))))</f>
        <v/>
      </c>
      <c r="BH124" s="72" t="str">
        <f t="array" ref="BH124">IF(COUNTIF(Table912[Job],$I$3)&lt;ROWS($BH$2:BH124),"",INDEX(TimeSheets!$Q$1:$Q$359,SMALL(IF(Table912[Job]=$I$3,ROW(Table912[Job])),ROW(BA123))))</f>
        <v/>
      </c>
      <c r="BI124" s="73" t="str">
        <f t="array" ref="BI124">IF(COUNTIF(Table914[Job],$I$3)&lt;ROWS($BI$2:BI124),"",INDEX(TimeSheets!$T$1:$T$359,SMALL(IF(Table914[Job]=$I$3,ROW(Table914[Job])),ROW(BA123))))</f>
        <v/>
      </c>
      <c r="BJ124" s="72" t="str">
        <f t="array" ref="BJ124">IF(COUNTIF(Table914[Job],$I$3)&lt;ROWS($BJ$2:BJ124),"",INDEX(TimeSheets!$Z$1:$Z$359,SMALL(IF(Table914[Job]=$I$3,ROW(Table914[Job])),ROW(BA123))))</f>
        <v/>
      </c>
      <c r="BK124" s="72" t="str">
        <f t="array" ref="BK124">IF(COUNTIF(Table91641[Job],$I$3)&lt;ROWS($BK$2:BK124),"",INDEX(TimeSheets!$AC$1:$AC$359,SMALL(IF(Table91641[Job]=$I$3,ROW(Table91641[Job])),ROW(BA123))))</f>
        <v/>
      </c>
      <c r="BL124" s="72" t="str">
        <f t="array" ref="BL124">IF(COUNTIF(Table91641[Job],$I$3)&lt;ROWS($BL$2:BL124),"",INDEX(TimeSheets!$AI$1:$AI$359,SMALL(IF(Table91641[Job]=$I$3,ROW(Table91641[Job])),ROW(BB123))))</f>
        <v/>
      </c>
    </row>
    <row r="125" spans="50:64" x14ac:dyDescent="0.25">
      <c r="AX125" s="47"/>
      <c r="AY125" s="47"/>
      <c r="AZ125" s="47"/>
      <c r="BA125" s="47"/>
      <c r="BB125" s="47"/>
      <c r="BE125" s="72" t="str">
        <f t="array" ref="BE125">IF(COUNTIF(Table911[Job],$I$3)&lt;ROWS($BE$2:BE125),"",INDEX(TimeSheets!$B$1:$B$359,SMALL(IF(Table911[Job]=$I$3,ROW(Table911[Job])),ROW(BA124))))</f>
        <v/>
      </c>
      <c r="BF125" s="72" t="str">
        <f t="array" ref="BF125">IF(COUNTIF(Table911[Job],$I$3)&lt;ROWS($BD$2:BD125),"",INDEX(TimeSheets!$H$1:$H$359,SMALL(IF(Table911[Job]=$I$3,ROW(Table911[Job])),ROW(BA124))))</f>
        <v/>
      </c>
      <c r="BG125" s="72" t="str">
        <f t="array" ref="BG125">IF(COUNTIF(Table912[Job],$I$3)&lt;ROWS($BG$2:BG125),"",INDEX(TimeSheets!$K$1:$K$359,SMALL(IF(Table912[Job]=$I$3,ROW(Table912[Job])),ROW(BA124))))</f>
        <v/>
      </c>
      <c r="BH125" s="72" t="str">
        <f t="array" ref="BH125">IF(COUNTIF(Table912[Job],$I$3)&lt;ROWS($BH$2:BH125),"",INDEX(TimeSheets!$Q$1:$Q$359,SMALL(IF(Table912[Job]=$I$3,ROW(Table912[Job])),ROW(BA124))))</f>
        <v/>
      </c>
      <c r="BI125" s="73" t="str">
        <f t="array" ref="BI125">IF(COUNTIF(Table914[Job],$I$3)&lt;ROWS($BI$2:BI125),"",INDEX(TimeSheets!$T$1:$T$359,SMALL(IF(Table914[Job]=$I$3,ROW(Table914[Job])),ROW(BA124))))</f>
        <v/>
      </c>
      <c r="BJ125" s="72" t="str">
        <f t="array" ref="BJ125">IF(COUNTIF(Table914[Job],$I$3)&lt;ROWS($BJ$2:BJ125),"",INDEX(TimeSheets!$Z$1:$Z$359,SMALL(IF(Table914[Job]=$I$3,ROW(Table914[Job])),ROW(BA124))))</f>
        <v/>
      </c>
      <c r="BK125" s="72" t="str">
        <f t="array" ref="BK125">IF(COUNTIF(Table91641[Job],$I$3)&lt;ROWS($BK$2:BK125),"",INDEX(TimeSheets!$AC$1:$AC$359,SMALL(IF(Table91641[Job]=$I$3,ROW(Table91641[Job])),ROW(BA124))))</f>
        <v/>
      </c>
      <c r="BL125" s="72" t="str">
        <f t="array" ref="BL125">IF(COUNTIF(Table91641[Job],$I$3)&lt;ROWS($BL$2:BL125),"",INDEX(TimeSheets!$AI$1:$AI$359,SMALL(IF(Table91641[Job]=$I$3,ROW(Table91641[Job])),ROW(BB124))))</f>
        <v/>
      </c>
    </row>
    <row r="126" spans="50:64" x14ac:dyDescent="0.25">
      <c r="AX126" s="47"/>
      <c r="AY126" s="47"/>
      <c r="AZ126" s="47"/>
      <c r="BA126" s="47"/>
      <c r="BB126" s="47"/>
      <c r="BE126" s="72" t="str">
        <f t="array" ref="BE126">IF(COUNTIF(Table911[Job],$I$3)&lt;ROWS($BE$2:BE126),"",INDEX(TimeSheets!$B$1:$B$359,SMALL(IF(Table911[Job]=$I$3,ROW(Table911[Job])),ROW(BA125))))</f>
        <v/>
      </c>
      <c r="BF126" s="72" t="str">
        <f t="array" ref="BF126">IF(COUNTIF(Table911[Job],$I$3)&lt;ROWS($BD$2:BD126),"",INDEX(TimeSheets!$H$1:$H$359,SMALL(IF(Table911[Job]=$I$3,ROW(Table911[Job])),ROW(BA125))))</f>
        <v/>
      </c>
      <c r="BG126" s="72" t="str">
        <f t="array" ref="BG126">IF(COUNTIF(Table912[Job],$I$3)&lt;ROWS($BG$2:BG126),"",INDEX(TimeSheets!$K$1:$K$359,SMALL(IF(Table912[Job]=$I$3,ROW(Table912[Job])),ROW(BA125))))</f>
        <v/>
      </c>
      <c r="BH126" s="72" t="str">
        <f t="array" ref="BH126">IF(COUNTIF(Table912[Job],$I$3)&lt;ROWS($BH$2:BH126),"",INDEX(TimeSheets!$Q$1:$Q$359,SMALL(IF(Table912[Job]=$I$3,ROW(Table912[Job])),ROW(BA125))))</f>
        <v/>
      </c>
      <c r="BI126" s="73" t="str">
        <f t="array" ref="BI126">IF(COUNTIF(Table914[Job],$I$3)&lt;ROWS($BI$2:BI126),"",INDEX(TimeSheets!$T$1:$T$359,SMALL(IF(Table914[Job]=$I$3,ROW(Table914[Job])),ROW(BA125))))</f>
        <v/>
      </c>
      <c r="BJ126" s="72" t="str">
        <f t="array" ref="BJ126">IF(COUNTIF(Table914[Job],$I$3)&lt;ROWS($BJ$2:BJ126),"",INDEX(TimeSheets!$Z$1:$Z$359,SMALL(IF(Table914[Job]=$I$3,ROW(Table914[Job])),ROW(BA125))))</f>
        <v/>
      </c>
      <c r="BK126" s="72" t="str">
        <f t="array" ref="BK126">IF(COUNTIF(Table91641[Job],$I$3)&lt;ROWS($BK$2:BK126),"",INDEX(TimeSheets!$AC$1:$AC$359,SMALL(IF(Table91641[Job]=$I$3,ROW(Table91641[Job])),ROW(BA125))))</f>
        <v/>
      </c>
      <c r="BL126" s="72" t="str">
        <f t="array" ref="BL126">IF(COUNTIF(Table91641[Job],$I$3)&lt;ROWS($BL$2:BL126),"",INDEX(TimeSheets!$AI$1:$AI$359,SMALL(IF(Table91641[Job]=$I$3,ROW(Table91641[Job])),ROW(BB125))))</f>
        <v/>
      </c>
    </row>
    <row r="127" spans="50:64" x14ac:dyDescent="0.25">
      <c r="AX127" s="47"/>
      <c r="AY127" s="47"/>
      <c r="AZ127" s="47"/>
      <c r="BA127" s="47"/>
      <c r="BB127" s="47"/>
      <c r="BE127" s="72" t="str">
        <f t="array" ref="BE127">IF(COUNTIF(Table911[Job],$I$3)&lt;ROWS($BE$2:BE127),"",INDEX(TimeSheets!$B$1:$B$359,SMALL(IF(Table911[Job]=$I$3,ROW(Table911[Job])),ROW(BA126))))</f>
        <v/>
      </c>
      <c r="BF127" s="72" t="str">
        <f t="array" ref="BF127">IF(COUNTIF(Table911[Job],$I$3)&lt;ROWS($BD$2:BD127),"",INDEX(TimeSheets!$H$1:$H$359,SMALL(IF(Table911[Job]=$I$3,ROW(Table911[Job])),ROW(BA126))))</f>
        <v/>
      </c>
      <c r="BG127" s="72" t="str">
        <f t="array" ref="BG127">IF(COUNTIF(Table912[Job],$I$3)&lt;ROWS($BG$2:BG127),"",INDEX(TimeSheets!$K$1:$K$359,SMALL(IF(Table912[Job]=$I$3,ROW(Table912[Job])),ROW(BA126))))</f>
        <v/>
      </c>
      <c r="BH127" s="72" t="str">
        <f t="array" ref="BH127">IF(COUNTIF(Table912[Job],$I$3)&lt;ROWS($BH$2:BH127),"",INDEX(TimeSheets!$Q$1:$Q$359,SMALL(IF(Table912[Job]=$I$3,ROW(Table912[Job])),ROW(BA126))))</f>
        <v/>
      </c>
      <c r="BI127" s="73" t="str">
        <f t="array" ref="BI127">IF(COUNTIF(Table914[Job],$I$3)&lt;ROWS($BI$2:BI127),"",INDEX(TimeSheets!$T$1:$T$359,SMALL(IF(Table914[Job]=$I$3,ROW(Table914[Job])),ROW(BA126))))</f>
        <v/>
      </c>
      <c r="BJ127" s="72" t="str">
        <f t="array" ref="BJ127">IF(COUNTIF(Table914[Job],$I$3)&lt;ROWS($BJ$2:BJ127),"",INDEX(TimeSheets!$Z$1:$Z$359,SMALL(IF(Table914[Job]=$I$3,ROW(Table914[Job])),ROW(BA126))))</f>
        <v/>
      </c>
      <c r="BK127" s="72" t="str">
        <f t="array" ref="BK127">IF(COUNTIF(Table91641[Job],$I$3)&lt;ROWS($BK$2:BK127),"",INDEX(TimeSheets!$AC$1:$AC$359,SMALL(IF(Table91641[Job]=$I$3,ROW(Table91641[Job])),ROW(BA126))))</f>
        <v/>
      </c>
      <c r="BL127" s="72" t="str">
        <f t="array" ref="BL127">IF(COUNTIF(Table91641[Job],$I$3)&lt;ROWS($BL$2:BL127),"",INDEX(TimeSheets!$AI$1:$AI$359,SMALL(IF(Table91641[Job]=$I$3,ROW(Table91641[Job])),ROW(BB126))))</f>
        <v/>
      </c>
    </row>
    <row r="128" spans="50:64" x14ac:dyDescent="0.25">
      <c r="AX128" s="47"/>
      <c r="AY128" s="47"/>
      <c r="AZ128" s="47"/>
      <c r="BA128" s="47"/>
      <c r="BB128" s="47"/>
      <c r="BE128" s="72" t="str">
        <f t="array" ref="BE128">IF(COUNTIF(Table911[Job],$I$3)&lt;ROWS($BE$2:BE128),"",INDEX(TimeSheets!$B$1:$B$359,SMALL(IF(Table911[Job]=$I$3,ROW(Table911[Job])),ROW(BA127))))</f>
        <v/>
      </c>
      <c r="BF128" s="72" t="str">
        <f t="array" ref="BF128">IF(COUNTIF(Table911[Job],$I$3)&lt;ROWS($BD$2:BD128),"",INDEX(TimeSheets!$H$1:$H$359,SMALL(IF(Table911[Job]=$I$3,ROW(Table911[Job])),ROW(BA127))))</f>
        <v/>
      </c>
      <c r="BG128" s="72" t="str">
        <f t="array" ref="BG128">IF(COUNTIF(Table912[Job],$I$3)&lt;ROWS($BG$2:BG128),"",INDEX(TimeSheets!$K$1:$K$359,SMALL(IF(Table912[Job]=$I$3,ROW(Table912[Job])),ROW(BA127))))</f>
        <v/>
      </c>
      <c r="BH128" s="72" t="str">
        <f t="array" ref="BH128">IF(COUNTIF(Table912[Job],$I$3)&lt;ROWS($BH$2:BH128),"",INDEX(TimeSheets!$Q$1:$Q$359,SMALL(IF(Table912[Job]=$I$3,ROW(Table912[Job])),ROW(BA127))))</f>
        <v/>
      </c>
      <c r="BI128" s="73" t="str">
        <f t="array" ref="BI128">IF(COUNTIF(Table914[Job],$I$3)&lt;ROWS($BI$2:BI128),"",INDEX(TimeSheets!$T$1:$T$359,SMALL(IF(Table914[Job]=$I$3,ROW(Table914[Job])),ROW(BA127))))</f>
        <v/>
      </c>
      <c r="BJ128" s="72" t="str">
        <f t="array" ref="BJ128">IF(COUNTIF(Table914[Job],$I$3)&lt;ROWS($BJ$2:BJ128),"",INDEX(TimeSheets!$Z$1:$Z$359,SMALL(IF(Table914[Job]=$I$3,ROW(Table914[Job])),ROW(BA127))))</f>
        <v/>
      </c>
      <c r="BK128" s="72" t="str">
        <f t="array" ref="BK128">IF(COUNTIF(Table91641[Job],$I$3)&lt;ROWS($BK$2:BK128),"",INDEX(TimeSheets!$AC$1:$AC$359,SMALL(IF(Table91641[Job]=$I$3,ROW(Table91641[Job])),ROW(BA127))))</f>
        <v/>
      </c>
      <c r="BL128" s="72" t="str">
        <f t="array" ref="BL128">IF(COUNTIF(Table91641[Job],$I$3)&lt;ROWS($BL$2:BL128),"",INDEX(TimeSheets!$AI$1:$AI$359,SMALL(IF(Table91641[Job]=$I$3,ROW(Table91641[Job])),ROW(BB127))))</f>
        <v/>
      </c>
    </row>
    <row r="129" spans="50:64" x14ac:dyDescent="0.25">
      <c r="AX129" s="47"/>
      <c r="AY129" s="47"/>
      <c r="AZ129" s="47"/>
      <c r="BA129" s="47"/>
      <c r="BB129" s="47"/>
      <c r="BE129" s="72" t="str">
        <f t="array" ref="BE129">IF(COUNTIF(Table911[Job],$I$3)&lt;ROWS($BE$2:BE129),"",INDEX(TimeSheets!$B$1:$B$359,SMALL(IF(Table911[Job]=$I$3,ROW(Table911[Job])),ROW(BA128))))</f>
        <v/>
      </c>
      <c r="BF129" s="72" t="str">
        <f t="array" ref="BF129">IF(COUNTIF(Table911[Job],$I$3)&lt;ROWS($BD$2:BD129),"",INDEX(TimeSheets!$H$1:$H$359,SMALL(IF(Table911[Job]=$I$3,ROW(Table911[Job])),ROW(BA128))))</f>
        <v/>
      </c>
      <c r="BG129" s="72" t="str">
        <f t="array" ref="BG129">IF(COUNTIF(Table912[Job],$I$3)&lt;ROWS($BG$2:BG129),"",INDEX(TimeSheets!$K$1:$K$359,SMALL(IF(Table912[Job]=$I$3,ROW(Table912[Job])),ROW(BA128))))</f>
        <v/>
      </c>
      <c r="BH129" s="72" t="str">
        <f t="array" ref="BH129">IF(COUNTIF(Table912[Job],$I$3)&lt;ROWS($BH$2:BH129),"",INDEX(TimeSheets!$Q$1:$Q$359,SMALL(IF(Table912[Job]=$I$3,ROW(Table912[Job])),ROW(BA128))))</f>
        <v/>
      </c>
      <c r="BI129" s="73" t="str">
        <f t="array" ref="BI129">IF(COUNTIF(Table914[Job],$I$3)&lt;ROWS($BI$2:BI129),"",INDEX(TimeSheets!$T$1:$T$359,SMALL(IF(Table914[Job]=$I$3,ROW(Table914[Job])),ROW(BA128))))</f>
        <v/>
      </c>
      <c r="BJ129" s="72" t="str">
        <f t="array" ref="BJ129">IF(COUNTIF(Table914[Job],$I$3)&lt;ROWS($BJ$2:BJ129),"",INDEX(TimeSheets!$Z$1:$Z$359,SMALL(IF(Table914[Job]=$I$3,ROW(Table914[Job])),ROW(BA128))))</f>
        <v/>
      </c>
      <c r="BK129" s="72" t="str">
        <f t="array" ref="BK129">IF(COUNTIF(Table91641[Job],$I$3)&lt;ROWS($BK$2:BK129),"",INDEX(TimeSheets!$AC$1:$AC$359,SMALL(IF(Table91641[Job]=$I$3,ROW(Table91641[Job])),ROW(BA128))))</f>
        <v/>
      </c>
      <c r="BL129" s="72" t="str">
        <f t="array" ref="BL129">IF(COUNTIF(Table91641[Job],$I$3)&lt;ROWS($BL$2:BL129),"",INDEX(TimeSheets!$AI$1:$AI$359,SMALL(IF(Table91641[Job]=$I$3,ROW(Table91641[Job])),ROW(BB128))))</f>
        <v/>
      </c>
    </row>
    <row r="130" spans="50:64" x14ac:dyDescent="0.25">
      <c r="AX130" s="47"/>
      <c r="AY130" s="47"/>
      <c r="AZ130" s="47"/>
      <c r="BA130" s="47"/>
      <c r="BB130" s="47"/>
      <c r="BE130" s="72" t="str">
        <f t="array" ref="BE130">IF(COUNTIF(Table911[Job],$I$3)&lt;ROWS($BE$2:BE130),"",INDEX(TimeSheets!$B$1:$B$359,SMALL(IF(Table911[Job]=$I$3,ROW(Table911[Job])),ROW(BA129))))</f>
        <v/>
      </c>
      <c r="BF130" s="72" t="str">
        <f t="array" ref="BF130">IF(COUNTIF(Table911[Job],$I$3)&lt;ROWS($BD$2:BD130),"",INDEX(TimeSheets!$H$1:$H$359,SMALL(IF(Table911[Job]=$I$3,ROW(Table911[Job])),ROW(BA129))))</f>
        <v/>
      </c>
      <c r="BG130" s="72" t="str">
        <f t="array" ref="BG130">IF(COUNTIF(Table912[Job],$I$3)&lt;ROWS($BG$2:BG130),"",INDEX(TimeSheets!$K$1:$K$359,SMALL(IF(Table912[Job]=$I$3,ROW(Table912[Job])),ROW(BA129))))</f>
        <v/>
      </c>
      <c r="BH130" s="72" t="str">
        <f t="array" ref="BH130">IF(COUNTIF(Table912[Job],$I$3)&lt;ROWS($BH$2:BH130),"",INDEX(TimeSheets!$Q$1:$Q$359,SMALL(IF(Table912[Job]=$I$3,ROW(Table912[Job])),ROW(BA129))))</f>
        <v/>
      </c>
      <c r="BI130" s="73" t="str">
        <f t="array" ref="BI130">IF(COUNTIF(Table914[Job],$I$3)&lt;ROWS($BI$2:BI130),"",INDEX(TimeSheets!$T$1:$T$359,SMALL(IF(Table914[Job]=$I$3,ROW(Table914[Job])),ROW(BA129))))</f>
        <v/>
      </c>
      <c r="BJ130" s="72" t="str">
        <f t="array" ref="BJ130">IF(COUNTIF(Table914[Job],$I$3)&lt;ROWS($BJ$2:BJ130),"",INDEX(TimeSheets!$Z$1:$Z$359,SMALL(IF(Table914[Job]=$I$3,ROW(Table914[Job])),ROW(BA129))))</f>
        <v/>
      </c>
      <c r="BK130" s="72" t="str">
        <f t="array" ref="BK130">IF(COUNTIF(Table91641[Job],$I$3)&lt;ROWS($BK$2:BK130),"",INDEX(TimeSheets!$AC$1:$AC$359,SMALL(IF(Table91641[Job]=$I$3,ROW(Table91641[Job])),ROW(BA129))))</f>
        <v/>
      </c>
      <c r="BL130" s="72" t="str">
        <f t="array" ref="BL130">IF(COUNTIF(Table91641[Job],$I$3)&lt;ROWS($BL$2:BL130),"",INDEX(TimeSheets!$AI$1:$AI$359,SMALL(IF(Table91641[Job]=$I$3,ROW(Table91641[Job])),ROW(BB129))))</f>
        <v/>
      </c>
    </row>
    <row r="131" spans="50:64" x14ac:dyDescent="0.25">
      <c r="AX131" s="47"/>
      <c r="AY131" s="47"/>
      <c r="AZ131" s="47"/>
      <c r="BA131" s="47"/>
      <c r="BB131" s="47"/>
      <c r="BE131" s="72" t="str">
        <f t="array" ref="BE131">IF(COUNTIF(Table911[Job],$I$3)&lt;ROWS($BE$2:BE131),"",INDEX(TimeSheets!$B$1:$B$359,SMALL(IF(Table911[Job]=$I$3,ROW(Table911[Job])),ROW(BA130))))</f>
        <v/>
      </c>
      <c r="BF131" s="72" t="str">
        <f t="array" ref="BF131">IF(COUNTIF(Table911[Job],$I$3)&lt;ROWS($BD$2:BD131),"",INDEX(TimeSheets!$H$1:$H$359,SMALL(IF(Table911[Job]=$I$3,ROW(Table911[Job])),ROW(BA130))))</f>
        <v/>
      </c>
      <c r="BG131" s="72" t="str">
        <f t="array" ref="BG131">IF(COUNTIF(Table912[Job],$I$3)&lt;ROWS($BG$2:BG131),"",INDEX(TimeSheets!$K$1:$K$359,SMALL(IF(Table912[Job]=$I$3,ROW(Table912[Job])),ROW(BA130))))</f>
        <v/>
      </c>
      <c r="BH131" s="72" t="str">
        <f t="array" ref="BH131">IF(COUNTIF(Table912[Job],$I$3)&lt;ROWS($BH$2:BH131),"",INDEX(TimeSheets!$Q$1:$Q$359,SMALL(IF(Table912[Job]=$I$3,ROW(Table912[Job])),ROW(BA130))))</f>
        <v/>
      </c>
      <c r="BI131" s="73" t="str">
        <f t="array" ref="BI131">IF(COUNTIF(Table914[Job],$I$3)&lt;ROWS($BI$2:BI131),"",INDEX(TimeSheets!$T$1:$T$359,SMALL(IF(Table914[Job]=$I$3,ROW(Table914[Job])),ROW(BA130))))</f>
        <v/>
      </c>
      <c r="BJ131" s="72" t="str">
        <f t="array" ref="BJ131">IF(COUNTIF(Table914[Job],$I$3)&lt;ROWS($BJ$2:BJ131),"",INDEX(TimeSheets!$Z$1:$Z$359,SMALL(IF(Table914[Job]=$I$3,ROW(Table914[Job])),ROW(BA130))))</f>
        <v/>
      </c>
      <c r="BK131" s="72" t="str">
        <f t="array" ref="BK131">IF(COUNTIF(Table91641[Job],$I$3)&lt;ROWS($BK$2:BK131),"",INDEX(TimeSheets!$AC$1:$AC$359,SMALL(IF(Table91641[Job]=$I$3,ROW(Table91641[Job])),ROW(BA130))))</f>
        <v/>
      </c>
      <c r="BL131" s="72" t="str">
        <f t="array" ref="BL131">IF(COUNTIF(Table91641[Job],$I$3)&lt;ROWS($BL$2:BL131),"",INDEX(TimeSheets!$AI$1:$AI$359,SMALL(IF(Table91641[Job]=$I$3,ROW(Table91641[Job])),ROW(BB130))))</f>
        <v/>
      </c>
    </row>
    <row r="132" spans="50:64" x14ac:dyDescent="0.25">
      <c r="AX132" s="47"/>
      <c r="AY132" s="47"/>
      <c r="AZ132" s="47"/>
      <c r="BA132" s="47"/>
      <c r="BB132" s="47"/>
      <c r="BE132" s="72" t="str">
        <f t="array" ref="BE132">IF(COUNTIF(Table911[Job],$I$3)&lt;ROWS($BE$2:BE132),"",INDEX(TimeSheets!$B$1:$B$359,SMALL(IF(Table911[Job]=$I$3,ROW(Table911[Job])),ROW(BA131))))</f>
        <v/>
      </c>
      <c r="BF132" s="72" t="str">
        <f t="array" ref="BF132">IF(COUNTIF(Table911[Job],$I$3)&lt;ROWS($BD$2:BD132),"",INDEX(TimeSheets!$H$1:$H$359,SMALL(IF(Table911[Job]=$I$3,ROW(Table911[Job])),ROW(BA131))))</f>
        <v/>
      </c>
      <c r="BG132" s="72" t="str">
        <f t="array" ref="BG132">IF(COUNTIF(Table912[Job],$I$3)&lt;ROWS($BG$2:BG132),"",INDEX(TimeSheets!$K$1:$K$359,SMALL(IF(Table912[Job]=$I$3,ROW(Table912[Job])),ROW(BA131))))</f>
        <v/>
      </c>
      <c r="BH132" s="72" t="str">
        <f t="array" ref="BH132">IF(COUNTIF(Table912[Job],$I$3)&lt;ROWS($BH$2:BH132),"",INDEX(TimeSheets!$Q$1:$Q$359,SMALL(IF(Table912[Job]=$I$3,ROW(Table912[Job])),ROW(BA131))))</f>
        <v/>
      </c>
      <c r="BI132" s="73" t="str">
        <f t="array" ref="BI132">IF(COUNTIF(Table914[Job],$I$3)&lt;ROWS($BI$2:BI132),"",INDEX(TimeSheets!$T$1:$T$359,SMALL(IF(Table914[Job]=$I$3,ROW(Table914[Job])),ROW(BA131))))</f>
        <v/>
      </c>
      <c r="BJ132" s="72" t="str">
        <f t="array" ref="BJ132">IF(COUNTIF(Table914[Job],$I$3)&lt;ROWS($BJ$2:BJ132),"",INDEX(TimeSheets!$Z$1:$Z$359,SMALL(IF(Table914[Job]=$I$3,ROW(Table914[Job])),ROW(BA131))))</f>
        <v/>
      </c>
      <c r="BK132" s="72" t="str">
        <f t="array" ref="BK132">IF(COUNTIF(Table91641[Job],$I$3)&lt;ROWS($BK$2:BK132),"",INDEX(TimeSheets!$AC$1:$AC$359,SMALL(IF(Table91641[Job]=$I$3,ROW(Table91641[Job])),ROW(BA131))))</f>
        <v/>
      </c>
      <c r="BL132" s="72" t="str">
        <f t="array" ref="BL132">IF(COUNTIF(Table91641[Job],$I$3)&lt;ROWS($BL$2:BL132),"",INDEX(TimeSheets!$AI$1:$AI$359,SMALL(IF(Table91641[Job]=$I$3,ROW(Table91641[Job])),ROW(BB131))))</f>
        <v/>
      </c>
    </row>
    <row r="133" spans="50:64" x14ac:dyDescent="0.25">
      <c r="AX133" s="47"/>
      <c r="AY133" s="47"/>
      <c r="AZ133" s="47"/>
      <c r="BA133" s="47"/>
      <c r="BB133" s="47"/>
      <c r="BE133" s="72" t="str">
        <f t="array" ref="BE133">IF(COUNTIF(Table911[Job],$I$3)&lt;ROWS($BE$2:BE133),"",INDEX(TimeSheets!$B$1:$B$359,SMALL(IF(Table911[Job]=$I$3,ROW(Table911[Job])),ROW(BA132))))</f>
        <v/>
      </c>
      <c r="BF133" s="72" t="str">
        <f t="array" ref="BF133">IF(COUNTIF(Table911[Job],$I$3)&lt;ROWS($BD$2:BD133),"",INDEX(TimeSheets!$H$1:$H$359,SMALL(IF(Table911[Job]=$I$3,ROW(Table911[Job])),ROW(BA132))))</f>
        <v/>
      </c>
      <c r="BG133" s="72" t="str">
        <f t="array" ref="BG133">IF(COUNTIF(Table912[Job],$I$3)&lt;ROWS($BG$2:BG133),"",INDEX(TimeSheets!$K$1:$K$359,SMALL(IF(Table912[Job]=$I$3,ROW(Table912[Job])),ROW(BA132))))</f>
        <v/>
      </c>
      <c r="BH133" s="72" t="str">
        <f t="array" ref="BH133">IF(COUNTIF(Table912[Job],$I$3)&lt;ROWS($BH$2:BH133),"",INDEX(TimeSheets!$Q$1:$Q$359,SMALL(IF(Table912[Job]=$I$3,ROW(Table912[Job])),ROW(BA132))))</f>
        <v/>
      </c>
      <c r="BI133" s="73" t="str">
        <f t="array" ref="BI133">IF(COUNTIF(Table914[Job],$I$3)&lt;ROWS($BI$2:BI133),"",INDEX(TimeSheets!$T$1:$T$359,SMALL(IF(Table914[Job]=$I$3,ROW(Table914[Job])),ROW(BA132))))</f>
        <v/>
      </c>
      <c r="BJ133" s="72" t="str">
        <f t="array" ref="BJ133">IF(COUNTIF(Table914[Job],$I$3)&lt;ROWS($BJ$2:BJ133),"",INDEX(TimeSheets!$Z$1:$Z$359,SMALL(IF(Table914[Job]=$I$3,ROW(Table914[Job])),ROW(BA132))))</f>
        <v/>
      </c>
      <c r="BK133" s="72" t="str">
        <f t="array" ref="BK133">IF(COUNTIF(Table91641[Job],$I$3)&lt;ROWS($BK$2:BK133),"",INDEX(TimeSheets!$AC$1:$AC$359,SMALL(IF(Table91641[Job]=$I$3,ROW(Table91641[Job])),ROW(BA132))))</f>
        <v/>
      </c>
      <c r="BL133" s="72" t="str">
        <f t="array" ref="BL133">IF(COUNTIF(Table91641[Job],$I$3)&lt;ROWS($BL$2:BL133),"",INDEX(TimeSheets!$AI$1:$AI$359,SMALL(IF(Table91641[Job]=$I$3,ROW(Table91641[Job])),ROW(BB132))))</f>
        <v/>
      </c>
    </row>
    <row r="134" spans="50:64" x14ac:dyDescent="0.25">
      <c r="AX134" s="47"/>
      <c r="AY134" s="47"/>
      <c r="AZ134" s="47"/>
      <c r="BA134" s="47"/>
      <c r="BB134" s="47"/>
      <c r="BE134" s="72" t="str">
        <f t="array" ref="BE134">IF(COUNTIF(Table911[Job],$I$3)&lt;ROWS($BE$2:BE134),"",INDEX(TimeSheets!$B$1:$B$359,SMALL(IF(Table911[Job]=$I$3,ROW(Table911[Job])),ROW(BA133))))</f>
        <v/>
      </c>
      <c r="BF134" s="72" t="str">
        <f t="array" ref="BF134">IF(COUNTIF(Table911[Job],$I$3)&lt;ROWS($BD$2:BD134),"",INDEX(TimeSheets!$H$1:$H$359,SMALL(IF(Table911[Job]=$I$3,ROW(Table911[Job])),ROW(BA133))))</f>
        <v/>
      </c>
      <c r="BG134" s="72" t="str">
        <f t="array" ref="BG134">IF(COUNTIF(Table912[Job],$I$3)&lt;ROWS($BG$2:BG134),"",INDEX(TimeSheets!$K$1:$K$359,SMALL(IF(Table912[Job]=$I$3,ROW(Table912[Job])),ROW(BA133))))</f>
        <v/>
      </c>
      <c r="BH134" s="72" t="str">
        <f t="array" ref="BH134">IF(COUNTIF(Table912[Job],$I$3)&lt;ROWS($BH$2:BH134),"",INDEX(TimeSheets!$Q$1:$Q$359,SMALL(IF(Table912[Job]=$I$3,ROW(Table912[Job])),ROW(BA133))))</f>
        <v/>
      </c>
      <c r="BI134" s="73" t="str">
        <f t="array" ref="BI134">IF(COUNTIF(Table914[Job],$I$3)&lt;ROWS($BI$2:BI134),"",INDEX(TimeSheets!$T$1:$T$359,SMALL(IF(Table914[Job]=$I$3,ROW(Table914[Job])),ROW(BA133))))</f>
        <v/>
      </c>
      <c r="BJ134" s="72" t="str">
        <f t="array" ref="BJ134">IF(COUNTIF(Table914[Job],$I$3)&lt;ROWS($BJ$2:BJ134),"",INDEX(TimeSheets!$Z$1:$Z$359,SMALL(IF(Table914[Job]=$I$3,ROW(Table914[Job])),ROW(BA133))))</f>
        <v/>
      </c>
      <c r="BK134" s="72" t="str">
        <f t="array" ref="BK134">IF(COUNTIF(Table91641[Job],$I$3)&lt;ROWS($BK$2:BK134),"",INDEX(TimeSheets!$AC$1:$AC$359,SMALL(IF(Table91641[Job]=$I$3,ROW(Table91641[Job])),ROW(BA133))))</f>
        <v/>
      </c>
      <c r="BL134" s="72" t="str">
        <f t="array" ref="BL134">IF(COUNTIF(Table91641[Job],$I$3)&lt;ROWS($BL$2:BL134),"",INDEX(TimeSheets!$AI$1:$AI$359,SMALL(IF(Table91641[Job]=$I$3,ROW(Table91641[Job])),ROW(BB133))))</f>
        <v/>
      </c>
    </row>
    <row r="135" spans="50:64" x14ac:dyDescent="0.25">
      <c r="AX135" s="47"/>
      <c r="AY135" s="47"/>
      <c r="AZ135" s="47"/>
      <c r="BA135" s="47"/>
      <c r="BB135" s="47"/>
      <c r="BE135" s="72" t="str">
        <f t="array" ref="BE135">IF(COUNTIF(Table911[Job],$I$3)&lt;ROWS($BE$2:BE135),"",INDEX(TimeSheets!$B$1:$B$359,SMALL(IF(Table911[Job]=$I$3,ROW(Table911[Job])),ROW(BA134))))</f>
        <v/>
      </c>
      <c r="BF135" s="72" t="str">
        <f t="array" ref="BF135">IF(COUNTIF(Table911[Job],$I$3)&lt;ROWS($BD$2:BD135),"",INDEX(TimeSheets!$H$1:$H$359,SMALL(IF(Table911[Job]=$I$3,ROW(Table911[Job])),ROW(BA134))))</f>
        <v/>
      </c>
      <c r="BG135" s="72" t="str">
        <f t="array" ref="BG135">IF(COUNTIF(Table912[Job],$I$3)&lt;ROWS($BG$2:BG135),"",INDEX(TimeSheets!$K$1:$K$359,SMALL(IF(Table912[Job]=$I$3,ROW(Table912[Job])),ROW(BA134))))</f>
        <v/>
      </c>
      <c r="BH135" s="72" t="str">
        <f t="array" ref="BH135">IF(COUNTIF(Table912[Job],$I$3)&lt;ROWS($BH$2:BH135),"",INDEX(TimeSheets!$Q$1:$Q$359,SMALL(IF(Table912[Job]=$I$3,ROW(Table912[Job])),ROW(BA134))))</f>
        <v/>
      </c>
      <c r="BI135" s="73" t="str">
        <f t="array" ref="BI135">IF(COUNTIF(Table914[Job],$I$3)&lt;ROWS($BI$2:BI135),"",INDEX(TimeSheets!$T$1:$T$359,SMALL(IF(Table914[Job]=$I$3,ROW(Table914[Job])),ROW(BA134))))</f>
        <v/>
      </c>
      <c r="BJ135" s="72" t="str">
        <f t="array" ref="BJ135">IF(COUNTIF(Table914[Job],$I$3)&lt;ROWS($BJ$2:BJ135),"",INDEX(TimeSheets!$Z$1:$Z$359,SMALL(IF(Table914[Job]=$I$3,ROW(Table914[Job])),ROW(BA134))))</f>
        <v/>
      </c>
      <c r="BK135" s="72" t="str">
        <f t="array" ref="BK135">IF(COUNTIF(Table91641[Job],$I$3)&lt;ROWS($BK$2:BK135),"",INDEX(TimeSheets!$AC$1:$AC$359,SMALL(IF(Table91641[Job]=$I$3,ROW(Table91641[Job])),ROW(BA134))))</f>
        <v/>
      </c>
      <c r="BL135" s="72" t="str">
        <f t="array" ref="BL135">IF(COUNTIF(Table91641[Job],$I$3)&lt;ROWS($BL$2:BL135),"",INDEX(TimeSheets!$AI$1:$AI$359,SMALL(IF(Table91641[Job]=$I$3,ROW(Table91641[Job])),ROW(BB134))))</f>
        <v/>
      </c>
    </row>
    <row r="136" spans="50:64" x14ac:dyDescent="0.25">
      <c r="AX136" s="47"/>
      <c r="AY136" s="47"/>
      <c r="AZ136" s="47"/>
      <c r="BA136" s="47"/>
      <c r="BB136" s="47"/>
      <c r="BE136" s="72" t="str">
        <f t="array" ref="BE136">IF(COUNTIF(Table911[Job],$I$3)&lt;ROWS($BE$2:BE136),"",INDEX(TimeSheets!$B$1:$B$359,SMALL(IF(Table911[Job]=$I$3,ROW(Table911[Job])),ROW(BA135))))</f>
        <v/>
      </c>
      <c r="BF136" s="72" t="str">
        <f t="array" ref="BF136">IF(COUNTIF(Table911[Job],$I$3)&lt;ROWS($BD$2:BD136),"",INDEX(TimeSheets!$H$1:$H$359,SMALL(IF(Table911[Job]=$I$3,ROW(Table911[Job])),ROW(BA135))))</f>
        <v/>
      </c>
      <c r="BG136" s="72" t="str">
        <f t="array" ref="BG136">IF(COUNTIF(Table912[Job],$I$3)&lt;ROWS($BG$2:BG136),"",INDEX(TimeSheets!$K$1:$K$359,SMALL(IF(Table912[Job]=$I$3,ROW(Table912[Job])),ROW(BA135))))</f>
        <v/>
      </c>
      <c r="BH136" s="72" t="str">
        <f t="array" ref="BH136">IF(COUNTIF(Table912[Job],$I$3)&lt;ROWS($BH$2:BH136),"",INDEX(TimeSheets!$Q$1:$Q$359,SMALL(IF(Table912[Job]=$I$3,ROW(Table912[Job])),ROW(BA135))))</f>
        <v/>
      </c>
      <c r="BI136" s="73" t="str">
        <f t="array" ref="BI136">IF(COUNTIF(Table914[Job],$I$3)&lt;ROWS($BI$2:BI136),"",INDEX(TimeSheets!$T$1:$T$359,SMALL(IF(Table914[Job]=$I$3,ROW(Table914[Job])),ROW(BA135))))</f>
        <v/>
      </c>
      <c r="BJ136" s="72" t="str">
        <f t="array" ref="BJ136">IF(COUNTIF(Table914[Job],$I$3)&lt;ROWS($BJ$2:BJ136),"",INDEX(TimeSheets!$Z$1:$Z$359,SMALL(IF(Table914[Job]=$I$3,ROW(Table914[Job])),ROW(BA135))))</f>
        <v/>
      </c>
      <c r="BK136" s="72" t="str">
        <f t="array" ref="BK136">IF(COUNTIF(Table91641[Job],$I$3)&lt;ROWS($BK$2:BK136),"",INDEX(TimeSheets!$AC$1:$AC$359,SMALL(IF(Table91641[Job]=$I$3,ROW(Table91641[Job])),ROW(BA135))))</f>
        <v/>
      </c>
      <c r="BL136" s="72" t="str">
        <f t="array" ref="BL136">IF(COUNTIF(Table91641[Job],$I$3)&lt;ROWS($BL$2:BL136),"",INDEX(TimeSheets!$AI$1:$AI$359,SMALL(IF(Table91641[Job]=$I$3,ROW(Table91641[Job])),ROW(BB135))))</f>
        <v/>
      </c>
    </row>
    <row r="137" spans="50:64" x14ac:dyDescent="0.25">
      <c r="AX137" s="47"/>
      <c r="AY137" s="47"/>
      <c r="AZ137" s="47"/>
      <c r="BA137" s="47"/>
      <c r="BB137" s="47"/>
      <c r="BE137" s="72" t="str">
        <f t="array" ref="BE137">IF(COUNTIF(Table911[Job],$I$3)&lt;ROWS($BE$2:BE137),"",INDEX(TimeSheets!$B$1:$B$359,SMALL(IF(Table911[Job]=$I$3,ROW(Table911[Job])),ROW(BA136))))</f>
        <v/>
      </c>
      <c r="BF137" s="72" t="str">
        <f t="array" ref="BF137">IF(COUNTIF(Table911[Job],$I$3)&lt;ROWS($BD$2:BD137),"",INDEX(TimeSheets!$H$1:$H$359,SMALL(IF(Table911[Job]=$I$3,ROW(Table911[Job])),ROW(BA136))))</f>
        <v/>
      </c>
      <c r="BG137" s="72" t="str">
        <f t="array" ref="BG137">IF(COUNTIF(Table912[Job],$I$3)&lt;ROWS($BG$2:BG137),"",INDEX(TimeSheets!$K$1:$K$359,SMALL(IF(Table912[Job]=$I$3,ROW(Table912[Job])),ROW(BA136))))</f>
        <v/>
      </c>
      <c r="BH137" s="72" t="str">
        <f t="array" ref="BH137">IF(COUNTIF(Table912[Job],$I$3)&lt;ROWS($BH$2:BH137),"",INDEX(TimeSheets!$Q$1:$Q$359,SMALL(IF(Table912[Job]=$I$3,ROW(Table912[Job])),ROW(BA136))))</f>
        <v/>
      </c>
      <c r="BI137" s="73" t="str">
        <f t="array" ref="BI137">IF(COUNTIF(Table914[Job],$I$3)&lt;ROWS($BI$2:BI137),"",INDEX(TimeSheets!$T$1:$T$359,SMALL(IF(Table914[Job]=$I$3,ROW(Table914[Job])),ROW(BA136))))</f>
        <v/>
      </c>
      <c r="BJ137" s="72" t="str">
        <f t="array" ref="BJ137">IF(COUNTIF(Table914[Job],$I$3)&lt;ROWS($BJ$2:BJ137),"",INDEX(TimeSheets!$Z$1:$Z$359,SMALL(IF(Table914[Job]=$I$3,ROW(Table914[Job])),ROW(BA136))))</f>
        <v/>
      </c>
      <c r="BK137" s="72" t="str">
        <f t="array" ref="BK137">IF(COUNTIF(Table91641[Job],$I$3)&lt;ROWS($BK$2:BK137),"",INDEX(TimeSheets!$AC$1:$AC$359,SMALL(IF(Table91641[Job]=$I$3,ROW(Table91641[Job])),ROW(BA136))))</f>
        <v/>
      </c>
      <c r="BL137" s="72" t="str">
        <f t="array" ref="BL137">IF(COUNTIF(Table91641[Job],$I$3)&lt;ROWS($BL$2:BL137),"",INDEX(TimeSheets!$AI$1:$AI$359,SMALL(IF(Table91641[Job]=$I$3,ROW(Table91641[Job])),ROW(BB136))))</f>
        <v/>
      </c>
    </row>
    <row r="138" spans="50:64" x14ac:dyDescent="0.25">
      <c r="AX138" s="47"/>
      <c r="AY138" s="47"/>
      <c r="AZ138" s="47"/>
      <c r="BA138" s="47"/>
      <c r="BB138" s="47"/>
      <c r="BE138" s="72" t="str">
        <f t="array" ref="BE138">IF(COUNTIF(Table911[Job],$I$3)&lt;ROWS($BE$2:BE138),"",INDEX(TimeSheets!$B$1:$B$359,SMALL(IF(Table911[Job]=$I$3,ROW(Table911[Job])),ROW(BA137))))</f>
        <v/>
      </c>
      <c r="BF138" s="72" t="str">
        <f t="array" ref="BF138">IF(COUNTIF(Table911[Job],$I$3)&lt;ROWS($BD$2:BD138),"",INDEX(TimeSheets!$H$1:$H$359,SMALL(IF(Table911[Job]=$I$3,ROW(Table911[Job])),ROW(BA137))))</f>
        <v/>
      </c>
      <c r="BG138" s="72" t="str">
        <f t="array" ref="BG138">IF(COUNTIF(Table912[Job],$I$3)&lt;ROWS($BG$2:BG138),"",INDEX(TimeSheets!$K$1:$K$359,SMALL(IF(Table912[Job]=$I$3,ROW(Table912[Job])),ROW(BA137))))</f>
        <v/>
      </c>
      <c r="BH138" s="72" t="str">
        <f t="array" ref="BH138">IF(COUNTIF(Table912[Job],$I$3)&lt;ROWS($BH$2:BH138),"",INDEX(TimeSheets!$Q$1:$Q$359,SMALL(IF(Table912[Job]=$I$3,ROW(Table912[Job])),ROW(BA137))))</f>
        <v/>
      </c>
      <c r="BI138" s="73" t="str">
        <f t="array" ref="BI138">IF(COUNTIF(Table914[Job],$I$3)&lt;ROWS($BI$2:BI138),"",INDEX(TimeSheets!$T$1:$T$359,SMALL(IF(Table914[Job]=$I$3,ROW(Table914[Job])),ROW(BA137))))</f>
        <v/>
      </c>
      <c r="BJ138" s="72" t="str">
        <f t="array" ref="BJ138">IF(COUNTIF(Table914[Job],$I$3)&lt;ROWS($BJ$2:BJ138),"",INDEX(TimeSheets!$Z$1:$Z$359,SMALL(IF(Table914[Job]=$I$3,ROW(Table914[Job])),ROW(BA137))))</f>
        <v/>
      </c>
      <c r="BK138" s="72" t="str">
        <f t="array" ref="BK138">IF(COUNTIF(Table91641[Job],$I$3)&lt;ROWS($BK$2:BK138),"",INDEX(TimeSheets!$AC$1:$AC$359,SMALL(IF(Table91641[Job]=$I$3,ROW(Table91641[Job])),ROW(BA137))))</f>
        <v/>
      </c>
      <c r="BL138" s="72" t="str">
        <f t="array" ref="BL138">IF(COUNTIF(Table91641[Job],$I$3)&lt;ROWS($BL$2:BL138),"",INDEX(TimeSheets!$AI$1:$AI$359,SMALL(IF(Table91641[Job]=$I$3,ROW(Table91641[Job])),ROW(BB137))))</f>
        <v/>
      </c>
    </row>
    <row r="139" spans="50:64" x14ac:dyDescent="0.25">
      <c r="AX139" s="47"/>
      <c r="AY139" s="47"/>
      <c r="AZ139" s="47"/>
      <c r="BA139" s="47"/>
      <c r="BB139" s="47"/>
      <c r="BE139" s="72" t="str">
        <f t="array" ref="BE139">IF(COUNTIF(Table911[Job],$I$3)&lt;ROWS($BE$2:BE139),"",INDEX(TimeSheets!$B$1:$B$359,SMALL(IF(Table911[Job]=$I$3,ROW(Table911[Job])),ROW(BA138))))</f>
        <v/>
      </c>
      <c r="BF139" s="72" t="str">
        <f t="array" ref="BF139">IF(COUNTIF(Table911[Job],$I$3)&lt;ROWS($BD$2:BD139),"",INDEX(TimeSheets!$H$1:$H$359,SMALL(IF(Table911[Job]=$I$3,ROW(Table911[Job])),ROW(BA138))))</f>
        <v/>
      </c>
      <c r="BG139" s="72" t="str">
        <f t="array" ref="BG139">IF(COUNTIF(Table912[Job],$I$3)&lt;ROWS($BG$2:BG139),"",INDEX(TimeSheets!$K$1:$K$359,SMALL(IF(Table912[Job]=$I$3,ROW(Table912[Job])),ROW(BA138))))</f>
        <v/>
      </c>
      <c r="BH139" s="72" t="str">
        <f t="array" ref="BH139">IF(COUNTIF(Table912[Job],$I$3)&lt;ROWS($BH$2:BH139),"",INDEX(TimeSheets!$Q$1:$Q$359,SMALL(IF(Table912[Job]=$I$3,ROW(Table912[Job])),ROW(BA138))))</f>
        <v/>
      </c>
      <c r="BI139" s="73" t="str">
        <f t="array" ref="BI139">IF(COUNTIF(Table914[Job],$I$3)&lt;ROWS($BI$2:BI139),"",INDEX(TimeSheets!$T$1:$T$359,SMALL(IF(Table914[Job]=$I$3,ROW(Table914[Job])),ROW(BA138))))</f>
        <v/>
      </c>
      <c r="BJ139" s="72" t="str">
        <f t="array" ref="BJ139">IF(COUNTIF(Table914[Job],$I$3)&lt;ROWS($BJ$2:BJ139),"",INDEX(TimeSheets!$Z$1:$Z$359,SMALL(IF(Table914[Job]=$I$3,ROW(Table914[Job])),ROW(BA138))))</f>
        <v/>
      </c>
      <c r="BK139" s="72" t="str">
        <f t="array" ref="BK139">IF(COUNTIF(Table91641[Job],$I$3)&lt;ROWS($BK$2:BK139),"",INDEX(TimeSheets!$AC$1:$AC$359,SMALL(IF(Table91641[Job]=$I$3,ROW(Table91641[Job])),ROW(BA138))))</f>
        <v/>
      </c>
      <c r="BL139" s="72" t="str">
        <f t="array" ref="BL139">IF(COUNTIF(Table91641[Job],$I$3)&lt;ROWS($BL$2:BL139),"",INDEX(TimeSheets!$AI$1:$AI$359,SMALL(IF(Table91641[Job]=$I$3,ROW(Table91641[Job])),ROW(BB138))))</f>
        <v/>
      </c>
    </row>
    <row r="140" spans="50:64" x14ac:dyDescent="0.25">
      <c r="AX140" s="47"/>
      <c r="AY140" s="47"/>
      <c r="AZ140" s="47"/>
      <c r="BA140" s="47"/>
      <c r="BB140" s="47"/>
      <c r="BE140" s="72" t="str">
        <f t="array" ref="BE140">IF(COUNTIF(Table911[Job],$I$3)&lt;ROWS($BE$2:BE140),"",INDEX(TimeSheets!$B$1:$B$359,SMALL(IF(Table911[Job]=$I$3,ROW(Table911[Job])),ROW(BA139))))</f>
        <v/>
      </c>
      <c r="BF140" s="72" t="str">
        <f t="array" ref="BF140">IF(COUNTIF(Table911[Job],$I$3)&lt;ROWS($BD$2:BD140),"",INDEX(TimeSheets!$H$1:$H$359,SMALL(IF(Table911[Job]=$I$3,ROW(Table911[Job])),ROW(BA139))))</f>
        <v/>
      </c>
      <c r="BG140" s="72" t="str">
        <f t="array" ref="BG140">IF(COUNTIF(Table912[Job],$I$3)&lt;ROWS($BG$2:BG140),"",INDEX(TimeSheets!$K$1:$K$359,SMALL(IF(Table912[Job]=$I$3,ROW(Table912[Job])),ROW(BA139))))</f>
        <v/>
      </c>
      <c r="BH140" s="72" t="str">
        <f t="array" ref="BH140">IF(COUNTIF(Table912[Job],$I$3)&lt;ROWS($BH$2:BH140),"",INDEX(TimeSheets!$Q$1:$Q$359,SMALL(IF(Table912[Job]=$I$3,ROW(Table912[Job])),ROW(BA139))))</f>
        <v/>
      </c>
      <c r="BI140" s="73" t="str">
        <f t="array" ref="BI140">IF(COUNTIF(Table914[Job],$I$3)&lt;ROWS($BI$2:BI140),"",INDEX(TimeSheets!$T$1:$T$359,SMALL(IF(Table914[Job]=$I$3,ROW(Table914[Job])),ROW(BA139))))</f>
        <v/>
      </c>
      <c r="BJ140" s="72" t="str">
        <f t="array" ref="BJ140">IF(COUNTIF(Table914[Job],$I$3)&lt;ROWS($BJ$2:BJ140),"",INDEX(TimeSheets!$Z$1:$Z$359,SMALL(IF(Table914[Job]=$I$3,ROW(Table914[Job])),ROW(BA139))))</f>
        <v/>
      </c>
      <c r="BK140" s="72" t="str">
        <f t="array" ref="BK140">IF(COUNTIF(Table91641[Job],$I$3)&lt;ROWS($BK$2:BK140),"",INDEX(TimeSheets!$AC$1:$AC$359,SMALL(IF(Table91641[Job]=$I$3,ROW(Table91641[Job])),ROW(BA139))))</f>
        <v/>
      </c>
      <c r="BL140" s="72" t="str">
        <f t="array" ref="BL140">IF(COUNTIF(Table91641[Job],$I$3)&lt;ROWS($BL$2:BL140),"",INDEX(TimeSheets!$AI$1:$AI$359,SMALL(IF(Table91641[Job]=$I$3,ROW(Table91641[Job])),ROW(BB139))))</f>
        <v/>
      </c>
    </row>
    <row r="141" spans="50:64" x14ac:dyDescent="0.25">
      <c r="AX141" s="47"/>
      <c r="AY141" s="47"/>
      <c r="AZ141" s="47"/>
      <c r="BA141" s="47"/>
      <c r="BB141" s="47"/>
      <c r="BE141" s="72" t="str">
        <f t="array" ref="BE141">IF(COUNTIF(Table911[Job],$I$3)&lt;ROWS($BE$2:BE141),"",INDEX(TimeSheets!$B$1:$B$359,SMALL(IF(Table911[Job]=$I$3,ROW(Table911[Job])),ROW(BA140))))</f>
        <v/>
      </c>
      <c r="BF141" s="72" t="str">
        <f t="array" ref="BF141">IF(COUNTIF(Table911[Job],$I$3)&lt;ROWS($BD$2:BD141),"",INDEX(TimeSheets!$H$1:$H$359,SMALL(IF(Table911[Job]=$I$3,ROW(Table911[Job])),ROW(BA140))))</f>
        <v/>
      </c>
      <c r="BG141" s="72" t="str">
        <f t="array" ref="BG141">IF(COUNTIF(Table912[Job],$I$3)&lt;ROWS($BG$2:BG141),"",INDEX(TimeSheets!$K$1:$K$359,SMALL(IF(Table912[Job]=$I$3,ROW(Table912[Job])),ROW(BA140))))</f>
        <v/>
      </c>
      <c r="BH141" s="72" t="str">
        <f t="array" ref="BH141">IF(COUNTIF(Table912[Job],$I$3)&lt;ROWS($BH$2:BH141),"",INDEX(TimeSheets!$Q$1:$Q$359,SMALL(IF(Table912[Job]=$I$3,ROW(Table912[Job])),ROW(BA140))))</f>
        <v/>
      </c>
      <c r="BI141" s="73" t="str">
        <f t="array" ref="BI141">IF(COUNTIF(Table914[Job],$I$3)&lt;ROWS($BI$2:BI141),"",INDEX(TimeSheets!$T$1:$T$359,SMALL(IF(Table914[Job]=$I$3,ROW(Table914[Job])),ROW(BA140))))</f>
        <v/>
      </c>
      <c r="BJ141" s="72" t="str">
        <f t="array" ref="BJ141">IF(COUNTIF(Table914[Job],$I$3)&lt;ROWS($BJ$2:BJ141),"",INDEX(TimeSheets!$Z$1:$Z$359,SMALL(IF(Table914[Job]=$I$3,ROW(Table914[Job])),ROW(BA140))))</f>
        <v/>
      </c>
      <c r="BK141" s="72" t="str">
        <f t="array" ref="BK141">IF(COUNTIF(Table91641[Job],$I$3)&lt;ROWS($BK$2:BK141),"",INDEX(TimeSheets!$AC$1:$AC$359,SMALL(IF(Table91641[Job]=$I$3,ROW(Table91641[Job])),ROW(BA140))))</f>
        <v/>
      </c>
      <c r="BL141" s="72" t="str">
        <f t="array" ref="BL141">IF(COUNTIF(Table91641[Job],$I$3)&lt;ROWS($BL$2:BL141),"",INDEX(TimeSheets!$AI$1:$AI$359,SMALL(IF(Table91641[Job]=$I$3,ROW(Table91641[Job])),ROW(BB140))))</f>
        <v/>
      </c>
    </row>
    <row r="142" spans="50:64" x14ac:dyDescent="0.25">
      <c r="AX142" s="47"/>
      <c r="AY142" s="47"/>
      <c r="AZ142" s="47"/>
      <c r="BA142" s="47"/>
      <c r="BB142" s="47"/>
      <c r="BE142" s="72" t="str">
        <f t="array" ref="BE142">IF(COUNTIF(Table911[Job],$I$3)&lt;ROWS($BE$2:BE142),"",INDEX(TimeSheets!$B$1:$B$359,SMALL(IF(Table911[Job]=$I$3,ROW(Table911[Job])),ROW(BA141))))</f>
        <v/>
      </c>
      <c r="BF142" s="72" t="str">
        <f t="array" ref="BF142">IF(COUNTIF(Table911[Job],$I$3)&lt;ROWS($BD$2:BD142),"",INDEX(TimeSheets!$H$1:$H$359,SMALL(IF(Table911[Job]=$I$3,ROW(Table911[Job])),ROW(BA141))))</f>
        <v/>
      </c>
      <c r="BG142" s="72" t="str">
        <f t="array" ref="BG142">IF(COUNTIF(Table912[Job],$I$3)&lt;ROWS($BG$2:BG142),"",INDEX(TimeSheets!$K$1:$K$359,SMALL(IF(Table912[Job]=$I$3,ROW(Table912[Job])),ROW(BA141))))</f>
        <v/>
      </c>
      <c r="BH142" s="72" t="str">
        <f t="array" ref="BH142">IF(COUNTIF(Table912[Job],$I$3)&lt;ROWS($BH$2:BH142),"",INDEX(TimeSheets!$Q$1:$Q$359,SMALL(IF(Table912[Job]=$I$3,ROW(Table912[Job])),ROW(BA141))))</f>
        <v/>
      </c>
      <c r="BI142" s="73" t="str">
        <f t="array" ref="BI142">IF(COUNTIF(Table914[Job],$I$3)&lt;ROWS($BI$2:BI142),"",INDEX(TimeSheets!$T$1:$T$359,SMALL(IF(Table914[Job]=$I$3,ROW(Table914[Job])),ROW(BA141))))</f>
        <v/>
      </c>
      <c r="BJ142" s="72" t="str">
        <f t="array" ref="BJ142">IF(COUNTIF(Table914[Job],$I$3)&lt;ROWS($BJ$2:BJ142),"",INDEX(TimeSheets!$Z$1:$Z$359,SMALL(IF(Table914[Job]=$I$3,ROW(Table914[Job])),ROW(BA141))))</f>
        <v/>
      </c>
      <c r="BK142" s="72" t="str">
        <f t="array" ref="BK142">IF(COUNTIF(Table91641[Job],$I$3)&lt;ROWS($BK$2:BK142),"",INDEX(TimeSheets!$AC$1:$AC$359,SMALL(IF(Table91641[Job]=$I$3,ROW(Table91641[Job])),ROW(BA141))))</f>
        <v/>
      </c>
      <c r="BL142" s="72" t="str">
        <f t="array" ref="BL142">IF(COUNTIF(Table91641[Job],$I$3)&lt;ROWS($BL$2:BL142),"",INDEX(TimeSheets!$AI$1:$AI$359,SMALL(IF(Table91641[Job]=$I$3,ROW(Table91641[Job])),ROW(BB141))))</f>
        <v/>
      </c>
    </row>
    <row r="143" spans="50:64" x14ac:dyDescent="0.25">
      <c r="AX143" s="47"/>
      <c r="AY143" s="47"/>
      <c r="AZ143" s="47"/>
      <c r="BA143" s="47"/>
      <c r="BB143" s="47"/>
      <c r="BE143" s="72" t="str">
        <f t="array" ref="BE143">IF(COUNTIF(Table911[Job],$I$3)&lt;ROWS($BE$2:BE143),"",INDEX(TimeSheets!$B$1:$B$359,SMALL(IF(Table911[Job]=$I$3,ROW(Table911[Job])),ROW(BA142))))</f>
        <v/>
      </c>
      <c r="BF143" s="72" t="str">
        <f t="array" ref="BF143">IF(COUNTIF(Table911[Job],$I$3)&lt;ROWS($BD$2:BD143),"",INDEX(TimeSheets!$H$1:$H$359,SMALL(IF(Table911[Job]=$I$3,ROW(Table911[Job])),ROW(BA142))))</f>
        <v/>
      </c>
      <c r="BG143" s="72" t="str">
        <f t="array" ref="BG143">IF(COUNTIF(Table912[Job],$I$3)&lt;ROWS($BG$2:BG143),"",INDEX(TimeSheets!$K$1:$K$359,SMALL(IF(Table912[Job]=$I$3,ROW(Table912[Job])),ROW(BA142))))</f>
        <v/>
      </c>
      <c r="BH143" s="72" t="str">
        <f t="array" ref="BH143">IF(COUNTIF(Table912[Job],$I$3)&lt;ROWS($BH$2:BH143),"",INDEX(TimeSheets!$Q$1:$Q$359,SMALL(IF(Table912[Job]=$I$3,ROW(Table912[Job])),ROW(BA142))))</f>
        <v/>
      </c>
      <c r="BI143" s="73" t="str">
        <f t="array" ref="BI143">IF(COUNTIF(Table914[Job],$I$3)&lt;ROWS($BI$2:BI143),"",INDEX(TimeSheets!$T$1:$T$359,SMALL(IF(Table914[Job]=$I$3,ROW(Table914[Job])),ROW(BA142))))</f>
        <v/>
      </c>
      <c r="BJ143" s="72" t="str">
        <f t="array" ref="BJ143">IF(COUNTIF(Table914[Job],$I$3)&lt;ROWS($BJ$2:BJ143),"",INDEX(TimeSheets!$Z$1:$Z$359,SMALL(IF(Table914[Job]=$I$3,ROW(Table914[Job])),ROW(BA142))))</f>
        <v/>
      </c>
      <c r="BK143" s="72" t="str">
        <f t="array" ref="BK143">IF(COUNTIF(Table91641[Job],$I$3)&lt;ROWS($BK$2:BK143),"",INDEX(TimeSheets!$AC$1:$AC$359,SMALL(IF(Table91641[Job]=$I$3,ROW(Table91641[Job])),ROW(BA142))))</f>
        <v/>
      </c>
      <c r="BL143" s="72" t="str">
        <f t="array" ref="BL143">IF(COUNTIF(Table91641[Job],$I$3)&lt;ROWS($BL$2:BL143),"",INDEX(TimeSheets!$AI$1:$AI$359,SMALL(IF(Table91641[Job]=$I$3,ROW(Table91641[Job])),ROW(BB142))))</f>
        <v/>
      </c>
    </row>
    <row r="144" spans="50:64" x14ac:dyDescent="0.25">
      <c r="AX144" s="47"/>
      <c r="AY144" s="47"/>
      <c r="AZ144" s="47"/>
      <c r="BA144" s="47"/>
      <c r="BB144" s="47"/>
      <c r="BE144" s="72" t="str">
        <f t="array" ref="BE144">IF(COUNTIF(Table911[Job],$I$3)&lt;ROWS($BE$2:BE144),"",INDEX(TimeSheets!$B$1:$B$359,SMALL(IF(Table911[Job]=$I$3,ROW(Table911[Job])),ROW(BA143))))</f>
        <v/>
      </c>
      <c r="BF144" s="72" t="str">
        <f t="array" ref="BF144">IF(COUNTIF(Table911[Job],$I$3)&lt;ROWS($BD$2:BD144),"",INDEX(TimeSheets!$H$1:$H$359,SMALL(IF(Table911[Job]=$I$3,ROW(Table911[Job])),ROW(BA143))))</f>
        <v/>
      </c>
      <c r="BG144" s="72" t="str">
        <f t="array" ref="BG144">IF(COUNTIF(Table912[Job],$I$3)&lt;ROWS($BG$2:BG144),"",INDEX(TimeSheets!$K$1:$K$359,SMALL(IF(Table912[Job]=$I$3,ROW(Table912[Job])),ROW(BA143))))</f>
        <v/>
      </c>
      <c r="BH144" s="72" t="str">
        <f t="array" ref="BH144">IF(COUNTIF(Table912[Job],$I$3)&lt;ROWS($BH$2:BH144),"",INDEX(TimeSheets!$Q$1:$Q$359,SMALL(IF(Table912[Job]=$I$3,ROW(Table912[Job])),ROW(BA143))))</f>
        <v/>
      </c>
      <c r="BI144" s="73" t="str">
        <f t="array" ref="BI144">IF(COUNTIF(Table914[Job],$I$3)&lt;ROWS($BI$2:BI144),"",INDEX(TimeSheets!$T$1:$T$359,SMALL(IF(Table914[Job]=$I$3,ROW(Table914[Job])),ROW(BA143))))</f>
        <v/>
      </c>
      <c r="BJ144" s="72" t="str">
        <f t="array" ref="BJ144">IF(COUNTIF(Table914[Job],$I$3)&lt;ROWS($BJ$2:BJ144),"",INDEX(TimeSheets!$Z$1:$Z$359,SMALL(IF(Table914[Job]=$I$3,ROW(Table914[Job])),ROW(BA143))))</f>
        <v/>
      </c>
      <c r="BK144" s="72" t="str">
        <f t="array" ref="BK144">IF(COUNTIF(Table91641[Job],$I$3)&lt;ROWS($BK$2:BK144),"",INDEX(TimeSheets!$AC$1:$AC$359,SMALL(IF(Table91641[Job]=$I$3,ROW(Table91641[Job])),ROW(BA143))))</f>
        <v/>
      </c>
      <c r="BL144" s="72" t="str">
        <f t="array" ref="BL144">IF(COUNTIF(Table91641[Job],$I$3)&lt;ROWS($BL$2:BL144),"",INDEX(TimeSheets!$AI$1:$AI$359,SMALL(IF(Table91641[Job]=$I$3,ROW(Table91641[Job])),ROW(BB143))))</f>
        <v/>
      </c>
    </row>
    <row r="145" spans="50:64" x14ac:dyDescent="0.25">
      <c r="AX145" s="47"/>
      <c r="AY145" s="47"/>
      <c r="AZ145" s="47"/>
      <c r="BA145" s="47"/>
      <c r="BB145" s="47"/>
      <c r="BE145" s="72" t="str">
        <f t="array" ref="BE145">IF(COUNTIF(Table911[Job],$I$3)&lt;ROWS($BE$2:BE145),"",INDEX(TimeSheets!$B$1:$B$359,SMALL(IF(Table911[Job]=$I$3,ROW(Table911[Job])),ROW(BA144))))</f>
        <v/>
      </c>
      <c r="BF145" s="72" t="str">
        <f t="array" ref="BF145">IF(COUNTIF(Table911[Job],$I$3)&lt;ROWS($BD$2:BD145),"",INDEX(TimeSheets!$H$1:$H$359,SMALL(IF(Table911[Job]=$I$3,ROW(Table911[Job])),ROW(BA144))))</f>
        <v/>
      </c>
      <c r="BG145" s="72" t="str">
        <f t="array" ref="BG145">IF(COUNTIF(Table912[Job],$I$3)&lt;ROWS($BG$2:BG145),"",INDEX(TimeSheets!$K$1:$K$359,SMALL(IF(Table912[Job]=$I$3,ROW(Table912[Job])),ROW(BA144))))</f>
        <v/>
      </c>
      <c r="BH145" s="72" t="str">
        <f t="array" ref="BH145">IF(COUNTIF(Table912[Job],$I$3)&lt;ROWS($BH$2:BH145),"",INDEX(TimeSheets!$Q$1:$Q$359,SMALL(IF(Table912[Job]=$I$3,ROW(Table912[Job])),ROW(BA144))))</f>
        <v/>
      </c>
      <c r="BI145" s="73" t="str">
        <f t="array" ref="BI145">IF(COUNTIF(Table914[Job],$I$3)&lt;ROWS($BI$2:BI145),"",INDEX(TimeSheets!$T$1:$T$359,SMALL(IF(Table914[Job]=$I$3,ROW(Table914[Job])),ROW(BA144))))</f>
        <v/>
      </c>
      <c r="BJ145" s="72" t="str">
        <f t="array" ref="BJ145">IF(COUNTIF(Table914[Job],$I$3)&lt;ROWS($BJ$2:BJ145),"",INDEX(TimeSheets!$Z$1:$Z$359,SMALL(IF(Table914[Job]=$I$3,ROW(Table914[Job])),ROW(BA144))))</f>
        <v/>
      </c>
      <c r="BK145" s="72" t="str">
        <f t="array" ref="BK145">IF(COUNTIF(Table91641[Job],$I$3)&lt;ROWS($BK$2:BK145),"",INDEX(TimeSheets!$AC$1:$AC$359,SMALL(IF(Table91641[Job]=$I$3,ROW(Table91641[Job])),ROW(BA144))))</f>
        <v/>
      </c>
      <c r="BL145" s="72" t="str">
        <f t="array" ref="BL145">IF(COUNTIF(Table91641[Job],$I$3)&lt;ROWS($BL$2:BL145),"",INDEX(TimeSheets!$AI$1:$AI$359,SMALL(IF(Table91641[Job]=$I$3,ROW(Table91641[Job])),ROW(BB144))))</f>
        <v/>
      </c>
    </row>
    <row r="146" spans="50:64" x14ac:dyDescent="0.25">
      <c r="AX146" s="47"/>
      <c r="AY146" s="47"/>
      <c r="AZ146" s="47"/>
      <c r="BA146" s="47"/>
      <c r="BB146" s="47"/>
      <c r="BE146" s="72" t="str">
        <f t="array" ref="BE146">IF(COUNTIF(Table911[Job],$I$3)&lt;ROWS($BE$2:BE146),"",INDEX(TimeSheets!$B$1:$B$359,SMALL(IF(Table911[Job]=$I$3,ROW(Table911[Job])),ROW(BA145))))</f>
        <v/>
      </c>
      <c r="BF146" s="72" t="str">
        <f t="array" ref="BF146">IF(COUNTIF(Table911[Job],$I$3)&lt;ROWS($BD$2:BD146),"",INDEX(TimeSheets!$H$1:$H$359,SMALL(IF(Table911[Job]=$I$3,ROW(Table911[Job])),ROW(BA145))))</f>
        <v/>
      </c>
      <c r="BG146" s="72" t="str">
        <f t="array" ref="BG146">IF(COUNTIF(Table912[Job],$I$3)&lt;ROWS($BG$2:BG146),"",INDEX(TimeSheets!$K$1:$K$359,SMALL(IF(Table912[Job]=$I$3,ROW(Table912[Job])),ROW(BA145))))</f>
        <v/>
      </c>
      <c r="BH146" s="72" t="str">
        <f t="array" ref="BH146">IF(COUNTIF(Table912[Job],$I$3)&lt;ROWS($BH$2:BH146),"",INDEX(TimeSheets!$Q$1:$Q$359,SMALL(IF(Table912[Job]=$I$3,ROW(Table912[Job])),ROW(BA145))))</f>
        <v/>
      </c>
      <c r="BI146" s="73" t="str">
        <f t="array" ref="BI146">IF(COUNTIF(Table914[Job],$I$3)&lt;ROWS($BI$2:BI146),"",INDEX(TimeSheets!$T$1:$T$359,SMALL(IF(Table914[Job]=$I$3,ROW(Table914[Job])),ROW(BA145))))</f>
        <v/>
      </c>
      <c r="BJ146" s="72" t="str">
        <f t="array" ref="BJ146">IF(COUNTIF(Table914[Job],$I$3)&lt;ROWS($BJ$2:BJ146),"",INDEX(TimeSheets!$Z$1:$Z$359,SMALL(IF(Table914[Job]=$I$3,ROW(Table914[Job])),ROW(BA145))))</f>
        <v/>
      </c>
      <c r="BK146" s="72" t="str">
        <f t="array" ref="BK146">IF(COUNTIF(Table91641[Job],$I$3)&lt;ROWS($BK$2:BK146),"",INDEX(TimeSheets!$AC$1:$AC$359,SMALL(IF(Table91641[Job]=$I$3,ROW(Table91641[Job])),ROW(BA145))))</f>
        <v/>
      </c>
      <c r="BL146" s="72" t="str">
        <f t="array" ref="BL146">IF(COUNTIF(Table91641[Job],$I$3)&lt;ROWS($BL$2:BL146),"",INDEX(TimeSheets!$AI$1:$AI$359,SMALL(IF(Table91641[Job]=$I$3,ROW(Table91641[Job])),ROW(BB145))))</f>
        <v/>
      </c>
    </row>
    <row r="147" spans="50:64" x14ac:dyDescent="0.25">
      <c r="AX147" s="47"/>
      <c r="AY147" s="47"/>
      <c r="AZ147" s="47"/>
      <c r="BA147" s="47"/>
      <c r="BB147" s="47"/>
      <c r="BE147" s="72" t="str">
        <f t="array" ref="BE147">IF(COUNTIF(Table911[Job],$I$3)&lt;ROWS($BE$2:BE147),"",INDEX(TimeSheets!$B$1:$B$359,SMALL(IF(Table911[Job]=$I$3,ROW(Table911[Job])),ROW(BA146))))</f>
        <v/>
      </c>
      <c r="BF147" s="72" t="str">
        <f t="array" ref="BF147">IF(COUNTIF(Table911[Job],$I$3)&lt;ROWS($BD$2:BD147),"",INDEX(TimeSheets!$H$1:$H$359,SMALL(IF(Table911[Job]=$I$3,ROW(Table911[Job])),ROW(BA146))))</f>
        <v/>
      </c>
      <c r="BG147" s="72" t="str">
        <f t="array" ref="BG147">IF(COUNTIF(Table912[Job],$I$3)&lt;ROWS($BG$2:BG147),"",INDEX(TimeSheets!$K$1:$K$359,SMALL(IF(Table912[Job]=$I$3,ROW(Table912[Job])),ROW(BA146))))</f>
        <v/>
      </c>
      <c r="BH147" s="72" t="str">
        <f t="array" ref="BH147">IF(COUNTIF(Table912[Job],$I$3)&lt;ROWS($BH$2:BH147),"",INDEX(TimeSheets!$Q$1:$Q$359,SMALL(IF(Table912[Job]=$I$3,ROW(Table912[Job])),ROW(BA146))))</f>
        <v/>
      </c>
      <c r="BI147" s="73" t="str">
        <f t="array" ref="BI147">IF(COUNTIF(Table914[Job],$I$3)&lt;ROWS($BI$2:BI147),"",INDEX(TimeSheets!$T$1:$T$359,SMALL(IF(Table914[Job]=$I$3,ROW(Table914[Job])),ROW(BA146))))</f>
        <v/>
      </c>
      <c r="BJ147" s="72" t="str">
        <f t="array" ref="BJ147">IF(COUNTIF(Table914[Job],$I$3)&lt;ROWS($BJ$2:BJ147),"",INDEX(TimeSheets!$Z$1:$Z$359,SMALL(IF(Table914[Job]=$I$3,ROW(Table914[Job])),ROW(BA146))))</f>
        <v/>
      </c>
      <c r="BK147" s="72" t="str">
        <f t="array" ref="BK147">IF(COUNTIF(Table91641[Job],$I$3)&lt;ROWS($BK$2:BK147),"",INDEX(TimeSheets!$AC$1:$AC$359,SMALL(IF(Table91641[Job]=$I$3,ROW(Table91641[Job])),ROW(BA146))))</f>
        <v/>
      </c>
      <c r="BL147" s="72" t="str">
        <f t="array" ref="BL147">IF(COUNTIF(Table91641[Job],$I$3)&lt;ROWS($BL$2:BL147),"",INDEX(TimeSheets!$AI$1:$AI$359,SMALL(IF(Table91641[Job]=$I$3,ROW(Table91641[Job])),ROW(BB146))))</f>
        <v/>
      </c>
    </row>
    <row r="148" spans="50:64" x14ac:dyDescent="0.25">
      <c r="AX148" s="47"/>
      <c r="AY148" s="47"/>
      <c r="AZ148" s="47"/>
      <c r="BA148" s="47"/>
      <c r="BB148" s="47"/>
      <c r="BE148" s="72" t="str">
        <f t="array" ref="BE148">IF(COUNTIF(Table911[Job],$I$3)&lt;ROWS($BE$2:BE148),"",INDEX(TimeSheets!$B$1:$B$359,SMALL(IF(Table911[Job]=$I$3,ROW(Table911[Job])),ROW(BA147))))</f>
        <v/>
      </c>
      <c r="BF148" s="72" t="str">
        <f t="array" ref="BF148">IF(COUNTIF(Table911[Job],$I$3)&lt;ROWS($BD$2:BD148),"",INDEX(TimeSheets!$H$1:$H$359,SMALL(IF(Table911[Job]=$I$3,ROW(Table911[Job])),ROW(BA147))))</f>
        <v/>
      </c>
      <c r="BG148" s="72" t="str">
        <f t="array" ref="BG148">IF(COUNTIF(Table912[Job],$I$3)&lt;ROWS($BG$2:BG148),"",INDEX(TimeSheets!$K$1:$K$359,SMALL(IF(Table912[Job]=$I$3,ROW(Table912[Job])),ROW(BA147))))</f>
        <v/>
      </c>
      <c r="BH148" s="72" t="str">
        <f t="array" ref="BH148">IF(COUNTIF(Table912[Job],$I$3)&lt;ROWS($BH$2:BH148),"",INDEX(TimeSheets!$Q$1:$Q$359,SMALL(IF(Table912[Job]=$I$3,ROW(Table912[Job])),ROW(BA147))))</f>
        <v/>
      </c>
      <c r="BI148" s="73" t="str">
        <f t="array" ref="BI148">IF(COUNTIF(Table914[Job],$I$3)&lt;ROWS($BI$2:BI148),"",INDEX(TimeSheets!$T$1:$T$359,SMALL(IF(Table914[Job]=$I$3,ROW(Table914[Job])),ROW(BA147))))</f>
        <v/>
      </c>
      <c r="BJ148" s="72" t="str">
        <f t="array" ref="BJ148">IF(COUNTIF(Table914[Job],$I$3)&lt;ROWS($BJ$2:BJ148),"",INDEX(TimeSheets!$Z$1:$Z$359,SMALL(IF(Table914[Job]=$I$3,ROW(Table914[Job])),ROW(BA147))))</f>
        <v/>
      </c>
      <c r="BK148" s="72" t="str">
        <f t="array" ref="BK148">IF(COUNTIF(Table91641[Job],$I$3)&lt;ROWS($BK$2:BK148),"",INDEX(TimeSheets!$AC$1:$AC$359,SMALL(IF(Table91641[Job]=$I$3,ROW(Table91641[Job])),ROW(BA147))))</f>
        <v/>
      </c>
      <c r="BL148" s="72" t="str">
        <f t="array" ref="BL148">IF(COUNTIF(Table91641[Job],$I$3)&lt;ROWS($BL$2:BL148),"",INDEX(TimeSheets!$AI$1:$AI$359,SMALL(IF(Table91641[Job]=$I$3,ROW(Table91641[Job])),ROW(BB147))))</f>
        <v/>
      </c>
    </row>
    <row r="149" spans="50:64" x14ac:dyDescent="0.25">
      <c r="AX149" s="47"/>
      <c r="AY149" s="47"/>
      <c r="AZ149" s="47"/>
      <c r="BA149" s="47"/>
      <c r="BB149" s="47"/>
      <c r="BE149" s="72" t="str">
        <f t="array" ref="BE149">IF(COUNTIF(Table911[Job],$I$3)&lt;ROWS($BE$2:BE149),"",INDEX(TimeSheets!$B$1:$B$359,SMALL(IF(Table911[Job]=$I$3,ROW(Table911[Job])),ROW(BA148))))</f>
        <v/>
      </c>
      <c r="BF149" s="72" t="str">
        <f t="array" ref="BF149">IF(COUNTIF(Table911[Job],$I$3)&lt;ROWS($BD$2:BD149),"",INDEX(TimeSheets!$H$1:$H$359,SMALL(IF(Table911[Job]=$I$3,ROW(Table911[Job])),ROW(BA148))))</f>
        <v/>
      </c>
      <c r="BG149" s="72" t="str">
        <f t="array" ref="BG149">IF(COUNTIF(Table912[Job],$I$3)&lt;ROWS($BG$2:BG149),"",INDEX(TimeSheets!$K$1:$K$359,SMALL(IF(Table912[Job]=$I$3,ROW(Table912[Job])),ROW(BA148))))</f>
        <v/>
      </c>
      <c r="BH149" s="72" t="str">
        <f t="array" ref="BH149">IF(COUNTIF(Table912[Job],$I$3)&lt;ROWS($BH$2:BH149),"",INDEX(TimeSheets!$Q$1:$Q$359,SMALL(IF(Table912[Job]=$I$3,ROW(Table912[Job])),ROW(BA148))))</f>
        <v/>
      </c>
      <c r="BI149" s="73" t="str">
        <f t="array" ref="BI149">IF(COUNTIF(Table914[Job],$I$3)&lt;ROWS($BI$2:BI149),"",INDEX(TimeSheets!$T$1:$T$359,SMALL(IF(Table914[Job]=$I$3,ROW(Table914[Job])),ROW(BA148))))</f>
        <v/>
      </c>
      <c r="BJ149" s="72" t="str">
        <f t="array" ref="BJ149">IF(COUNTIF(Table914[Job],$I$3)&lt;ROWS($BJ$2:BJ149),"",INDEX(TimeSheets!$Z$1:$Z$359,SMALL(IF(Table914[Job]=$I$3,ROW(Table914[Job])),ROW(BA148))))</f>
        <v/>
      </c>
      <c r="BK149" s="72" t="str">
        <f t="array" ref="BK149">IF(COUNTIF(Table91641[Job],$I$3)&lt;ROWS($BK$2:BK149),"",INDEX(TimeSheets!$AC$1:$AC$359,SMALL(IF(Table91641[Job]=$I$3,ROW(Table91641[Job])),ROW(BA148))))</f>
        <v/>
      </c>
      <c r="BL149" s="72" t="str">
        <f t="array" ref="BL149">IF(COUNTIF(Table91641[Job],$I$3)&lt;ROWS($BL$2:BL149),"",INDEX(TimeSheets!$AI$1:$AI$359,SMALL(IF(Table91641[Job]=$I$3,ROW(Table91641[Job])),ROW(BB148))))</f>
        <v/>
      </c>
    </row>
    <row r="150" spans="50:64" x14ac:dyDescent="0.25">
      <c r="AX150" s="47"/>
      <c r="AY150" s="47"/>
      <c r="AZ150" s="47"/>
      <c r="BA150" s="47"/>
      <c r="BB150" s="47"/>
      <c r="BE150" s="72" t="str">
        <f t="array" ref="BE150">IF(COUNTIF(Table911[Job],$I$3)&lt;ROWS($BE$2:BE150),"",INDEX(TimeSheets!$B$1:$B$359,SMALL(IF(Table911[Job]=$I$3,ROW(Table911[Job])),ROW(BA149))))</f>
        <v/>
      </c>
      <c r="BF150" s="72" t="str">
        <f t="array" ref="BF150">IF(COUNTIF(Table911[Job],$I$3)&lt;ROWS($BD$2:BD150),"",INDEX(TimeSheets!$H$1:$H$359,SMALL(IF(Table911[Job]=$I$3,ROW(Table911[Job])),ROW(BA149))))</f>
        <v/>
      </c>
      <c r="BG150" s="72" t="str">
        <f t="array" ref="BG150">IF(COUNTIF(Table912[Job],$I$3)&lt;ROWS($BG$2:BG150),"",INDEX(TimeSheets!$K$1:$K$359,SMALL(IF(Table912[Job]=$I$3,ROW(Table912[Job])),ROW(BA149))))</f>
        <v/>
      </c>
      <c r="BH150" s="72" t="str">
        <f t="array" ref="BH150">IF(COUNTIF(Table912[Job],$I$3)&lt;ROWS($BH$2:BH150),"",INDEX(TimeSheets!$Q$1:$Q$359,SMALL(IF(Table912[Job]=$I$3,ROW(Table912[Job])),ROW(BA149))))</f>
        <v/>
      </c>
      <c r="BI150" s="73" t="str">
        <f t="array" ref="BI150">IF(COUNTIF(Table914[Job],$I$3)&lt;ROWS($BI$2:BI150),"",INDEX(TimeSheets!$T$1:$T$359,SMALL(IF(Table914[Job]=$I$3,ROW(Table914[Job])),ROW(BA149))))</f>
        <v/>
      </c>
      <c r="BJ150" s="72" t="str">
        <f t="array" ref="BJ150">IF(COUNTIF(Table914[Job],$I$3)&lt;ROWS($BJ$2:BJ150),"",INDEX(TimeSheets!$Z$1:$Z$359,SMALL(IF(Table914[Job]=$I$3,ROW(Table914[Job])),ROW(BA149))))</f>
        <v/>
      </c>
      <c r="BK150" s="72" t="str">
        <f t="array" ref="BK150">IF(COUNTIF(Table91641[Job],$I$3)&lt;ROWS($BK$2:BK150),"",INDEX(TimeSheets!$AC$1:$AC$359,SMALL(IF(Table91641[Job]=$I$3,ROW(Table91641[Job])),ROW(BA149))))</f>
        <v/>
      </c>
      <c r="BL150" s="72" t="str">
        <f t="array" ref="BL150">IF(COUNTIF(Table91641[Job],$I$3)&lt;ROWS($BL$2:BL150),"",INDEX(TimeSheets!$AI$1:$AI$359,SMALL(IF(Table91641[Job]=$I$3,ROW(Table91641[Job])),ROW(BB149))))</f>
        <v/>
      </c>
    </row>
    <row r="151" spans="50:64" x14ac:dyDescent="0.25">
      <c r="AX151" s="47"/>
      <c r="AY151" s="47"/>
      <c r="AZ151" s="47"/>
      <c r="BA151" s="47"/>
      <c r="BB151" s="47"/>
      <c r="BE151" s="72" t="str">
        <f t="array" ref="BE151">IF(COUNTIF(Table911[Job],$I$3)&lt;ROWS($BE$2:BE151),"",INDEX(TimeSheets!$B$1:$B$359,SMALL(IF(Table911[Job]=$I$3,ROW(Table911[Job])),ROW(BA150))))</f>
        <v/>
      </c>
      <c r="BF151" s="72" t="str">
        <f t="array" ref="BF151">IF(COUNTIF(Table911[Job],$I$3)&lt;ROWS($BD$2:BD151),"",INDEX(TimeSheets!$H$1:$H$359,SMALL(IF(Table911[Job]=$I$3,ROW(Table911[Job])),ROW(BA150))))</f>
        <v/>
      </c>
      <c r="BG151" s="72" t="str">
        <f t="array" ref="BG151">IF(COUNTIF(Table912[Job],$I$3)&lt;ROWS($BG$2:BG151),"",INDEX(TimeSheets!$K$1:$K$359,SMALL(IF(Table912[Job]=$I$3,ROW(Table912[Job])),ROW(BA150))))</f>
        <v/>
      </c>
      <c r="BH151" s="72" t="str">
        <f t="array" ref="BH151">IF(COUNTIF(Table912[Job],$I$3)&lt;ROWS($BH$2:BH151),"",INDEX(TimeSheets!$Q$1:$Q$359,SMALL(IF(Table912[Job]=$I$3,ROW(Table912[Job])),ROW(BA150))))</f>
        <v/>
      </c>
      <c r="BI151" s="73" t="str">
        <f t="array" ref="BI151">IF(COUNTIF(Table914[Job],$I$3)&lt;ROWS($BI$2:BI151),"",INDEX(TimeSheets!$T$1:$T$359,SMALL(IF(Table914[Job]=$I$3,ROW(Table914[Job])),ROW(BA150))))</f>
        <v/>
      </c>
      <c r="BJ151" s="72" t="str">
        <f t="array" ref="BJ151">IF(COUNTIF(Table914[Job],$I$3)&lt;ROWS($BJ$2:BJ151),"",INDEX(TimeSheets!$Z$1:$Z$359,SMALL(IF(Table914[Job]=$I$3,ROW(Table914[Job])),ROW(BA150))))</f>
        <v/>
      </c>
      <c r="BK151" s="72" t="str">
        <f t="array" ref="BK151">IF(COUNTIF(Table91641[Job],$I$3)&lt;ROWS($BK$2:BK151),"",INDEX(TimeSheets!$AC$1:$AC$359,SMALL(IF(Table91641[Job]=$I$3,ROW(Table91641[Job])),ROW(BA150))))</f>
        <v/>
      </c>
      <c r="BL151" s="72" t="str">
        <f t="array" ref="BL151">IF(COUNTIF(Table91641[Job],$I$3)&lt;ROWS($BL$2:BL151),"",INDEX(TimeSheets!$AI$1:$AI$359,SMALL(IF(Table91641[Job]=$I$3,ROW(Table91641[Job])),ROW(BB150))))</f>
        <v/>
      </c>
    </row>
    <row r="152" spans="50:64" x14ac:dyDescent="0.25">
      <c r="AX152" s="47"/>
      <c r="AY152" s="47"/>
      <c r="AZ152" s="47"/>
      <c r="BA152" s="47"/>
      <c r="BB152" s="47"/>
      <c r="BE152" s="72" t="str">
        <f t="array" ref="BE152">IF(COUNTIF(Table911[Job],$I$3)&lt;ROWS($BE$2:BE152),"",INDEX(TimeSheets!$B$1:$B$359,SMALL(IF(Table911[Job]=$I$3,ROW(Table911[Job])),ROW(BA151))))</f>
        <v/>
      </c>
      <c r="BF152" s="72" t="str">
        <f t="array" ref="BF152">IF(COUNTIF(Table911[Job],$I$3)&lt;ROWS($BD$2:BD152),"",INDEX(TimeSheets!$H$1:$H$359,SMALL(IF(Table911[Job]=$I$3,ROW(Table911[Job])),ROW(BA151))))</f>
        <v/>
      </c>
      <c r="BG152" s="72" t="str">
        <f t="array" ref="BG152">IF(COUNTIF(Table912[Job],$I$3)&lt;ROWS($BG$2:BG152),"",INDEX(TimeSheets!$K$1:$K$359,SMALL(IF(Table912[Job]=$I$3,ROW(Table912[Job])),ROW(BA151))))</f>
        <v/>
      </c>
      <c r="BH152" s="72" t="str">
        <f t="array" ref="BH152">IF(COUNTIF(Table912[Job],$I$3)&lt;ROWS($BH$2:BH152),"",INDEX(TimeSheets!$Q$1:$Q$359,SMALL(IF(Table912[Job]=$I$3,ROW(Table912[Job])),ROW(BA151))))</f>
        <v/>
      </c>
      <c r="BI152" s="73" t="str">
        <f t="array" ref="BI152">IF(COUNTIF(Table914[Job],$I$3)&lt;ROWS($BI$2:BI152),"",INDEX(TimeSheets!$T$1:$T$359,SMALL(IF(Table914[Job]=$I$3,ROW(Table914[Job])),ROW(BA151))))</f>
        <v/>
      </c>
      <c r="BJ152" s="72" t="str">
        <f t="array" ref="BJ152">IF(COUNTIF(Table914[Job],$I$3)&lt;ROWS($BJ$2:BJ152),"",INDEX(TimeSheets!$Z$1:$Z$359,SMALL(IF(Table914[Job]=$I$3,ROW(Table914[Job])),ROW(BA151))))</f>
        <v/>
      </c>
      <c r="BK152" s="72" t="str">
        <f t="array" ref="BK152">IF(COUNTIF(Table91641[Job],$I$3)&lt;ROWS($BK$2:BK152),"",INDEX(TimeSheets!$AC$1:$AC$359,SMALL(IF(Table91641[Job]=$I$3,ROW(Table91641[Job])),ROW(BA151))))</f>
        <v/>
      </c>
      <c r="BL152" s="72" t="str">
        <f t="array" ref="BL152">IF(COUNTIF(Table91641[Job],$I$3)&lt;ROWS($BL$2:BL152),"",INDEX(TimeSheets!$AI$1:$AI$359,SMALL(IF(Table91641[Job]=$I$3,ROW(Table91641[Job])),ROW(BB151))))</f>
        <v/>
      </c>
    </row>
    <row r="153" spans="50:64" x14ac:dyDescent="0.25">
      <c r="AX153" s="47"/>
      <c r="AY153" s="47"/>
      <c r="AZ153" s="47"/>
      <c r="BA153" s="47"/>
      <c r="BB153" s="47"/>
      <c r="BE153" s="72" t="str">
        <f t="array" ref="BE153">IF(COUNTIF(Table911[Job],$I$3)&lt;ROWS($BE$2:BE153),"",INDEX(TimeSheets!$B$1:$B$359,SMALL(IF(Table911[Job]=$I$3,ROW(Table911[Job])),ROW(BA152))))</f>
        <v/>
      </c>
      <c r="BF153" s="72" t="str">
        <f t="array" ref="BF153">IF(COUNTIF(Table911[Job],$I$3)&lt;ROWS($BD$2:BD153),"",INDEX(TimeSheets!$H$1:$H$359,SMALL(IF(Table911[Job]=$I$3,ROW(Table911[Job])),ROW(BA152))))</f>
        <v/>
      </c>
      <c r="BG153" s="72" t="str">
        <f t="array" ref="BG153">IF(COUNTIF(Table912[Job],$I$3)&lt;ROWS($BG$2:BG153),"",INDEX(TimeSheets!$K$1:$K$359,SMALL(IF(Table912[Job]=$I$3,ROW(Table912[Job])),ROW(BA152))))</f>
        <v/>
      </c>
      <c r="BH153" s="72" t="str">
        <f t="array" ref="BH153">IF(COUNTIF(Table912[Job],$I$3)&lt;ROWS($BH$2:BH153),"",INDEX(TimeSheets!$Q$1:$Q$359,SMALL(IF(Table912[Job]=$I$3,ROW(Table912[Job])),ROW(BA152))))</f>
        <v/>
      </c>
      <c r="BI153" s="73" t="str">
        <f t="array" ref="BI153">IF(COUNTIF(Table914[Job],$I$3)&lt;ROWS($BI$2:BI153),"",INDEX(TimeSheets!$T$1:$T$359,SMALL(IF(Table914[Job]=$I$3,ROW(Table914[Job])),ROW(BA152))))</f>
        <v/>
      </c>
      <c r="BJ153" s="72" t="str">
        <f t="array" ref="BJ153">IF(COUNTIF(Table914[Job],$I$3)&lt;ROWS($BJ$2:BJ153),"",INDEX(TimeSheets!$Z$1:$Z$359,SMALL(IF(Table914[Job]=$I$3,ROW(Table914[Job])),ROW(BA152))))</f>
        <v/>
      </c>
      <c r="BK153" s="72" t="str">
        <f t="array" ref="BK153">IF(COUNTIF(Table91641[Job],$I$3)&lt;ROWS($BK$2:BK153),"",INDEX(TimeSheets!$AC$1:$AC$359,SMALL(IF(Table91641[Job]=$I$3,ROW(Table91641[Job])),ROW(BA152))))</f>
        <v/>
      </c>
      <c r="BL153" s="72" t="str">
        <f t="array" ref="BL153">IF(COUNTIF(Table91641[Job],$I$3)&lt;ROWS($BL$2:BL153),"",INDEX(TimeSheets!$AI$1:$AI$359,SMALL(IF(Table91641[Job]=$I$3,ROW(Table91641[Job])),ROW(BB152))))</f>
        <v/>
      </c>
    </row>
    <row r="154" spans="50:64" x14ac:dyDescent="0.25">
      <c r="AX154" s="47"/>
      <c r="AY154" s="47"/>
      <c r="AZ154" s="47"/>
      <c r="BA154" s="47"/>
      <c r="BB154" s="47"/>
      <c r="BE154" s="72" t="str">
        <f t="array" ref="BE154">IF(COUNTIF(Table911[Job],$I$3)&lt;ROWS($BE$2:BE154),"",INDEX(TimeSheets!$B$1:$B$359,SMALL(IF(Table911[Job]=$I$3,ROW(Table911[Job])),ROW(BA153))))</f>
        <v/>
      </c>
      <c r="BF154" s="72" t="str">
        <f t="array" ref="BF154">IF(COUNTIF(Table911[Job],$I$3)&lt;ROWS($BD$2:BD154),"",INDEX(TimeSheets!$H$1:$H$359,SMALL(IF(Table911[Job]=$I$3,ROW(Table911[Job])),ROW(BA153))))</f>
        <v/>
      </c>
      <c r="BG154" s="72" t="str">
        <f t="array" ref="BG154">IF(COUNTIF(Table912[Job],$I$3)&lt;ROWS($BG$2:BG154),"",INDEX(TimeSheets!$K$1:$K$359,SMALL(IF(Table912[Job]=$I$3,ROW(Table912[Job])),ROW(BA153))))</f>
        <v/>
      </c>
      <c r="BH154" s="72" t="str">
        <f t="array" ref="BH154">IF(COUNTIF(Table912[Job],$I$3)&lt;ROWS($BH$2:BH154),"",INDEX(TimeSheets!$Q$1:$Q$359,SMALL(IF(Table912[Job]=$I$3,ROW(Table912[Job])),ROW(BA153))))</f>
        <v/>
      </c>
      <c r="BI154" s="73" t="str">
        <f t="array" ref="BI154">IF(COUNTIF(Table914[Job],$I$3)&lt;ROWS($BI$2:BI154),"",INDEX(TimeSheets!$T$1:$T$359,SMALL(IF(Table914[Job]=$I$3,ROW(Table914[Job])),ROW(BA153))))</f>
        <v/>
      </c>
      <c r="BJ154" s="72" t="str">
        <f t="array" ref="BJ154">IF(COUNTIF(Table914[Job],$I$3)&lt;ROWS($BJ$2:BJ154),"",INDEX(TimeSheets!$Z$1:$Z$359,SMALL(IF(Table914[Job]=$I$3,ROW(Table914[Job])),ROW(BA153))))</f>
        <v/>
      </c>
      <c r="BK154" s="72" t="str">
        <f t="array" ref="BK154">IF(COUNTIF(Table91641[Job],$I$3)&lt;ROWS($BK$2:BK154),"",INDEX(TimeSheets!$AC$1:$AC$359,SMALL(IF(Table91641[Job]=$I$3,ROW(Table91641[Job])),ROW(BA153))))</f>
        <v/>
      </c>
      <c r="BL154" s="72" t="str">
        <f t="array" ref="BL154">IF(COUNTIF(Table91641[Job],$I$3)&lt;ROWS($BL$2:BL154),"",INDEX(TimeSheets!$AI$1:$AI$359,SMALL(IF(Table91641[Job]=$I$3,ROW(Table91641[Job])),ROW(BB153))))</f>
        <v/>
      </c>
    </row>
    <row r="155" spans="50:64" x14ac:dyDescent="0.25">
      <c r="AX155" s="47"/>
      <c r="AY155" s="47"/>
      <c r="AZ155" s="47"/>
      <c r="BA155" s="47"/>
      <c r="BB155" s="47"/>
      <c r="BE155" s="72" t="str">
        <f t="array" ref="BE155">IF(COUNTIF(Table911[Job],$I$3)&lt;ROWS($BE$2:BE155),"",INDEX(TimeSheets!$B$1:$B$359,SMALL(IF(Table911[Job]=$I$3,ROW(Table911[Job])),ROW(BA154))))</f>
        <v/>
      </c>
      <c r="BF155" s="72" t="str">
        <f t="array" ref="BF155">IF(COUNTIF(Table911[Job],$I$3)&lt;ROWS($BD$2:BD155),"",INDEX(TimeSheets!$H$1:$H$359,SMALL(IF(Table911[Job]=$I$3,ROW(Table911[Job])),ROW(BA154))))</f>
        <v/>
      </c>
      <c r="BG155" s="72" t="str">
        <f t="array" ref="BG155">IF(COUNTIF(Table912[Job],$I$3)&lt;ROWS($BG$2:BG155),"",INDEX(TimeSheets!$K$1:$K$359,SMALL(IF(Table912[Job]=$I$3,ROW(Table912[Job])),ROW(BA154))))</f>
        <v/>
      </c>
      <c r="BH155" s="72" t="str">
        <f t="array" ref="BH155">IF(COUNTIF(Table912[Job],$I$3)&lt;ROWS($BH$2:BH155),"",INDEX(TimeSheets!$Q$1:$Q$359,SMALL(IF(Table912[Job]=$I$3,ROW(Table912[Job])),ROW(BA154))))</f>
        <v/>
      </c>
      <c r="BI155" s="73" t="str">
        <f t="array" ref="BI155">IF(COUNTIF(Table914[Job],$I$3)&lt;ROWS($BI$2:BI155),"",INDEX(TimeSheets!$T$1:$T$359,SMALL(IF(Table914[Job]=$I$3,ROW(Table914[Job])),ROW(BA154))))</f>
        <v/>
      </c>
      <c r="BJ155" s="72" t="str">
        <f t="array" ref="BJ155">IF(COUNTIF(Table914[Job],$I$3)&lt;ROWS($BJ$2:BJ155),"",INDEX(TimeSheets!$Z$1:$Z$359,SMALL(IF(Table914[Job]=$I$3,ROW(Table914[Job])),ROW(BA154))))</f>
        <v/>
      </c>
      <c r="BK155" s="72" t="str">
        <f t="array" ref="BK155">IF(COUNTIF(Table91641[Job],$I$3)&lt;ROWS($BK$2:BK155),"",INDEX(TimeSheets!$AC$1:$AC$359,SMALL(IF(Table91641[Job]=$I$3,ROW(Table91641[Job])),ROW(BA154))))</f>
        <v/>
      </c>
      <c r="BL155" s="72" t="str">
        <f t="array" ref="BL155">IF(COUNTIF(Table91641[Job],$I$3)&lt;ROWS($BL$2:BL155),"",INDEX(TimeSheets!$AI$1:$AI$359,SMALL(IF(Table91641[Job]=$I$3,ROW(Table91641[Job])),ROW(BB154))))</f>
        <v/>
      </c>
    </row>
    <row r="156" spans="50:64" x14ac:dyDescent="0.25">
      <c r="AX156" s="47"/>
      <c r="AY156" s="47"/>
      <c r="AZ156" s="47"/>
      <c r="BA156" s="47"/>
      <c r="BB156" s="47"/>
      <c r="BE156" s="72" t="str">
        <f t="array" ref="BE156">IF(COUNTIF(Table911[Job],$I$3)&lt;ROWS($BE$2:BE156),"",INDEX(TimeSheets!$B$1:$B$359,SMALL(IF(Table911[Job]=$I$3,ROW(Table911[Job])),ROW(BA155))))</f>
        <v/>
      </c>
      <c r="BF156" s="72" t="str">
        <f t="array" ref="BF156">IF(COUNTIF(Table911[Job],$I$3)&lt;ROWS($BD$2:BD156),"",INDEX(TimeSheets!$H$1:$H$359,SMALL(IF(Table911[Job]=$I$3,ROW(Table911[Job])),ROW(BA155))))</f>
        <v/>
      </c>
      <c r="BG156" s="72" t="str">
        <f t="array" ref="BG156">IF(COUNTIF(Table912[Job],$I$3)&lt;ROWS($BG$2:BG156),"",INDEX(TimeSheets!$K$1:$K$359,SMALL(IF(Table912[Job]=$I$3,ROW(Table912[Job])),ROW(BA155))))</f>
        <v/>
      </c>
      <c r="BH156" s="72" t="str">
        <f t="array" ref="BH156">IF(COUNTIF(Table912[Job],$I$3)&lt;ROWS($BH$2:BH156),"",INDEX(TimeSheets!$Q$1:$Q$359,SMALL(IF(Table912[Job]=$I$3,ROW(Table912[Job])),ROW(BA155))))</f>
        <v/>
      </c>
      <c r="BI156" s="73" t="str">
        <f t="array" ref="BI156">IF(COUNTIF(Table914[Job],$I$3)&lt;ROWS($BI$2:BI156),"",INDEX(TimeSheets!$T$1:$T$359,SMALL(IF(Table914[Job]=$I$3,ROW(Table914[Job])),ROW(BA155))))</f>
        <v/>
      </c>
      <c r="BJ156" s="72" t="str">
        <f t="array" ref="BJ156">IF(COUNTIF(Table914[Job],$I$3)&lt;ROWS($BJ$2:BJ156),"",INDEX(TimeSheets!$Z$1:$Z$359,SMALL(IF(Table914[Job]=$I$3,ROW(Table914[Job])),ROW(BA155))))</f>
        <v/>
      </c>
      <c r="BK156" s="72" t="str">
        <f t="array" ref="BK156">IF(COUNTIF(Table91641[Job],$I$3)&lt;ROWS($BK$2:BK156),"",INDEX(TimeSheets!$AC$1:$AC$359,SMALL(IF(Table91641[Job]=$I$3,ROW(Table91641[Job])),ROW(BA155))))</f>
        <v/>
      </c>
      <c r="BL156" s="72" t="str">
        <f t="array" ref="BL156">IF(COUNTIF(Table91641[Job],$I$3)&lt;ROWS($BL$2:BL156),"",INDEX(TimeSheets!$AI$1:$AI$359,SMALL(IF(Table91641[Job]=$I$3,ROW(Table91641[Job])),ROW(BB155))))</f>
        <v/>
      </c>
    </row>
    <row r="157" spans="50:64" x14ac:dyDescent="0.25">
      <c r="AX157" s="47"/>
      <c r="AY157" s="47"/>
      <c r="AZ157" s="47"/>
      <c r="BA157" s="47"/>
      <c r="BB157" s="47"/>
      <c r="BE157" s="72" t="str">
        <f t="array" ref="BE157">IF(COUNTIF(Table911[Job],$I$3)&lt;ROWS($BE$2:BE157),"",INDEX(TimeSheets!$B$1:$B$359,SMALL(IF(Table911[Job]=$I$3,ROW(Table911[Job])),ROW(BA156))))</f>
        <v/>
      </c>
      <c r="BF157" s="72" t="str">
        <f t="array" ref="BF157">IF(COUNTIF(Table911[Job],$I$3)&lt;ROWS($BD$2:BD157),"",INDEX(TimeSheets!$H$1:$H$359,SMALL(IF(Table911[Job]=$I$3,ROW(Table911[Job])),ROW(BA156))))</f>
        <v/>
      </c>
      <c r="BG157" s="72" t="str">
        <f t="array" ref="BG157">IF(COUNTIF(Table912[Job],$I$3)&lt;ROWS($BG$2:BG157),"",INDEX(TimeSheets!$K$1:$K$359,SMALL(IF(Table912[Job]=$I$3,ROW(Table912[Job])),ROW(BA156))))</f>
        <v/>
      </c>
      <c r="BH157" s="72" t="str">
        <f t="array" ref="BH157">IF(COUNTIF(Table912[Job],$I$3)&lt;ROWS($BH$2:BH157),"",INDEX(TimeSheets!$Q$1:$Q$359,SMALL(IF(Table912[Job]=$I$3,ROW(Table912[Job])),ROW(BA156))))</f>
        <v/>
      </c>
      <c r="BI157" s="73" t="str">
        <f t="array" ref="BI157">IF(COUNTIF(Table914[Job],$I$3)&lt;ROWS($BI$2:BI157),"",INDEX(TimeSheets!$T$1:$T$359,SMALL(IF(Table914[Job]=$I$3,ROW(Table914[Job])),ROW(BA156))))</f>
        <v/>
      </c>
      <c r="BJ157" s="72" t="str">
        <f t="array" ref="BJ157">IF(COUNTIF(Table914[Job],$I$3)&lt;ROWS($BJ$2:BJ157),"",INDEX(TimeSheets!$Z$1:$Z$359,SMALL(IF(Table914[Job]=$I$3,ROW(Table914[Job])),ROW(BA156))))</f>
        <v/>
      </c>
      <c r="BK157" s="72" t="str">
        <f t="array" ref="BK157">IF(COUNTIF(Table91641[Job],$I$3)&lt;ROWS($BK$2:BK157),"",INDEX(TimeSheets!$AC$1:$AC$359,SMALL(IF(Table91641[Job]=$I$3,ROW(Table91641[Job])),ROW(BA156))))</f>
        <v/>
      </c>
      <c r="BL157" s="72" t="str">
        <f t="array" ref="BL157">IF(COUNTIF(Table91641[Job],$I$3)&lt;ROWS($BL$2:BL157),"",INDEX(TimeSheets!$AI$1:$AI$359,SMALL(IF(Table91641[Job]=$I$3,ROW(Table91641[Job])),ROW(BB156))))</f>
        <v/>
      </c>
    </row>
    <row r="158" spans="50:64" x14ac:dyDescent="0.25">
      <c r="AX158" s="47"/>
      <c r="AY158" s="47"/>
      <c r="AZ158" s="47"/>
      <c r="BA158" s="47"/>
      <c r="BB158" s="47"/>
      <c r="BE158" s="72" t="str">
        <f t="array" ref="BE158">IF(COUNTIF(Table911[Job],$I$3)&lt;ROWS($BE$2:BE158),"",INDEX(TimeSheets!$B$1:$B$359,SMALL(IF(Table911[Job]=$I$3,ROW(Table911[Job])),ROW(BA157))))</f>
        <v/>
      </c>
      <c r="BF158" s="72" t="str">
        <f t="array" ref="BF158">IF(COUNTIF(Table911[Job],$I$3)&lt;ROWS($BD$2:BD158),"",INDEX(TimeSheets!$H$1:$H$359,SMALL(IF(Table911[Job]=$I$3,ROW(Table911[Job])),ROW(BA157))))</f>
        <v/>
      </c>
      <c r="BG158" s="72" t="str">
        <f t="array" ref="BG158">IF(COUNTIF(Table912[Job],$I$3)&lt;ROWS($BG$2:BG158),"",INDEX(TimeSheets!$K$1:$K$359,SMALL(IF(Table912[Job]=$I$3,ROW(Table912[Job])),ROW(BA157))))</f>
        <v/>
      </c>
      <c r="BH158" s="72" t="str">
        <f t="array" ref="BH158">IF(COUNTIF(Table912[Job],$I$3)&lt;ROWS($BH$2:BH158),"",INDEX(TimeSheets!$Q$1:$Q$359,SMALL(IF(Table912[Job]=$I$3,ROW(Table912[Job])),ROW(BA157))))</f>
        <v/>
      </c>
      <c r="BI158" s="73" t="str">
        <f t="array" ref="BI158">IF(COUNTIF(Table914[Job],$I$3)&lt;ROWS($BI$2:BI158),"",INDEX(TimeSheets!$T$1:$T$359,SMALL(IF(Table914[Job]=$I$3,ROW(Table914[Job])),ROW(BA157))))</f>
        <v/>
      </c>
      <c r="BJ158" s="72" t="str">
        <f t="array" ref="BJ158">IF(COUNTIF(Table914[Job],$I$3)&lt;ROWS($BJ$2:BJ158),"",INDEX(TimeSheets!$Z$1:$Z$359,SMALL(IF(Table914[Job]=$I$3,ROW(Table914[Job])),ROW(BA157))))</f>
        <v/>
      </c>
      <c r="BK158" s="72" t="str">
        <f t="array" ref="BK158">IF(COUNTIF(Table91641[Job],$I$3)&lt;ROWS($BK$2:BK158),"",INDEX(TimeSheets!$AC$1:$AC$359,SMALL(IF(Table91641[Job]=$I$3,ROW(Table91641[Job])),ROW(BA157))))</f>
        <v/>
      </c>
      <c r="BL158" s="72" t="str">
        <f t="array" ref="BL158">IF(COUNTIF(Table91641[Job],$I$3)&lt;ROWS($BL$2:BL158),"",INDEX(TimeSheets!$AI$1:$AI$359,SMALL(IF(Table91641[Job]=$I$3,ROW(Table91641[Job])),ROW(BB157))))</f>
        <v/>
      </c>
    </row>
    <row r="159" spans="50:64" x14ac:dyDescent="0.25">
      <c r="AX159" s="47"/>
      <c r="AY159" s="47"/>
      <c r="AZ159" s="47"/>
      <c r="BA159" s="47"/>
      <c r="BB159" s="47"/>
      <c r="BE159" s="72" t="str">
        <f t="array" ref="BE159">IF(COUNTIF(Table911[Job],$I$3)&lt;ROWS($BE$2:BE159),"",INDEX(TimeSheets!$B$1:$B$359,SMALL(IF(Table911[Job]=$I$3,ROW(Table911[Job])),ROW(BA158))))</f>
        <v/>
      </c>
      <c r="BF159" s="72" t="str">
        <f t="array" ref="BF159">IF(COUNTIF(Table911[Job],$I$3)&lt;ROWS($BD$2:BD159),"",INDEX(TimeSheets!$H$1:$H$359,SMALL(IF(Table911[Job]=$I$3,ROW(Table911[Job])),ROW(BA158))))</f>
        <v/>
      </c>
      <c r="BG159" s="72" t="str">
        <f t="array" ref="BG159">IF(COUNTIF(Table912[Job],$I$3)&lt;ROWS($BG$2:BG159),"",INDEX(TimeSheets!$K$1:$K$359,SMALL(IF(Table912[Job]=$I$3,ROW(Table912[Job])),ROW(BA158))))</f>
        <v/>
      </c>
      <c r="BH159" s="72" t="str">
        <f t="array" ref="BH159">IF(COUNTIF(Table912[Job],$I$3)&lt;ROWS($BH$2:BH159),"",INDEX(TimeSheets!$Q$1:$Q$359,SMALL(IF(Table912[Job]=$I$3,ROW(Table912[Job])),ROW(BA158))))</f>
        <v/>
      </c>
      <c r="BI159" s="73" t="str">
        <f t="array" ref="BI159">IF(COUNTIF(Table914[Job],$I$3)&lt;ROWS($BI$2:BI159),"",INDEX(TimeSheets!$T$1:$T$359,SMALL(IF(Table914[Job]=$I$3,ROW(Table914[Job])),ROW(BA158))))</f>
        <v/>
      </c>
      <c r="BJ159" s="72" t="str">
        <f t="array" ref="BJ159">IF(COUNTIF(Table914[Job],$I$3)&lt;ROWS($BJ$2:BJ159),"",INDEX(TimeSheets!$Z$1:$Z$359,SMALL(IF(Table914[Job]=$I$3,ROW(Table914[Job])),ROW(BA158))))</f>
        <v/>
      </c>
      <c r="BK159" s="72" t="str">
        <f t="array" ref="BK159">IF(COUNTIF(Table91641[Job],$I$3)&lt;ROWS($BK$2:BK159),"",INDEX(TimeSheets!$AC$1:$AC$359,SMALL(IF(Table91641[Job]=$I$3,ROW(Table91641[Job])),ROW(BA158))))</f>
        <v/>
      </c>
      <c r="BL159" s="72" t="str">
        <f t="array" ref="BL159">IF(COUNTIF(Table91641[Job],$I$3)&lt;ROWS($BL$2:BL159),"",INDEX(TimeSheets!$AI$1:$AI$359,SMALL(IF(Table91641[Job]=$I$3,ROW(Table91641[Job])),ROW(BB158))))</f>
        <v/>
      </c>
    </row>
    <row r="160" spans="50:64" x14ac:dyDescent="0.25">
      <c r="AX160" s="47"/>
      <c r="AY160" s="47"/>
      <c r="AZ160" s="47"/>
      <c r="BA160" s="47"/>
      <c r="BB160" s="47"/>
      <c r="BE160" s="72" t="str">
        <f t="array" ref="BE160">IF(COUNTIF(Table911[Job],$I$3)&lt;ROWS($BE$2:BE160),"",INDEX(TimeSheets!$B$1:$B$359,SMALL(IF(Table911[Job]=$I$3,ROW(Table911[Job])),ROW(BA159))))</f>
        <v/>
      </c>
      <c r="BF160" s="72" t="str">
        <f t="array" ref="BF160">IF(COUNTIF(Table911[Job],$I$3)&lt;ROWS($BD$2:BD160),"",INDEX(TimeSheets!$H$1:$H$359,SMALL(IF(Table911[Job]=$I$3,ROW(Table911[Job])),ROW(BA159))))</f>
        <v/>
      </c>
      <c r="BG160" s="72" t="str">
        <f t="array" ref="BG160">IF(COUNTIF(Table912[Job],$I$3)&lt;ROWS($BG$2:BG160),"",INDEX(TimeSheets!$K$1:$K$359,SMALL(IF(Table912[Job]=$I$3,ROW(Table912[Job])),ROW(BA159))))</f>
        <v/>
      </c>
      <c r="BH160" s="72" t="str">
        <f t="array" ref="BH160">IF(COUNTIF(Table912[Job],$I$3)&lt;ROWS($BH$2:BH160),"",INDEX(TimeSheets!$Q$1:$Q$359,SMALL(IF(Table912[Job]=$I$3,ROW(Table912[Job])),ROW(BA159))))</f>
        <v/>
      </c>
      <c r="BI160" s="73" t="str">
        <f t="array" ref="BI160">IF(COUNTIF(Table914[Job],$I$3)&lt;ROWS($BI$2:BI160),"",INDEX(TimeSheets!$T$1:$T$359,SMALL(IF(Table914[Job]=$I$3,ROW(Table914[Job])),ROW(BA159))))</f>
        <v/>
      </c>
      <c r="BJ160" s="72" t="str">
        <f t="array" ref="BJ160">IF(COUNTIF(Table914[Job],$I$3)&lt;ROWS($BJ$2:BJ160),"",INDEX(TimeSheets!$Z$1:$Z$359,SMALL(IF(Table914[Job]=$I$3,ROW(Table914[Job])),ROW(BA159))))</f>
        <v/>
      </c>
      <c r="BK160" s="72" t="str">
        <f t="array" ref="BK160">IF(COUNTIF(Table91641[Job],$I$3)&lt;ROWS($BK$2:BK160),"",INDEX(TimeSheets!$AC$1:$AC$359,SMALL(IF(Table91641[Job]=$I$3,ROW(Table91641[Job])),ROW(BA159))))</f>
        <v/>
      </c>
      <c r="BL160" s="72" t="str">
        <f t="array" ref="BL160">IF(COUNTIF(Table91641[Job],$I$3)&lt;ROWS($BL$2:BL160),"",INDEX(TimeSheets!$AI$1:$AI$359,SMALL(IF(Table91641[Job]=$I$3,ROW(Table91641[Job])),ROW(BB159))))</f>
        <v/>
      </c>
    </row>
    <row r="161" spans="50:64" x14ac:dyDescent="0.25">
      <c r="AX161" s="47"/>
      <c r="AY161" s="47"/>
      <c r="AZ161" s="47"/>
      <c r="BA161" s="47"/>
      <c r="BB161" s="47"/>
      <c r="BE161" s="72" t="str">
        <f t="array" ref="BE161">IF(COUNTIF(Table911[Job],$I$3)&lt;ROWS($BE$2:BE161),"",INDEX(TimeSheets!$B$1:$B$359,SMALL(IF(Table911[Job]=$I$3,ROW(Table911[Job])),ROW(BA160))))</f>
        <v/>
      </c>
      <c r="BF161" s="72" t="str">
        <f t="array" ref="BF161">IF(COUNTIF(Table911[Job],$I$3)&lt;ROWS($BD$2:BD161),"",INDEX(TimeSheets!$H$1:$H$359,SMALL(IF(Table911[Job]=$I$3,ROW(Table911[Job])),ROW(BA160))))</f>
        <v/>
      </c>
      <c r="BG161" s="72" t="str">
        <f t="array" ref="BG161">IF(COUNTIF(Table912[Job],$I$3)&lt;ROWS($BG$2:BG161),"",INDEX(TimeSheets!$K$1:$K$359,SMALL(IF(Table912[Job]=$I$3,ROW(Table912[Job])),ROW(BA160))))</f>
        <v/>
      </c>
      <c r="BH161" s="72" t="str">
        <f t="array" ref="BH161">IF(COUNTIF(Table912[Job],$I$3)&lt;ROWS($BH$2:BH161),"",INDEX(TimeSheets!$Q$1:$Q$359,SMALL(IF(Table912[Job]=$I$3,ROW(Table912[Job])),ROW(BA160))))</f>
        <v/>
      </c>
      <c r="BI161" s="73" t="str">
        <f t="array" ref="BI161">IF(COUNTIF(Table914[Job],$I$3)&lt;ROWS($BI$2:BI161),"",INDEX(TimeSheets!$T$1:$T$359,SMALL(IF(Table914[Job]=$I$3,ROW(Table914[Job])),ROW(BA160))))</f>
        <v/>
      </c>
      <c r="BJ161" s="72" t="str">
        <f t="array" ref="BJ161">IF(COUNTIF(Table914[Job],$I$3)&lt;ROWS($BJ$2:BJ161),"",INDEX(TimeSheets!$Z$1:$Z$359,SMALL(IF(Table914[Job]=$I$3,ROW(Table914[Job])),ROW(BA160))))</f>
        <v/>
      </c>
      <c r="BK161" s="72" t="str">
        <f t="array" ref="BK161">IF(COUNTIF(Table91641[Job],$I$3)&lt;ROWS($BK$2:BK161),"",INDEX(TimeSheets!$AC$1:$AC$359,SMALL(IF(Table91641[Job]=$I$3,ROW(Table91641[Job])),ROW(BA160))))</f>
        <v/>
      </c>
      <c r="BL161" s="72" t="str">
        <f t="array" ref="BL161">IF(COUNTIF(Table91641[Job],$I$3)&lt;ROWS($BL$2:BL161),"",INDEX(TimeSheets!$AI$1:$AI$359,SMALL(IF(Table91641[Job]=$I$3,ROW(Table91641[Job])),ROW(BB160))))</f>
        <v/>
      </c>
    </row>
    <row r="162" spans="50:64" x14ac:dyDescent="0.25">
      <c r="AX162" s="47"/>
      <c r="AY162" s="47"/>
      <c r="AZ162" s="47"/>
      <c r="BA162" s="47"/>
      <c r="BB162" s="47"/>
      <c r="BE162" s="72" t="str">
        <f t="array" ref="BE162">IF(COUNTIF(Table911[Job],$I$3)&lt;ROWS($BE$2:BE162),"",INDEX(TimeSheets!$B$1:$B$359,SMALL(IF(Table911[Job]=$I$3,ROW(Table911[Job])),ROW(BA161))))</f>
        <v/>
      </c>
      <c r="BF162" s="72" t="str">
        <f t="array" ref="BF162">IF(COUNTIF(Table911[Job],$I$3)&lt;ROWS($BD$2:BD162),"",INDEX(TimeSheets!$H$1:$H$359,SMALL(IF(Table911[Job]=$I$3,ROW(Table911[Job])),ROW(BA161))))</f>
        <v/>
      </c>
      <c r="BG162" s="72" t="str">
        <f t="array" ref="BG162">IF(COUNTIF(Table912[Job],$I$3)&lt;ROWS($BG$2:BG162),"",INDEX(TimeSheets!$K$1:$K$359,SMALL(IF(Table912[Job]=$I$3,ROW(Table912[Job])),ROW(BA161))))</f>
        <v/>
      </c>
      <c r="BH162" s="72" t="str">
        <f t="array" ref="BH162">IF(COUNTIF(Table912[Job],$I$3)&lt;ROWS($BH$2:BH162),"",INDEX(TimeSheets!$Q$1:$Q$359,SMALL(IF(Table912[Job]=$I$3,ROW(Table912[Job])),ROW(BA161))))</f>
        <v/>
      </c>
      <c r="BI162" s="73" t="str">
        <f t="array" ref="BI162">IF(COUNTIF(Table914[Job],$I$3)&lt;ROWS($BI$2:BI162),"",INDEX(TimeSheets!$T$1:$T$359,SMALL(IF(Table914[Job]=$I$3,ROW(Table914[Job])),ROW(BA161))))</f>
        <v/>
      </c>
      <c r="BJ162" s="72" t="str">
        <f t="array" ref="BJ162">IF(COUNTIF(Table914[Job],$I$3)&lt;ROWS($BJ$2:BJ162),"",INDEX(TimeSheets!$Z$1:$Z$359,SMALL(IF(Table914[Job]=$I$3,ROW(Table914[Job])),ROW(BA161))))</f>
        <v/>
      </c>
      <c r="BK162" s="72" t="str">
        <f t="array" ref="BK162">IF(COUNTIF(Table91641[Job],$I$3)&lt;ROWS($BK$2:BK162),"",INDEX(TimeSheets!$AC$1:$AC$359,SMALL(IF(Table91641[Job]=$I$3,ROW(Table91641[Job])),ROW(BA161))))</f>
        <v/>
      </c>
      <c r="BL162" s="72" t="str">
        <f t="array" ref="BL162">IF(COUNTIF(Table91641[Job],$I$3)&lt;ROWS($BL$2:BL162),"",INDEX(TimeSheets!$AI$1:$AI$359,SMALL(IF(Table91641[Job]=$I$3,ROW(Table91641[Job])),ROW(BB161))))</f>
        <v/>
      </c>
    </row>
    <row r="163" spans="50:64" x14ac:dyDescent="0.25">
      <c r="AX163" s="47"/>
      <c r="AY163" s="47"/>
      <c r="AZ163" s="47"/>
      <c r="BA163" s="47"/>
      <c r="BB163" s="47"/>
      <c r="BE163" s="72" t="str">
        <f t="array" ref="BE163">IF(COUNTIF(Table911[Job],$I$3)&lt;ROWS($BE$2:BE163),"",INDEX(TimeSheets!$B$1:$B$359,SMALL(IF(Table911[Job]=$I$3,ROW(Table911[Job])),ROW(BA162))))</f>
        <v/>
      </c>
      <c r="BF163" s="72" t="str">
        <f t="array" ref="BF163">IF(COUNTIF(Table911[Job],$I$3)&lt;ROWS($BD$2:BD163),"",INDEX(TimeSheets!$H$1:$H$359,SMALL(IF(Table911[Job]=$I$3,ROW(Table911[Job])),ROW(BA162))))</f>
        <v/>
      </c>
      <c r="BG163" s="72" t="str">
        <f t="array" ref="BG163">IF(COUNTIF(Table912[Job],$I$3)&lt;ROWS($BG$2:BG163),"",INDEX(TimeSheets!$K$1:$K$359,SMALL(IF(Table912[Job]=$I$3,ROW(Table912[Job])),ROW(BA162))))</f>
        <v/>
      </c>
      <c r="BH163" s="72" t="str">
        <f t="array" ref="BH163">IF(COUNTIF(Table912[Job],$I$3)&lt;ROWS($BH$2:BH163),"",INDEX(TimeSheets!$Q$1:$Q$359,SMALL(IF(Table912[Job]=$I$3,ROW(Table912[Job])),ROW(BA162))))</f>
        <v/>
      </c>
      <c r="BI163" s="73" t="str">
        <f t="array" ref="BI163">IF(COUNTIF(Table914[Job],$I$3)&lt;ROWS($BI$2:BI163),"",INDEX(TimeSheets!$T$1:$T$359,SMALL(IF(Table914[Job]=$I$3,ROW(Table914[Job])),ROW(BA162))))</f>
        <v/>
      </c>
      <c r="BJ163" s="72" t="str">
        <f t="array" ref="BJ163">IF(COUNTIF(Table914[Job],$I$3)&lt;ROWS($BJ$2:BJ163),"",INDEX(TimeSheets!$Z$1:$Z$359,SMALL(IF(Table914[Job]=$I$3,ROW(Table914[Job])),ROW(BA162))))</f>
        <v/>
      </c>
      <c r="BK163" s="72" t="str">
        <f t="array" ref="BK163">IF(COUNTIF(Table91641[Job],$I$3)&lt;ROWS($BK$2:BK163),"",INDEX(TimeSheets!$AC$1:$AC$359,SMALL(IF(Table91641[Job]=$I$3,ROW(Table91641[Job])),ROW(BA162))))</f>
        <v/>
      </c>
      <c r="BL163" s="72" t="str">
        <f t="array" ref="BL163">IF(COUNTIF(Table91641[Job],$I$3)&lt;ROWS($BL$2:BL163),"",INDEX(TimeSheets!$AI$1:$AI$359,SMALL(IF(Table91641[Job]=$I$3,ROW(Table91641[Job])),ROW(BB162))))</f>
        <v/>
      </c>
    </row>
    <row r="164" spans="50:64" x14ac:dyDescent="0.25">
      <c r="AX164" s="47"/>
      <c r="AY164" s="47"/>
      <c r="AZ164" s="47"/>
      <c r="BA164" s="47"/>
      <c r="BB164" s="47"/>
      <c r="BE164" s="72" t="str">
        <f t="array" ref="BE164">IF(COUNTIF(Table911[Job],$I$3)&lt;ROWS($BE$2:BE164),"",INDEX(TimeSheets!$B$1:$B$359,SMALL(IF(Table911[Job]=$I$3,ROW(Table911[Job])),ROW(BA163))))</f>
        <v/>
      </c>
      <c r="BF164" s="72" t="str">
        <f t="array" ref="BF164">IF(COUNTIF(Table911[Job],$I$3)&lt;ROWS($BD$2:BD164),"",INDEX(TimeSheets!$H$1:$H$359,SMALL(IF(Table911[Job]=$I$3,ROW(Table911[Job])),ROW(BA163))))</f>
        <v/>
      </c>
      <c r="BG164" s="72" t="str">
        <f t="array" ref="BG164">IF(COUNTIF(Table912[Job],$I$3)&lt;ROWS($BG$2:BG164),"",INDEX(TimeSheets!$K$1:$K$359,SMALL(IF(Table912[Job]=$I$3,ROW(Table912[Job])),ROW(BA163))))</f>
        <v/>
      </c>
      <c r="BH164" s="72" t="str">
        <f t="array" ref="BH164">IF(COUNTIF(Table912[Job],$I$3)&lt;ROWS($BH$2:BH164),"",INDEX(TimeSheets!$Q$1:$Q$359,SMALL(IF(Table912[Job]=$I$3,ROW(Table912[Job])),ROW(BA163))))</f>
        <v/>
      </c>
      <c r="BI164" s="73" t="str">
        <f t="array" ref="BI164">IF(COUNTIF(Table914[Job],$I$3)&lt;ROWS($BI$2:BI164),"",INDEX(TimeSheets!$T$1:$T$359,SMALL(IF(Table914[Job]=$I$3,ROW(Table914[Job])),ROW(BA163))))</f>
        <v/>
      </c>
      <c r="BJ164" s="72" t="str">
        <f t="array" ref="BJ164">IF(COUNTIF(Table914[Job],$I$3)&lt;ROWS($BJ$2:BJ164),"",INDEX(TimeSheets!$Z$1:$Z$359,SMALL(IF(Table914[Job]=$I$3,ROW(Table914[Job])),ROW(BA163))))</f>
        <v/>
      </c>
      <c r="BK164" s="72" t="str">
        <f t="array" ref="BK164">IF(COUNTIF(Table91641[Job],$I$3)&lt;ROWS($BK$2:BK164),"",INDEX(TimeSheets!$AC$1:$AC$359,SMALL(IF(Table91641[Job]=$I$3,ROW(Table91641[Job])),ROW(BA163))))</f>
        <v/>
      </c>
      <c r="BL164" s="72" t="str">
        <f t="array" ref="BL164">IF(COUNTIF(Table91641[Job],$I$3)&lt;ROWS($BL$2:BL164),"",INDEX(TimeSheets!$AI$1:$AI$359,SMALL(IF(Table91641[Job]=$I$3,ROW(Table91641[Job])),ROW(BB163))))</f>
        <v/>
      </c>
    </row>
    <row r="165" spans="50:64" x14ac:dyDescent="0.25">
      <c r="AX165" s="47"/>
      <c r="AY165" s="47"/>
      <c r="AZ165" s="47"/>
      <c r="BA165" s="47"/>
      <c r="BB165" s="47"/>
      <c r="BE165" s="72" t="str">
        <f t="array" ref="BE165">IF(COUNTIF(Table911[Job],$I$3)&lt;ROWS($BE$2:BE165),"",INDEX(TimeSheets!$B$1:$B$359,SMALL(IF(Table911[Job]=$I$3,ROW(Table911[Job])),ROW(BA164))))</f>
        <v/>
      </c>
      <c r="BF165" s="72" t="str">
        <f t="array" ref="BF165">IF(COUNTIF(Table911[Job],$I$3)&lt;ROWS($BD$2:BD165),"",INDEX(TimeSheets!$H$1:$H$359,SMALL(IF(Table911[Job]=$I$3,ROW(Table911[Job])),ROW(BA164))))</f>
        <v/>
      </c>
      <c r="BG165" s="72" t="str">
        <f t="array" ref="BG165">IF(COUNTIF(Table912[Job],$I$3)&lt;ROWS($BG$2:BG165),"",INDEX(TimeSheets!$K$1:$K$359,SMALL(IF(Table912[Job]=$I$3,ROW(Table912[Job])),ROW(BA164))))</f>
        <v/>
      </c>
      <c r="BH165" s="72" t="str">
        <f t="array" ref="BH165">IF(COUNTIF(Table912[Job],$I$3)&lt;ROWS($BH$2:BH165),"",INDEX(TimeSheets!$Q$1:$Q$359,SMALL(IF(Table912[Job]=$I$3,ROW(Table912[Job])),ROW(BA164))))</f>
        <v/>
      </c>
      <c r="BI165" s="73" t="str">
        <f t="array" ref="BI165">IF(COUNTIF(Table914[Job],$I$3)&lt;ROWS($BI$2:BI165),"",INDEX(TimeSheets!$T$1:$T$359,SMALL(IF(Table914[Job]=$I$3,ROW(Table914[Job])),ROW(BA164))))</f>
        <v/>
      </c>
      <c r="BJ165" s="72" t="str">
        <f t="array" ref="BJ165">IF(COUNTIF(Table914[Job],$I$3)&lt;ROWS($BJ$2:BJ165),"",INDEX(TimeSheets!$Z$1:$Z$359,SMALL(IF(Table914[Job]=$I$3,ROW(Table914[Job])),ROW(BA164))))</f>
        <v/>
      </c>
      <c r="BK165" s="72" t="str">
        <f t="array" ref="BK165">IF(COUNTIF(Table91641[Job],$I$3)&lt;ROWS($BK$2:BK165),"",INDEX(TimeSheets!$AC$1:$AC$359,SMALL(IF(Table91641[Job]=$I$3,ROW(Table91641[Job])),ROW(BA164))))</f>
        <v/>
      </c>
      <c r="BL165" s="72" t="str">
        <f t="array" ref="BL165">IF(COUNTIF(Table91641[Job],$I$3)&lt;ROWS($BL$2:BL165),"",INDEX(TimeSheets!$AI$1:$AI$359,SMALL(IF(Table91641[Job]=$I$3,ROW(Table91641[Job])),ROW(BB164))))</f>
        <v/>
      </c>
    </row>
    <row r="166" spans="50:64" x14ac:dyDescent="0.25">
      <c r="AX166" s="47"/>
      <c r="AY166" s="47"/>
      <c r="AZ166" s="47"/>
      <c r="BA166" s="47"/>
      <c r="BB166" s="47"/>
      <c r="BE166" s="72" t="str">
        <f t="array" ref="BE166">IF(COUNTIF(Table911[Job],$I$3)&lt;ROWS($BE$2:BE166),"",INDEX(TimeSheets!$B$1:$B$359,SMALL(IF(Table911[Job]=$I$3,ROW(Table911[Job])),ROW(BA165))))</f>
        <v/>
      </c>
      <c r="BF166" s="72" t="str">
        <f t="array" ref="BF166">IF(COUNTIF(Table911[Job],$I$3)&lt;ROWS($BD$2:BD166),"",INDEX(TimeSheets!$H$1:$H$359,SMALL(IF(Table911[Job]=$I$3,ROW(Table911[Job])),ROW(BA165))))</f>
        <v/>
      </c>
      <c r="BG166" s="72" t="str">
        <f t="array" ref="BG166">IF(COUNTIF(Table912[Job],$I$3)&lt;ROWS($BG$2:BG166),"",INDEX(TimeSheets!$K$1:$K$359,SMALL(IF(Table912[Job]=$I$3,ROW(Table912[Job])),ROW(BA165))))</f>
        <v/>
      </c>
      <c r="BH166" s="72" t="str">
        <f t="array" ref="BH166">IF(COUNTIF(Table912[Job],$I$3)&lt;ROWS($BH$2:BH166),"",INDEX(TimeSheets!$Q$1:$Q$359,SMALL(IF(Table912[Job]=$I$3,ROW(Table912[Job])),ROW(BA165))))</f>
        <v/>
      </c>
      <c r="BI166" s="73" t="str">
        <f t="array" ref="BI166">IF(COUNTIF(Table914[Job],$I$3)&lt;ROWS($BI$2:BI166),"",INDEX(TimeSheets!$T$1:$T$359,SMALL(IF(Table914[Job]=$I$3,ROW(Table914[Job])),ROW(BA165))))</f>
        <v/>
      </c>
      <c r="BJ166" s="72" t="str">
        <f t="array" ref="BJ166">IF(COUNTIF(Table914[Job],$I$3)&lt;ROWS($BJ$2:BJ166),"",INDEX(TimeSheets!$Z$1:$Z$359,SMALL(IF(Table914[Job]=$I$3,ROW(Table914[Job])),ROW(BA165))))</f>
        <v/>
      </c>
      <c r="BK166" s="72" t="str">
        <f t="array" ref="BK166">IF(COUNTIF(Table91641[Job],$I$3)&lt;ROWS($BK$2:BK166),"",INDEX(TimeSheets!$AC$1:$AC$359,SMALL(IF(Table91641[Job]=$I$3,ROW(Table91641[Job])),ROW(BA165))))</f>
        <v/>
      </c>
      <c r="BL166" s="72" t="str">
        <f t="array" ref="BL166">IF(COUNTIF(Table91641[Job],$I$3)&lt;ROWS($BL$2:BL166),"",INDEX(TimeSheets!$AI$1:$AI$359,SMALL(IF(Table91641[Job]=$I$3,ROW(Table91641[Job])),ROW(BB165))))</f>
        <v/>
      </c>
    </row>
    <row r="167" spans="50:64" x14ac:dyDescent="0.25">
      <c r="AX167" s="47"/>
      <c r="AY167" s="47"/>
      <c r="AZ167" s="47"/>
      <c r="BA167" s="47"/>
      <c r="BB167" s="47"/>
      <c r="BE167" s="72" t="str">
        <f t="array" ref="BE167">IF(COUNTIF(Table911[Job],$I$3)&lt;ROWS($BE$2:BE167),"",INDEX(TimeSheets!$B$1:$B$359,SMALL(IF(Table911[Job]=$I$3,ROW(Table911[Job])),ROW(BA166))))</f>
        <v/>
      </c>
      <c r="BF167" s="72" t="str">
        <f t="array" ref="BF167">IF(COUNTIF(Table911[Job],$I$3)&lt;ROWS($BD$2:BD167),"",INDEX(TimeSheets!$H$1:$H$359,SMALL(IF(Table911[Job]=$I$3,ROW(Table911[Job])),ROW(BA166))))</f>
        <v/>
      </c>
      <c r="BG167" s="72" t="str">
        <f t="array" ref="BG167">IF(COUNTIF(Table912[Job],$I$3)&lt;ROWS($BG$2:BG167),"",INDEX(TimeSheets!$K$1:$K$359,SMALL(IF(Table912[Job]=$I$3,ROW(Table912[Job])),ROW(BA166))))</f>
        <v/>
      </c>
      <c r="BH167" s="72" t="str">
        <f t="array" ref="BH167">IF(COUNTIF(Table912[Job],$I$3)&lt;ROWS($BH$2:BH167),"",INDEX(TimeSheets!$Q$1:$Q$359,SMALL(IF(Table912[Job]=$I$3,ROW(Table912[Job])),ROW(BA166))))</f>
        <v/>
      </c>
      <c r="BI167" s="73" t="str">
        <f t="array" ref="BI167">IF(COUNTIF(Table914[Job],$I$3)&lt;ROWS($BI$2:BI167),"",INDEX(TimeSheets!$T$1:$T$359,SMALL(IF(Table914[Job]=$I$3,ROW(Table914[Job])),ROW(BA166))))</f>
        <v/>
      </c>
      <c r="BJ167" s="72" t="str">
        <f t="array" ref="BJ167">IF(COUNTIF(Table914[Job],$I$3)&lt;ROWS($BJ$2:BJ167),"",INDEX(TimeSheets!$Z$1:$Z$359,SMALL(IF(Table914[Job]=$I$3,ROW(Table914[Job])),ROW(BA166))))</f>
        <v/>
      </c>
      <c r="BK167" s="72" t="str">
        <f t="array" ref="BK167">IF(COUNTIF(Table91641[Job],$I$3)&lt;ROWS($BK$2:BK167),"",INDEX(TimeSheets!$AC$1:$AC$359,SMALL(IF(Table91641[Job]=$I$3,ROW(Table91641[Job])),ROW(BA166))))</f>
        <v/>
      </c>
      <c r="BL167" s="72" t="str">
        <f t="array" ref="BL167">IF(COUNTIF(Table91641[Job],$I$3)&lt;ROWS($BL$2:BL167),"",INDEX(TimeSheets!$AI$1:$AI$359,SMALL(IF(Table91641[Job]=$I$3,ROW(Table91641[Job])),ROW(BB166))))</f>
        <v/>
      </c>
    </row>
    <row r="168" spans="50:64" x14ac:dyDescent="0.25">
      <c r="AX168" s="47"/>
      <c r="AY168" s="47"/>
      <c r="AZ168" s="47"/>
      <c r="BA168" s="47"/>
      <c r="BB168" s="47"/>
      <c r="BE168" s="72" t="str">
        <f t="array" ref="BE168">IF(COUNTIF(Table911[Job],$I$3)&lt;ROWS($BE$2:BE168),"",INDEX(TimeSheets!$B$1:$B$359,SMALL(IF(Table911[Job]=$I$3,ROW(Table911[Job])),ROW(BA167))))</f>
        <v/>
      </c>
      <c r="BF168" s="72" t="str">
        <f t="array" ref="BF168">IF(COUNTIF(Table911[Job],$I$3)&lt;ROWS($BD$2:BD168),"",INDEX(TimeSheets!$H$1:$H$359,SMALL(IF(Table911[Job]=$I$3,ROW(Table911[Job])),ROW(BA167))))</f>
        <v/>
      </c>
      <c r="BG168" s="72" t="str">
        <f t="array" ref="BG168">IF(COUNTIF(Table912[Job],$I$3)&lt;ROWS($BG$2:BG168),"",INDEX(TimeSheets!$K$1:$K$359,SMALL(IF(Table912[Job]=$I$3,ROW(Table912[Job])),ROW(BA167))))</f>
        <v/>
      </c>
      <c r="BH168" s="72" t="str">
        <f t="array" ref="BH168">IF(COUNTIF(Table912[Job],$I$3)&lt;ROWS($BH$2:BH168),"",INDEX(TimeSheets!$Q$1:$Q$359,SMALL(IF(Table912[Job]=$I$3,ROW(Table912[Job])),ROW(BA167))))</f>
        <v/>
      </c>
      <c r="BI168" s="73" t="str">
        <f t="array" ref="BI168">IF(COUNTIF(Table914[Job],$I$3)&lt;ROWS($BI$2:BI168),"",INDEX(TimeSheets!$T$1:$T$359,SMALL(IF(Table914[Job]=$I$3,ROW(Table914[Job])),ROW(BA167))))</f>
        <v/>
      </c>
      <c r="BJ168" s="72" t="str">
        <f t="array" ref="BJ168">IF(COUNTIF(Table914[Job],$I$3)&lt;ROWS($BJ$2:BJ168),"",INDEX(TimeSheets!$Z$1:$Z$359,SMALL(IF(Table914[Job]=$I$3,ROW(Table914[Job])),ROW(BA167))))</f>
        <v/>
      </c>
      <c r="BK168" s="72" t="str">
        <f t="array" ref="BK168">IF(COUNTIF(Table91641[Job],$I$3)&lt;ROWS($BK$2:BK168),"",INDEX(TimeSheets!$AC$1:$AC$359,SMALL(IF(Table91641[Job]=$I$3,ROW(Table91641[Job])),ROW(BA167))))</f>
        <v/>
      </c>
      <c r="BL168" s="72" t="str">
        <f t="array" ref="BL168">IF(COUNTIF(Table91641[Job],$I$3)&lt;ROWS($BL$2:BL168),"",INDEX(TimeSheets!$AI$1:$AI$359,SMALL(IF(Table91641[Job]=$I$3,ROW(Table91641[Job])),ROW(BB167))))</f>
        <v/>
      </c>
    </row>
    <row r="169" spans="50:64" x14ac:dyDescent="0.25">
      <c r="AX169" s="47"/>
      <c r="BE169" s="72" t="str">
        <f t="array" ref="BE169">IF(COUNTIF(Table911[Job],$I$3)&lt;ROWS($BE$2:BE169),"",INDEX(TimeSheets!$B$1:$B$359,SMALL(IF(Table911[Job]=$I$3,ROW(Table911[Job])),ROW(BA168))))</f>
        <v/>
      </c>
      <c r="BF169" s="72" t="str">
        <f t="array" ref="BF169">IF(COUNTIF(Table911[Job],$I$3)&lt;ROWS($BD$2:BD169),"",INDEX(TimeSheets!$H$1:$H$359,SMALL(IF(Table911[Job]=$I$3,ROW(Table911[Job])),ROW(BA168))))</f>
        <v/>
      </c>
      <c r="BG169" s="72" t="str">
        <f t="array" ref="BG169">IF(COUNTIF(Table912[Job],$I$3)&lt;ROWS($BG$2:BG169),"",INDEX(TimeSheets!$K$1:$K$359,SMALL(IF(Table912[Job]=$I$3,ROW(Table912[Job])),ROW(BA168))))</f>
        <v/>
      </c>
      <c r="BH169" s="72" t="str">
        <f t="array" ref="BH169">IF(COUNTIF(Table912[Job],$I$3)&lt;ROWS($BH$2:BH169),"",INDEX(TimeSheets!$Q$1:$Q$359,SMALL(IF(Table912[Job]=$I$3,ROW(Table912[Job])),ROW(BA168))))</f>
        <v/>
      </c>
      <c r="BI169" s="73" t="str">
        <f t="array" ref="BI169">IF(COUNTIF(Table914[Job],$I$3)&lt;ROWS($BI$2:BI169),"",INDEX(TimeSheets!$T$1:$T$359,SMALL(IF(Table914[Job]=$I$3,ROW(Table914[Job])),ROW(BA168))))</f>
        <v/>
      </c>
      <c r="BJ169" s="72" t="str">
        <f t="array" ref="BJ169">IF(COUNTIF(Table914[Job],$I$3)&lt;ROWS($BJ$2:BJ169),"",INDEX(TimeSheets!$Z$1:$Z$359,SMALL(IF(Table914[Job]=$I$3,ROW(Table914[Job])),ROW(BA168))))</f>
        <v/>
      </c>
      <c r="BK169" s="72" t="str">
        <f t="array" ref="BK169">IF(COUNTIF(Table91641[Job],$I$3)&lt;ROWS($BK$2:BK169),"",INDEX(TimeSheets!$AC$1:$AC$359,SMALL(IF(Table91641[Job]=$I$3,ROW(Table91641[Job])),ROW(BA168))))</f>
        <v/>
      </c>
      <c r="BL169" s="72" t="str">
        <f t="array" ref="BL169">IF(COUNTIF(Table91641[Job],$I$3)&lt;ROWS($BL$2:BL169),"",INDEX(TimeSheets!$AI$1:$AI$359,SMALL(IF(Table91641[Job]=$I$3,ROW(Table91641[Job])),ROW(BB168))))</f>
        <v/>
      </c>
    </row>
    <row r="170" spans="50:64" x14ac:dyDescent="0.25">
      <c r="AX170" s="47"/>
      <c r="BE170" s="72" t="str">
        <f t="array" ref="BE170">IF(COUNTIF(Table911[Job],$I$3)&lt;ROWS($BE$2:BE170),"",INDEX(TimeSheets!$B$1:$B$359,SMALL(IF(Table911[Job]=$I$3,ROW(Table911[Job])),ROW(BA169))))</f>
        <v/>
      </c>
      <c r="BF170" s="72" t="str">
        <f t="array" ref="BF170">IF(COUNTIF(Table911[Job],$I$3)&lt;ROWS($BD$2:BD170),"",INDEX(TimeSheets!$H$1:$H$359,SMALL(IF(Table911[Job]=$I$3,ROW(Table911[Job])),ROW(BA169))))</f>
        <v/>
      </c>
      <c r="BG170" s="72" t="str">
        <f t="array" ref="BG170">IF(COUNTIF(Table912[Job],$I$3)&lt;ROWS($BG$2:BG170),"",INDEX(TimeSheets!$K$1:$K$359,SMALL(IF(Table912[Job]=$I$3,ROW(Table912[Job])),ROW(BA169))))</f>
        <v/>
      </c>
      <c r="BH170" s="72" t="str">
        <f t="array" ref="BH170">IF(COUNTIF(Table912[Job],$I$3)&lt;ROWS($BH$2:BH170),"",INDEX(TimeSheets!$Q$1:$Q$359,SMALL(IF(Table912[Job]=$I$3,ROW(Table912[Job])),ROW(BA169))))</f>
        <v/>
      </c>
      <c r="BI170" s="73" t="str">
        <f t="array" ref="BI170">IF(COUNTIF(Table914[Job],$I$3)&lt;ROWS($BI$2:BI170),"",INDEX(TimeSheets!$T$1:$T$359,SMALL(IF(Table914[Job]=$I$3,ROW(Table914[Job])),ROW(BA169))))</f>
        <v/>
      </c>
      <c r="BJ170" s="72" t="str">
        <f t="array" ref="BJ170">IF(COUNTIF(Table914[Job],$I$3)&lt;ROWS($BJ$2:BJ170),"",INDEX(TimeSheets!$Z$1:$Z$359,SMALL(IF(Table914[Job]=$I$3,ROW(Table914[Job])),ROW(BA169))))</f>
        <v/>
      </c>
      <c r="BK170" s="72" t="str">
        <f t="array" ref="BK170">IF(COUNTIF(Table91641[Job],$I$3)&lt;ROWS($BK$2:BK170),"",INDEX(TimeSheets!$AC$1:$AC$359,SMALL(IF(Table91641[Job]=$I$3,ROW(Table91641[Job])),ROW(BA169))))</f>
        <v/>
      </c>
      <c r="BL170" s="72" t="str">
        <f t="array" ref="BL170">IF(COUNTIF(Table91641[Job],$I$3)&lt;ROWS($BL$2:BL170),"",INDEX(TimeSheets!$AI$1:$AI$359,SMALL(IF(Table91641[Job]=$I$3,ROW(Table91641[Job])),ROW(BB169))))</f>
        <v/>
      </c>
    </row>
    <row r="171" spans="50:64" x14ac:dyDescent="0.25">
      <c r="AX171" s="47"/>
      <c r="BE171" s="72" t="str">
        <f t="array" ref="BE171">IF(COUNTIF(Table911[Job],$I$3)&lt;ROWS($BE$2:BE171),"",INDEX(TimeSheets!$B$1:$B$359,SMALL(IF(Table911[Job]=$I$3,ROW(Table911[Job])),ROW(BA170))))</f>
        <v/>
      </c>
      <c r="BF171" s="72" t="str">
        <f t="array" ref="BF171">IF(COUNTIF(Table911[Job],$I$3)&lt;ROWS($BD$2:BD171),"",INDEX(TimeSheets!$H$1:$H$359,SMALL(IF(Table911[Job]=$I$3,ROW(Table911[Job])),ROW(BA170))))</f>
        <v/>
      </c>
      <c r="BG171" s="72" t="str">
        <f t="array" ref="BG171">IF(COUNTIF(Table912[Job],$I$3)&lt;ROWS($BG$2:BG171),"",INDEX(TimeSheets!$K$1:$K$359,SMALL(IF(Table912[Job]=$I$3,ROW(Table912[Job])),ROW(BA170))))</f>
        <v/>
      </c>
      <c r="BH171" s="72" t="str">
        <f t="array" ref="BH171">IF(COUNTIF(Table912[Job],$I$3)&lt;ROWS($BH$2:BH171),"",INDEX(TimeSheets!$Q$1:$Q$359,SMALL(IF(Table912[Job]=$I$3,ROW(Table912[Job])),ROW(BA170))))</f>
        <v/>
      </c>
      <c r="BI171" s="73" t="str">
        <f t="array" ref="BI171">IF(COUNTIF(Table914[Job],$I$3)&lt;ROWS($BI$2:BI171),"",INDEX(TimeSheets!$T$1:$T$359,SMALL(IF(Table914[Job]=$I$3,ROW(Table914[Job])),ROW(BA170))))</f>
        <v/>
      </c>
      <c r="BJ171" s="72" t="str">
        <f t="array" ref="BJ171">IF(COUNTIF(Table914[Job],$I$3)&lt;ROWS($BJ$2:BJ171),"",INDEX(TimeSheets!$Z$1:$Z$359,SMALL(IF(Table914[Job]=$I$3,ROW(Table914[Job])),ROW(BA170))))</f>
        <v/>
      </c>
      <c r="BK171" s="72" t="str">
        <f t="array" ref="BK171">IF(COUNTIF(Table91641[Job],$I$3)&lt;ROWS($BK$2:BK171),"",INDEX(TimeSheets!$AC$1:$AC$359,SMALL(IF(Table91641[Job]=$I$3,ROW(Table91641[Job])),ROW(BA170))))</f>
        <v/>
      </c>
      <c r="BL171" s="72" t="str">
        <f t="array" ref="BL171">IF(COUNTIF(Table91641[Job],$I$3)&lt;ROWS($BL$2:BL171),"",INDEX(TimeSheets!$AI$1:$AI$359,SMALL(IF(Table91641[Job]=$I$3,ROW(Table91641[Job])),ROW(BB170))))</f>
        <v/>
      </c>
    </row>
    <row r="172" spans="50:64" x14ac:dyDescent="0.25">
      <c r="AX172" s="47"/>
      <c r="BE172" s="72" t="str">
        <f t="array" ref="BE172">IF(COUNTIF(Table911[Job],$I$3)&lt;ROWS($BE$2:BE172),"",INDEX(TimeSheets!$B$1:$B$359,SMALL(IF(Table911[Job]=$I$3,ROW(Table911[Job])),ROW(BA171))))</f>
        <v/>
      </c>
      <c r="BF172" s="72" t="str">
        <f t="array" ref="BF172">IF(COUNTIF(Table911[Job],$I$3)&lt;ROWS($BD$2:BD172),"",INDEX(TimeSheets!$H$1:$H$359,SMALL(IF(Table911[Job]=$I$3,ROW(Table911[Job])),ROW(BA171))))</f>
        <v/>
      </c>
      <c r="BG172" s="72" t="str">
        <f t="array" ref="BG172">IF(COUNTIF(Table912[Job],$I$3)&lt;ROWS($BG$2:BG172),"",INDEX(TimeSheets!$K$1:$K$359,SMALL(IF(Table912[Job]=$I$3,ROW(Table912[Job])),ROW(BA171))))</f>
        <v/>
      </c>
      <c r="BH172" s="72" t="str">
        <f t="array" ref="BH172">IF(COUNTIF(Table912[Job],$I$3)&lt;ROWS($BH$2:BH172),"",INDEX(TimeSheets!$Q$1:$Q$359,SMALL(IF(Table912[Job]=$I$3,ROW(Table912[Job])),ROW(BA171))))</f>
        <v/>
      </c>
      <c r="BI172" s="73" t="str">
        <f t="array" ref="BI172">IF(COUNTIF(Table914[Job],$I$3)&lt;ROWS($BI$2:BI172),"",INDEX(TimeSheets!$T$1:$T$359,SMALL(IF(Table914[Job]=$I$3,ROW(Table914[Job])),ROW(BA171))))</f>
        <v/>
      </c>
      <c r="BJ172" s="72" t="str">
        <f t="array" ref="BJ172">IF(COUNTIF(Table914[Job],$I$3)&lt;ROWS($BJ$2:BJ172),"",INDEX(TimeSheets!$Z$1:$Z$359,SMALL(IF(Table914[Job]=$I$3,ROW(Table914[Job])),ROW(BA171))))</f>
        <v/>
      </c>
      <c r="BK172" s="72" t="str">
        <f t="array" ref="BK172">IF(COUNTIF(Table91641[Job],$I$3)&lt;ROWS($BK$2:BK172),"",INDEX(TimeSheets!$AC$1:$AC$359,SMALL(IF(Table91641[Job]=$I$3,ROW(Table91641[Job])),ROW(BA171))))</f>
        <v/>
      </c>
      <c r="BL172" s="72" t="str">
        <f t="array" ref="BL172">IF(COUNTIF(Table91641[Job],$I$3)&lt;ROWS($BL$2:BL172),"",INDEX(TimeSheets!$AI$1:$AI$359,SMALL(IF(Table91641[Job]=$I$3,ROW(Table91641[Job])),ROW(BB171))))</f>
        <v/>
      </c>
    </row>
    <row r="173" spans="50:64" x14ac:dyDescent="0.25">
      <c r="AX173" s="47"/>
      <c r="BE173" s="72" t="str">
        <f t="array" ref="BE173">IF(COUNTIF(Table911[Job],$I$3)&lt;ROWS($BE$2:BE173),"",INDEX(TimeSheets!$B$1:$B$359,SMALL(IF(Table911[Job]=$I$3,ROW(Table911[Job])),ROW(BA172))))</f>
        <v/>
      </c>
      <c r="BF173" s="72" t="str">
        <f t="array" ref="BF173">IF(COUNTIF(Table911[Job],$I$3)&lt;ROWS($BD$2:BD173),"",INDEX(TimeSheets!$H$1:$H$359,SMALL(IF(Table911[Job]=$I$3,ROW(Table911[Job])),ROW(BA172))))</f>
        <v/>
      </c>
      <c r="BG173" s="72" t="str">
        <f t="array" ref="BG173">IF(COUNTIF(Table912[Job],$I$3)&lt;ROWS($BG$2:BG173),"",INDEX(TimeSheets!$K$1:$K$359,SMALL(IF(Table912[Job]=$I$3,ROW(Table912[Job])),ROW(BA172))))</f>
        <v/>
      </c>
      <c r="BH173" s="72" t="str">
        <f t="array" ref="BH173">IF(COUNTIF(Table912[Job],$I$3)&lt;ROWS($BH$2:BH173),"",INDEX(TimeSheets!$Q$1:$Q$359,SMALL(IF(Table912[Job]=$I$3,ROW(Table912[Job])),ROW(BA172))))</f>
        <v/>
      </c>
      <c r="BI173" s="73" t="str">
        <f t="array" ref="BI173">IF(COUNTIF(Table914[Job],$I$3)&lt;ROWS($BI$2:BI173),"",INDEX(TimeSheets!$T$1:$T$359,SMALL(IF(Table914[Job]=$I$3,ROW(Table914[Job])),ROW(BA172))))</f>
        <v/>
      </c>
      <c r="BJ173" s="72" t="str">
        <f t="array" ref="BJ173">IF(COUNTIF(Table914[Job],$I$3)&lt;ROWS($BJ$2:BJ173),"",INDEX(TimeSheets!$Z$1:$Z$359,SMALL(IF(Table914[Job]=$I$3,ROW(Table914[Job])),ROW(BA172))))</f>
        <v/>
      </c>
      <c r="BK173" s="72" t="str">
        <f t="array" ref="BK173">IF(COUNTIF(Table91641[Job],$I$3)&lt;ROWS($BK$2:BK173),"",INDEX(TimeSheets!$AC$1:$AC$359,SMALL(IF(Table91641[Job]=$I$3,ROW(Table91641[Job])),ROW(BA172))))</f>
        <v/>
      </c>
      <c r="BL173" s="72" t="str">
        <f t="array" ref="BL173">IF(COUNTIF(Table91641[Job],$I$3)&lt;ROWS($BL$2:BL173),"",INDEX(TimeSheets!$AI$1:$AI$359,SMALL(IF(Table91641[Job]=$I$3,ROW(Table91641[Job])),ROW(BB172))))</f>
        <v/>
      </c>
    </row>
    <row r="174" spans="50:64" x14ac:dyDescent="0.25">
      <c r="AX174" s="47"/>
      <c r="BE174" s="72" t="str">
        <f t="array" ref="BE174">IF(COUNTIF(Table911[Job],$I$3)&lt;ROWS($BE$2:BE174),"",INDEX(TimeSheets!$B$1:$B$359,SMALL(IF(Table911[Job]=$I$3,ROW(Table911[Job])),ROW(BA173))))</f>
        <v/>
      </c>
      <c r="BF174" s="72" t="str">
        <f t="array" ref="BF174">IF(COUNTIF(Table911[Job],$I$3)&lt;ROWS($BD$2:BD174),"",INDEX(TimeSheets!$H$1:$H$359,SMALL(IF(Table911[Job]=$I$3,ROW(Table911[Job])),ROW(BA173))))</f>
        <v/>
      </c>
      <c r="BG174" s="72" t="str">
        <f t="array" ref="BG174">IF(COUNTIF(Table912[Job],$I$3)&lt;ROWS($BG$2:BG174),"",INDEX(TimeSheets!$K$1:$K$359,SMALL(IF(Table912[Job]=$I$3,ROW(Table912[Job])),ROW(BA173))))</f>
        <v/>
      </c>
      <c r="BH174" s="72" t="str">
        <f t="array" ref="BH174">IF(COUNTIF(Table912[Job],$I$3)&lt;ROWS($BH$2:BH174),"",INDEX(TimeSheets!$Q$1:$Q$359,SMALL(IF(Table912[Job]=$I$3,ROW(Table912[Job])),ROW(BA173))))</f>
        <v/>
      </c>
      <c r="BI174" s="73" t="str">
        <f t="array" ref="BI174">IF(COUNTIF(Table914[Job],$I$3)&lt;ROWS($BI$2:BI174),"",INDEX(TimeSheets!$T$1:$T$359,SMALL(IF(Table914[Job]=$I$3,ROW(Table914[Job])),ROW(BA173))))</f>
        <v/>
      </c>
      <c r="BJ174" s="72" t="str">
        <f t="array" ref="BJ174">IF(COUNTIF(Table914[Job],$I$3)&lt;ROWS($BJ$2:BJ174),"",INDEX(TimeSheets!$Z$1:$Z$359,SMALL(IF(Table914[Job]=$I$3,ROW(Table914[Job])),ROW(BA173))))</f>
        <v/>
      </c>
      <c r="BK174" s="72" t="str">
        <f t="array" ref="BK174">IF(COUNTIF(Table91641[Job],$I$3)&lt;ROWS($BK$2:BK174),"",INDEX(TimeSheets!$AC$1:$AC$359,SMALL(IF(Table91641[Job]=$I$3,ROW(Table91641[Job])),ROW(BA173))))</f>
        <v/>
      </c>
      <c r="BL174" s="72" t="str">
        <f t="array" ref="BL174">IF(COUNTIF(Table91641[Job],$I$3)&lt;ROWS($BL$2:BL174),"",INDEX(TimeSheets!$AI$1:$AI$359,SMALL(IF(Table91641[Job]=$I$3,ROW(Table91641[Job])),ROW(BB173))))</f>
        <v/>
      </c>
    </row>
    <row r="175" spans="50:64" x14ac:dyDescent="0.25">
      <c r="AX175" s="47"/>
      <c r="BE175" s="72" t="str">
        <f t="array" ref="BE175">IF(COUNTIF(Table911[Job],$I$3)&lt;ROWS($BE$2:BE175),"",INDEX(TimeSheets!$B$1:$B$359,SMALL(IF(Table911[Job]=$I$3,ROW(Table911[Job])),ROW(BA174))))</f>
        <v/>
      </c>
      <c r="BF175" s="72" t="str">
        <f t="array" ref="BF175">IF(COUNTIF(Table911[Job],$I$3)&lt;ROWS($BD$2:BD175),"",INDEX(TimeSheets!$H$1:$H$359,SMALL(IF(Table911[Job]=$I$3,ROW(Table911[Job])),ROW(BA174))))</f>
        <v/>
      </c>
      <c r="BG175" s="72" t="str">
        <f t="array" ref="BG175">IF(COUNTIF(Table912[Job],$I$3)&lt;ROWS($BG$2:BG175),"",INDEX(TimeSheets!$K$1:$K$359,SMALL(IF(Table912[Job]=$I$3,ROW(Table912[Job])),ROW(BA174))))</f>
        <v/>
      </c>
      <c r="BH175" s="72" t="str">
        <f t="array" ref="BH175">IF(COUNTIF(Table912[Job],$I$3)&lt;ROWS($BH$2:BH175),"",INDEX(TimeSheets!$Q$1:$Q$359,SMALL(IF(Table912[Job]=$I$3,ROW(Table912[Job])),ROW(BA174))))</f>
        <v/>
      </c>
      <c r="BI175" s="73" t="str">
        <f t="array" ref="BI175">IF(COUNTIF(Table914[Job],$I$3)&lt;ROWS($BI$2:BI175),"",INDEX(TimeSheets!$T$1:$T$359,SMALL(IF(Table914[Job]=$I$3,ROW(Table914[Job])),ROW(BA174))))</f>
        <v/>
      </c>
      <c r="BJ175" s="72" t="str">
        <f t="array" ref="BJ175">IF(COUNTIF(Table914[Job],$I$3)&lt;ROWS($BJ$2:BJ175),"",INDEX(TimeSheets!$Z$1:$Z$359,SMALL(IF(Table914[Job]=$I$3,ROW(Table914[Job])),ROW(BA174))))</f>
        <v/>
      </c>
      <c r="BK175" s="72" t="str">
        <f t="array" ref="BK175">IF(COUNTIF(Table91641[Job],$I$3)&lt;ROWS($BK$2:BK175),"",INDEX(TimeSheets!$AC$1:$AC$359,SMALL(IF(Table91641[Job]=$I$3,ROW(Table91641[Job])),ROW(BA174))))</f>
        <v/>
      </c>
      <c r="BL175" s="72" t="str">
        <f t="array" ref="BL175">IF(COUNTIF(Table91641[Job],$I$3)&lt;ROWS($BL$2:BL175),"",INDEX(TimeSheets!$AI$1:$AI$359,SMALL(IF(Table91641[Job]=$I$3,ROW(Table91641[Job])),ROW(BB174))))</f>
        <v/>
      </c>
    </row>
    <row r="176" spans="50:64" x14ac:dyDescent="0.25">
      <c r="AX176" s="47"/>
      <c r="BE176" s="72" t="str">
        <f t="array" ref="BE176">IF(COUNTIF(Table911[Job],$I$3)&lt;ROWS($BE$2:BE176),"",INDEX(TimeSheets!$B$1:$B$359,SMALL(IF(Table911[Job]=$I$3,ROW(Table911[Job])),ROW(BA175))))</f>
        <v/>
      </c>
      <c r="BF176" s="72" t="str">
        <f t="array" ref="BF176">IF(COUNTIF(Table911[Job],$I$3)&lt;ROWS($BD$2:BD176),"",INDEX(TimeSheets!$H$1:$H$359,SMALL(IF(Table911[Job]=$I$3,ROW(Table911[Job])),ROW(BA175))))</f>
        <v/>
      </c>
      <c r="BG176" s="72" t="str">
        <f t="array" ref="BG176">IF(COUNTIF(Table912[Job],$I$3)&lt;ROWS($BG$2:BG176),"",INDEX(TimeSheets!$K$1:$K$359,SMALL(IF(Table912[Job]=$I$3,ROW(Table912[Job])),ROW(BA175))))</f>
        <v/>
      </c>
      <c r="BH176" s="72" t="str">
        <f t="array" ref="BH176">IF(COUNTIF(Table912[Job],$I$3)&lt;ROWS($BH$2:BH176),"",INDEX(TimeSheets!$Q$1:$Q$359,SMALL(IF(Table912[Job]=$I$3,ROW(Table912[Job])),ROW(BA175))))</f>
        <v/>
      </c>
      <c r="BI176" s="73" t="str">
        <f t="array" ref="BI176">IF(COUNTIF(Table914[Job],$I$3)&lt;ROWS($BI$2:BI176),"",INDEX(TimeSheets!$T$1:$T$359,SMALL(IF(Table914[Job]=$I$3,ROW(Table914[Job])),ROW(BA175))))</f>
        <v/>
      </c>
      <c r="BJ176" s="72" t="str">
        <f t="array" ref="BJ176">IF(COUNTIF(Table914[Job],$I$3)&lt;ROWS($BJ$2:BJ176),"",INDEX(TimeSheets!$Z$1:$Z$359,SMALL(IF(Table914[Job]=$I$3,ROW(Table914[Job])),ROW(BA175))))</f>
        <v/>
      </c>
      <c r="BK176" s="72" t="str">
        <f t="array" ref="BK176">IF(COUNTIF(Table91641[Job],$I$3)&lt;ROWS($BK$2:BK176),"",INDEX(TimeSheets!$AC$1:$AC$359,SMALL(IF(Table91641[Job]=$I$3,ROW(Table91641[Job])),ROW(BA175))))</f>
        <v/>
      </c>
      <c r="BL176" s="72" t="str">
        <f t="array" ref="BL176">IF(COUNTIF(Table91641[Job],$I$3)&lt;ROWS($BL$2:BL176),"",INDEX(TimeSheets!$AI$1:$AI$359,SMALL(IF(Table91641[Job]=$I$3,ROW(Table91641[Job])),ROW(BB175))))</f>
        <v/>
      </c>
    </row>
    <row r="177" spans="50:64" x14ac:dyDescent="0.25">
      <c r="AX177" s="47"/>
      <c r="BE177" s="72" t="str">
        <f t="array" ref="BE177">IF(COUNTIF(Table911[Job],$I$3)&lt;ROWS($BE$2:BE177),"",INDEX(TimeSheets!$B$1:$B$359,SMALL(IF(Table911[Job]=$I$3,ROW(Table911[Job])),ROW(BA176))))</f>
        <v/>
      </c>
      <c r="BF177" s="72" t="str">
        <f t="array" ref="BF177">IF(COUNTIF(Table911[Job],$I$3)&lt;ROWS($BD$2:BD177),"",INDEX(TimeSheets!$H$1:$H$359,SMALL(IF(Table911[Job]=$I$3,ROW(Table911[Job])),ROW(BA176))))</f>
        <v/>
      </c>
      <c r="BG177" s="72" t="str">
        <f t="array" ref="BG177">IF(COUNTIF(Table912[Job],$I$3)&lt;ROWS($BG$2:BG177),"",INDEX(TimeSheets!$K$1:$K$359,SMALL(IF(Table912[Job]=$I$3,ROW(Table912[Job])),ROW(BA176))))</f>
        <v/>
      </c>
      <c r="BH177" s="72" t="str">
        <f t="array" ref="BH177">IF(COUNTIF(Table912[Job],$I$3)&lt;ROWS($BH$2:BH177),"",INDEX(TimeSheets!$Q$1:$Q$359,SMALL(IF(Table912[Job]=$I$3,ROW(Table912[Job])),ROW(BA176))))</f>
        <v/>
      </c>
      <c r="BI177" s="73" t="str">
        <f t="array" ref="BI177">IF(COUNTIF(Table914[Job],$I$3)&lt;ROWS($BI$2:BI177),"",INDEX(TimeSheets!$T$1:$T$359,SMALL(IF(Table914[Job]=$I$3,ROW(Table914[Job])),ROW(BA176))))</f>
        <v/>
      </c>
      <c r="BJ177" s="72" t="str">
        <f t="array" ref="BJ177">IF(COUNTIF(Table914[Job],$I$3)&lt;ROWS($BJ$2:BJ177),"",INDEX(TimeSheets!$Z$1:$Z$359,SMALL(IF(Table914[Job]=$I$3,ROW(Table914[Job])),ROW(BA176))))</f>
        <v/>
      </c>
      <c r="BK177" s="72" t="str">
        <f t="array" ref="BK177">IF(COUNTIF(Table91641[Job],$I$3)&lt;ROWS($BK$2:BK177),"",INDEX(TimeSheets!$AC$1:$AC$359,SMALL(IF(Table91641[Job]=$I$3,ROW(Table91641[Job])),ROW(BA176))))</f>
        <v/>
      </c>
      <c r="BL177" s="72" t="str">
        <f t="array" ref="BL177">IF(COUNTIF(Table91641[Job],$I$3)&lt;ROWS($BL$2:BL177),"",INDEX(TimeSheets!$AI$1:$AI$359,SMALL(IF(Table91641[Job]=$I$3,ROW(Table91641[Job])),ROW(BB176))))</f>
        <v/>
      </c>
    </row>
    <row r="178" spans="50:64" x14ac:dyDescent="0.25">
      <c r="AX178" s="47"/>
      <c r="BE178" s="72" t="str">
        <f t="array" ref="BE178">IF(COUNTIF(Table911[Job],$I$3)&lt;ROWS($BE$2:BE178),"",INDEX(TimeSheets!$B$1:$B$359,SMALL(IF(Table911[Job]=$I$3,ROW(Table911[Job])),ROW(BA177))))</f>
        <v/>
      </c>
      <c r="BF178" s="72" t="str">
        <f t="array" ref="BF178">IF(COUNTIF(Table911[Job],$I$3)&lt;ROWS($BD$2:BD178),"",INDEX(TimeSheets!$H$1:$H$359,SMALL(IF(Table911[Job]=$I$3,ROW(Table911[Job])),ROW(BA177))))</f>
        <v/>
      </c>
      <c r="BG178" s="72" t="str">
        <f t="array" ref="BG178">IF(COUNTIF(Table912[Job],$I$3)&lt;ROWS($BG$2:BG178),"",INDEX(TimeSheets!$K$1:$K$359,SMALL(IF(Table912[Job]=$I$3,ROW(Table912[Job])),ROW(BA177))))</f>
        <v/>
      </c>
      <c r="BH178" s="72" t="str">
        <f t="array" ref="BH178">IF(COUNTIF(Table912[Job],$I$3)&lt;ROWS($BH$2:BH178),"",INDEX(TimeSheets!$Q$1:$Q$359,SMALL(IF(Table912[Job]=$I$3,ROW(Table912[Job])),ROW(BA177))))</f>
        <v/>
      </c>
      <c r="BI178" s="73" t="str">
        <f t="array" ref="BI178">IF(COUNTIF(Table914[Job],$I$3)&lt;ROWS($BI$2:BI178),"",INDEX(TimeSheets!$T$1:$T$359,SMALL(IF(Table914[Job]=$I$3,ROW(Table914[Job])),ROW(BA177))))</f>
        <v/>
      </c>
      <c r="BJ178" s="72" t="str">
        <f t="array" ref="BJ178">IF(COUNTIF(Table914[Job],$I$3)&lt;ROWS($BJ$2:BJ178),"",INDEX(TimeSheets!$Z$1:$Z$359,SMALL(IF(Table914[Job]=$I$3,ROW(Table914[Job])),ROW(BA177))))</f>
        <v/>
      </c>
      <c r="BK178" s="72" t="str">
        <f t="array" ref="BK178">IF(COUNTIF(Table91641[Job],$I$3)&lt;ROWS($BK$2:BK178),"",INDEX(TimeSheets!$AC$1:$AC$359,SMALL(IF(Table91641[Job]=$I$3,ROW(Table91641[Job])),ROW(BA177))))</f>
        <v/>
      </c>
      <c r="BL178" s="72" t="str">
        <f t="array" ref="BL178">IF(COUNTIF(Table91641[Job],$I$3)&lt;ROWS($BL$2:BL178),"",INDEX(TimeSheets!$AI$1:$AI$359,SMALL(IF(Table91641[Job]=$I$3,ROW(Table91641[Job])),ROW(BB177))))</f>
        <v/>
      </c>
    </row>
    <row r="179" spans="50:64" x14ac:dyDescent="0.25">
      <c r="AX179" s="47"/>
      <c r="BE179" s="72" t="str">
        <f t="array" ref="BE179">IF(COUNTIF(Table911[Job],$I$3)&lt;ROWS($BE$2:BE179),"",INDEX(TimeSheets!$B$1:$B$359,SMALL(IF(Table911[Job]=$I$3,ROW(Table911[Job])),ROW(BA178))))</f>
        <v/>
      </c>
      <c r="BF179" s="72" t="str">
        <f t="array" ref="BF179">IF(COUNTIF(Table911[Job],$I$3)&lt;ROWS($BD$2:BD179),"",INDEX(TimeSheets!$H$1:$H$359,SMALL(IF(Table911[Job]=$I$3,ROW(Table911[Job])),ROW(BA178))))</f>
        <v/>
      </c>
      <c r="BG179" s="72" t="str">
        <f t="array" ref="BG179">IF(COUNTIF(Table912[Job],$I$3)&lt;ROWS($BG$2:BG179),"",INDEX(TimeSheets!$K$1:$K$359,SMALL(IF(Table912[Job]=$I$3,ROW(Table912[Job])),ROW(BA178))))</f>
        <v/>
      </c>
      <c r="BH179" s="72" t="str">
        <f t="array" ref="BH179">IF(COUNTIF(Table912[Job],$I$3)&lt;ROWS($BH$2:BH179),"",INDEX(TimeSheets!$Q$1:$Q$359,SMALL(IF(Table912[Job]=$I$3,ROW(Table912[Job])),ROW(BA178))))</f>
        <v/>
      </c>
      <c r="BI179" s="73" t="str">
        <f t="array" ref="BI179">IF(COUNTIF(Table914[Job],$I$3)&lt;ROWS($BI$2:BI179),"",INDEX(TimeSheets!$T$1:$T$359,SMALL(IF(Table914[Job]=$I$3,ROW(Table914[Job])),ROW(BA178))))</f>
        <v/>
      </c>
      <c r="BJ179" s="72" t="str">
        <f t="array" ref="BJ179">IF(COUNTIF(Table914[Job],$I$3)&lt;ROWS($BJ$2:BJ179),"",INDEX(TimeSheets!$Z$1:$Z$359,SMALL(IF(Table914[Job]=$I$3,ROW(Table914[Job])),ROW(BA178))))</f>
        <v/>
      </c>
      <c r="BK179" s="72" t="str">
        <f t="array" ref="BK179">IF(COUNTIF(Table91641[Job],$I$3)&lt;ROWS($BK$2:BK179),"",INDEX(TimeSheets!$AC$1:$AC$359,SMALL(IF(Table91641[Job]=$I$3,ROW(Table91641[Job])),ROW(BA178))))</f>
        <v/>
      </c>
      <c r="BL179" s="72" t="str">
        <f t="array" ref="BL179">IF(COUNTIF(Table91641[Job],$I$3)&lt;ROWS($BL$2:BL179),"",INDEX(TimeSheets!$AI$1:$AI$359,SMALL(IF(Table91641[Job]=$I$3,ROW(Table91641[Job])),ROW(BB178))))</f>
        <v/>
      </c>
    </row>
    <row r="180" spans="50:64" x14ac:dyDescent="0.25">
      <c r="BE180" s="72" t="str">
        <f t="array" ref="BE180">IF(COUNTIF(Table911[Job],$I$3)&lt;ROWS($BE$2:BE180),"",INDEX(TimeSheets!$B$1:$B$359,SMALL(IF(Table911[Job]=$I$3,ROW(Table911[Job])),ROW(BA179))))</f>
        <v/>
      </c>
      <c r="BF180" s="72" t="str">
        <f t="array" ref="BF180">IF(COUNTIF(Table911[Job],$I$3)&lt;ROWS($BD$2:BD180),"",INDEX(TimeSheets!$H$1:$H$359,SMALL(IF(Table911[Job]=$I$3,ROW(Table911[Job])),ROW(BA179))))</f>
        <v/>
      </c>
      <c r="BG180" s="72" t="str">
        <f t="array" ref="BG180">IF(COUNTIF(Table912[Job],$I$3)&lt;ROWS($BG$2:BG180),"",INDEX(TimeSheets!$K$1:$K$359,SMALL(IF(Table912[Job]=$I$3,ROW(Table912[Job])),ROW(BA179))))</f>
        <v/>
      </c>
      <c r="BH180" s="72" t="str">
        <f t="array" ref="BH180">IF(COUNTIF(Table912[Job],$I$3)&lt;ROWS($BH$2:BH180),"",INDEX(TimeSheets!$Q$1:$Q$359,SMALL(IF(Table912[Job]=$I$3,ROW(Table912[Job])),ROW(BA179))))</f>
        <v/>
      </c>
      <c r="BI180" s="73" t="str">
        <f t="array" ref="BI180">IF(COUNTIF(Table914[Job],$I$3)&lt;ROWS($BI$2:BI180),"",INDEX(TimeSheets!$T$1:$T$359,SMALL(IF(Table914[Job]=$I$3,ROW(Table914[Job])),ROW(BA179))))</f>
        <v/>
      </c>
      <c r="BJ180" s="72" t="str">
        <f t="array" ref="BJ180">IF(COUNTIF(Table914[Job],$I$3)&lt;ROWS($BJ$2:BJ180),"",INDEX(TimeSheets!$Z$1:$Z$359,SMALL(IF(Table914[Job]=$I$3,ROW(Table914[Job])),ROW(BA179))))</f>
        <v/>
      </c>
      <c r="BK180" s="72" t="str">
        <f t="array" ref="BK180">IF(COUNTIF(Table91641[Job],$I$3)&lt;ROWS($BK$2:BK180),"",INDEX(TimeSheets!$AC$1:$AC$359,SMALL(IF(Table91641[Job]=$I$3,ROW(Table91641[Job])),ROW(BA179))))</f>
        <v/>
      </c>
      <c r="BL180" s="72" t="str">
        <f t="array" ref="BL180">IF(COUNTIF(Table91641[Job],$I$3)&lt;ROWS($BL$2:BL180),"",INDEX(TimeSheets!$AI$1:$AI$359,SMALL(IF(Table91641[Job]=$I$3,ROW(Table91641[Job])),ROW(BB179))))</f>
        <v/>
      </c>
    </row>
    <row r="181" spans="50:64" x14ac:dyDescent="0.25">
      <c r="BE181" s="72" t="str">
        <f t="array" ref="BE181">IF(COUNTIF(Table911[Job],$I$3)&lt;ROWS($BE$2:BE181),"",INDEX(TimeSheets!$B$1:$B$359,SMALL(IF(Table911[Job]=$I$3,ROW(Table911[Job])),ROW(BA180))))</f>
        <v/>
      </c>
      <c r="BF181" s="72" t="str">
        <f t="array" ref="BF181">IF(COUNTIF(Table911[Job],$I$3)&lt;ROWS($BD$2:BD181),"",INDEX(TimeSheets!$H$1:$H$359,SMALL(IF(Table911[Job]=$I$3,ROW(Table911[Job])),ROW(BA180))))</f>
        <v/>
      </c>
      <c r="BG181" s="72" t="str">
        <f t="array" ref="BG181">IF(COUNTIF(Table912[Job],$I$3)&lt;ROWS($BG$2:BG181),"",INDEX(TimeSheets!$K$1:$K$359,SMALL(IF(Table912[Job]=$I$3,ROW(Table912[Job])),ROW(BA180))))</f>
        <v/>
      </c>
      <c r="BH181" s="72" t="str">
        <f t="array" ref="BH181">IF(COUNTIF(Table912[Job],$I$3)&lt;ROWS($BH$2:BH181),"",INDEX(TimeSheets!$Q$1:$Q$359,SMALL(IF(Table912[Job]=$I$3,ROW(Table912[Job])),ROW(BA180))))</f>
        <v/>
      </c>
      <c r="BI181" s="73" t="str">
        <f t="array" ref="BI181">IF(COUNTIF(Table914[Job],$I$3)&lt;ROWS($BI$2:BI181),"",INDEX(TimeSheets!$T$1:$T$359,SMALL(IF(Table914[Job]=$I$3,ROW(Table914[Job])),ROW(BA180))))</f>
        <v/>
      </c>
      <c r="BJ181" s="72" t="str">
        <f t="array" ref="BJ181">IF(COUNTIF(Table914[Job],$I$3)&lt;ROWS($BJ$2:BJ181),"",INDEX(TimeSheets!$Z$1:$Z$359,SMALL(IF(Table914[Job]=$I$3,ROW(Table914[Job])),ROW(BA180))))</f>
        <v/>
      </c>
      <c r="BK181" s="72" t="str">
        <f t="array" ref="BK181">IF(COUNTIF(Table91641[Job],$I$3)&lt;ROWS($BK$2:BK181),"",INDEX(TimeSheets!$AC$1:$AC$359,SMALL(IF(Table91641[Job]=$I$3,ROW(Table91641[Job])),ROW(BA180))))</f>
        <v/>
      </c>
      <c r="BL181" s="72" t="str">
        <f t="array" ref="BL181">IF(COUNTIF(Table91641[Job],$I$3)&lt;ROWS($BL$2:BL181),"",INDEX(TimeSheets!$AI$1:$AI$359,SMALL(IF(Table91641[Job]=$I$3,ROW(Table91641[Job])),ROW(BB180))))</f>
        <v/>
      </c>
    </row>
    <row r="182" spans="50:64" x14ac:dyDescent="0.25">
      <c r="BE182" s="72" t="str">
        <f t="array" ref="BE182">IF(COUNTIF(Table911[Job],$I$3)&lt;ROWS($BE$2:BE182),"",INDEX(TimeSheets!$B$1:$B$359,SMALL(IF(Table911[Job]=$I$3,ROW(Table911[Job])),ROW(BA181))))</f>
        <v/>
      </c>
      <c r="BF182" s="72" t="str">
        <f t="array" ref="BF182">IF(COUNTIF(Table911[Job],$I$3)&lt;ROWS($BD$2:BD182),"",INDEX(TimeSheets!$H$1:$H$359,SMALL(IF(Table911[Job]=$I$3,ROW(Table911[Job])),ROW(BA181))))</f>
        <v/>
      </c>
      <c r="BG182" s="72" t="str">
        <f t="array" ref="BG182">IF(COUNTIF(Table912[Job],$I$3)&lt;ROWS($BG$2:BG182),"",INDEX(TimeSheets!$K$1:$K$359,SMALL(IF(Table912[Job]=$I$3,ROW(Table912[Job])),ROW(BA181))))</f>
        <v/>
      </c>
      <c r="BH182" s="72" t="str">
        <f t="array" ref="BH182">IF(COUNTIF(Table912[Job],$I$3)&lt;ROWS($BH$2:BH182),"",INDEX(TimeSheets!$Q$1:$Q$359,SMALL(IF(Table912[Job]=$I$3,ROW(Table912[Job])),ROW(BA181))))</f>
        <v/>
      </c>
      <c r="BI182" s="73" t="str">
        <f t="array" ref="BI182">IF(COUNTIF(Table914[Job],$I$3)&lt;ROWS($BI$2:BI182),"",INDEX(TimeSheets!$T$1:$T$359,SMALL(IF(Table914[Job]=$I$3,ROW(Table914[Job])),ROW(BA181))))</f>
        <v/>
      </c>
      <c r="BJ182" s="72" t="str">
        <f t="array" ref="BJ182">IF(COUNTIF(Table914[Job],$I$3)&lt;ROWS($BJ$2:BJ182),"",INDEX(TimeSheets!$Z$1:$Z$359,SMALL(IF(Table914[Job]=$I$3,ROW(Table914[Job])),ROW(BA181))))</f>
        <v/>
      </c>
      <c r="BK182" s="72" t="str">
        <f t="array" ref="BK182">IF(COUNTIF(Table91641[Job],$I$3)&lt;ROWS($BK$2:BK182),"",INDEX(TimeSheets!$AC$1:$AC$359,SMALL(IF(Table91641[Job]=$I$3,ROW(Table91641[Job])),ROW(BA181))))</f>
        <v/>
      </c>
      <c r="BL182" s="72" t="str">
        <f t="array" ref="BL182">IF(COUNTIF(Table91641[Job],$I$3)&lt;ROWS($BL$2:BL182),"",INDEX(TimeSheets!$AI$1:$AI$359,SMALL(IF(Table91641[Job]=$I$3,ROW(Table91641[Job])),ROW(BB181))))</f>
        <v/>
      </c>
    </row>
    <row r="183" spans="50:64" x14ac:dyDescent="0.25">
      <c r="BE183" s="72" t="str">
        <f t="array" ref="BE183">IF(COUNTIF(Table911[Job],$I$3)&lt;ROWS($BE$2:BE183),"",INDEX(TimeSheets!$B$1:$B$359,SMALL(IF(Table911[Job]=$I$3,ROW(Table911[Job])),ROW(BA182))))</f>
        <v/>
      </c>
      <c r="BF183" s="72" t="str">
        <f t="array" ref="BF183">IF(COUNTIF(Table911[Job],$I$3)&lt;ROWS($BD$2:BD183),"",INDEX(TimeSheets!$H$1:$H$359,SMALL(IF(Table911[Job]=$I$3,ROW(Table911[Job])),ROW(BA182))))</f>
        <v/>
      </c>
      <c r="BG183" s="72" t="str">
        <f t="array" ref="BG183">IF(COUNTIF(Table912[Job],$I$3)&lt;ROWS($BG$2:BG183),"",INDEX(TimeSheets!$K$1:$K$359,SMALL(IF(Table912[Job]=$I$3,ROW(Table912[Job])),ROW(BA182))))</f>
        <v/>
      </c>
      <c r="BH183" s="72" t="str">
        <f t="array" ref="BH183">IF(COUNTIF(Table912[Job],$I$3)&lt;ROWS($BH$2:BH183),"",INDEX(TimeSheets!$Q$1:$Q$359,SMALL(IF(Table912[Job]=$I$3,ROW(Table912[Job])),ROW(BA182))))</f>
        <v/>
      </c>
      <c r="BI183" s="73" t="str">
        <f t="array" ref="BI183">IF(COUNTIF(Table914[Job],$I$3)&lt;ROWS($BI$2:BI183),"",INDEX(TimeSheets!$T$1:$T$359,SMALL(IF(Table914[Job]=$I$3,ROW(Table914[Job])),ROW(BA182))))</f>
        <v/>
      </c>
      <c r="BJ183" s="72" t="str">
        <f t="array" ref="BJ183">IF(COUNTIF(Table914[Job],$I$3)&lt;ROWS($BJ$2:BJ183),"",INDEX(TimeSheets!$Z$1:$Z$359,SMALL(IF(Table914[Job]=$I$3,ROW(Table914[Job])),ROW(BA182))))</f>
        <v/>
      </c>
      <c r="BK183" s="72" t="str">
        <f t="array" ref="BK183">IF(COUNTIF(Table91641[Job],$I$3)&lt;ROWS($BK$2:BK183),"",INDEX(TimeSheets!$AC$1:$AC$359,SMALL(IF(Table91641[Job]=$I$3,ROW(Table91641[Job])),ROW(BA182))))</f>
        <v/>
      </c>
      <c r="BL183" s="72" t="str">
        <f t="array" ref="BL183">IF(COUNTIF(Table91641[Job],$I$3)&lt;ROWS($BL$2:BL183),"",INDEX(TimeSheets!$AI$1:$AI$359,SMALL(IF(Table91641[Job]=$I$3,ROW(Table91641[Job])),ROW(BB182))))</f>
        <v/>
      </c>
    </row>
    <row r="184" spans="50:64" x14ac:dyDescent="0.25">
      <c r="BE184" s="72" t="str">
        <f t="array" ref="BE184">IF(COUNTIF(Table911[Job],$I$3)&lt;ROWS($BE$2:BE184),"",INDEX(TimeSheets!$B$1:$B$359,SMALL(IF(Table911[Job]=$I$3,ROW(Table911[Job])),ROW(BA183))))</f>
        <v/>
      </c>
      <c r="BF184" s="72" t="str">
        <f t="array" ref="BF184">IF(COUNTIF(Table911[Job],$I$3)&lt;ROWS($BD$2:BD184),"",INDEX(TimeSheets!$H$1:$H$359,SMALL(IF(Table911[Job]=$I$3,ROW(Table911[Job])),ROW(BA183))))</f>
        <v/>
      </c>
      <c r="BG184" s="72" t="str">
        <f t="array" ref="BG184">IF(COUNTIF(Table912[Job],$I$3)&lt;ROWS($BG$2:BG184),"",INDEX(TimeSheets!$K$1:$K$359,SMALL(IF(Table912[Job]=$I$3,ROW(Table912[Job])),ROW(BA183))))</f>
        <v/>
      </c>
      <c r="BH184" s="72" t="str">
        <f t="array" ref="BH184">IF(COUNTIF(Table912[Job],$I$3)&lt;ROWS($BH$2:BH184),"",INDEX(TimeSheets!$Q$1:$Q$359,SMALL(IF(Table912[Job]=$I$3,ROW(Table912[Job])),ROW(BA183))))</f>
        <v/>
      </c>
      <c r="BI184" s="73" t="str">
        <f t="array" ref="BI184">IF(COUNTIF(Table914[Job],$I$3)&lt;ROWS($BI$2:BI184),"",INDEX(TimeSheets!$T$1:$T$359,SMALL(IF(Table914[Job]=$I$3,ROW(Table914[Job])),ROW(BA183))))</f>
        <v/>
      </c>
      <c r="BJ184" s="72" t="str">
        <f t="array" ref="BJ184">IF(COUNTIF(Table914[Job],$I$3)&lt;ROWS($BJ$2:BJ184),"",INDEX(TimeSheets!$Z$1:$Z$359,SMALL(IF(Table914[Job]=$I$3,ROW(Table914[Job])),ROW(BA183))))</f>
        <v/>
      </c>
      <c r="BK184" s="72" t="str">
        <f t="array" ref="BK184">IF(COUNTIF(Table91641[Job],$I$3)&lt;ROWS($BK$2:BK184),"",INDEX(TimeSheets!$AC$1:$AC$359,SMALL(IF(Table91641[Job]=$I$3,ROW(Table91641[Job])),ROW(BA183))))</f>
        <v/>
      </c>
      <c r="BL184" s="72" t="str">
        <f t="array" ref="BL184">IF(COUNTIF(Table91641[Job],$I$3)&lt;ROWS($BL$2:BL184),"",INDEX(TimeSheets!$AI$1:$AI$359,SMALL(IF(Table91641[Job]=$I$3,ROW(Table91641[Job])),ROW(BB183))))</f>
        <v/>
      </c>
    </row>
    <row r="185" spans="50:64" x14ac:dyDescent="0.25">
      <c r="BE185" s="72" t="str">
        <f t="array" ref="BE185">IF(COUNTIF(Table911[Job],$I$3)&lt;ROWS($BE$2:BE185),"",INDEX(TimeSheets!$B$1:$B$359,SMALL(IF(Table911[Job]=$I$3,ROW(Table911[Job])),ROW(BA184))))</f>
        <v/>
      </c>
      <c r="BF185" s="72" t="str">
        <f t="array" ref="BF185">IF(COUNTIF(Table911[Job],$I$3)&lt;ROWS($BD$2:BD185),"",INDEX(TimeSheets!$H$1:$H$359,SMALL(IF(Table911[Job]=$I$3,ROW(Table911[Job])),ROW(BA184))))</f>
        <v/>
      </c>
      <c r="BG185" s="72" t="str">
        <f t="array" ref="BG185">IF(COUNTIF(Table912[Job],$I$3)&lt;ROWS($BG$2:BG185),"",INDEX(TimeSheets!$K$1:$K$359,SMALL(IF(Table912[Job]=$I$3,ROW(Table912[Job])),ROW(BA184))))</f>
        <v/>
      </c>
      <c r="BH185" s="72" t="str">
        <f t="array" ref="BH185">IF(COUNTIF(Table912[Job],$I$3)&lt;ROWS($BH$2:BH185),"",INDEX(TimeSheets!$Q$1:$Q$359,SMALL(IF(Table912[Job]=$I$3,ROW(Table912[Job])),ROW(BA184))))</f>
        <v/>
      </c>
      <c r="BI185" s="73" t="str">
        <f t="array" ref="BI185">IF(COUNTIF(Table914[Job],$I$3)&lt;ROWS($BI$2:BI185),"",INDEX(TimeSheets!$T$1:$T$359,SMALL(IF(Table914[Job]=$I$3,ROW(Table914[Job])),ROW(BA184))))</f>
        <v/>
      </c>
      <c r="BJ185" s="72" t="str">
        <f t="array" ref="BJ185">IF(COUNTIF(Table914[Job],$I$3)&lt;ROWS($BJ$2:BJ185),"",INDEX(TimeSheets!$Z$1:$Z$359,SMALL(IF(Table914[Job]=$I$3,ROW(Table914[Job])),ROW(BA184))))</f>
        <v/>
      </c>
      <c r="BK185" s="72" t="str">
        <f t="array" ref="BK185">IF(COUNTIF(Table91641[Job],$I$3)&lt;ROWS($BK$2:BK185),"",INDEX(TimeSheets!$AC$1:$AC$359,SMALL(IF(Table91641[Job]=$I$3,ROW(Table91641[Job])),ROW(BA184))))</f>
        <v/>
      </c>
      <c r="BL185" s="72" t="str">
        <f t="array" ref="BL185">IF(COUNTIF(Table91641[Job],$I$3)&lt;ROWS($BL$2:BL185),"",INDEX(TimeSheets!$AI$1:$AI$359,SMALL(IF(Table91641[Job]=$I$3,ROW(Table91641[Job])),ROW(BB184))))</f>
        <v/>
      </c>
    </row>
    <row r="186" spans="50:64" x14ac:dyDescent="0.25">
      <c r="BE186" s="72" t="str">
        <f t="array" ref="BE186">IF(COUNTIF(Table911[Job],$I$3)&lt;ROWS($BE$2:BE186),"",INDEX(TimeSheets!$B$1:$B$359,SMALL(IF(Table911[Job]=$I$3,ROW(Table911[Job])),ROW(BA185))))</f>
        <v/>
      </c>
      <c r="BF186" s="72" t="str">
        <f t="array" ref="BF186">IF(COUNTIF(Table911[Job],$I$3)&lt;ROWS($BD$2:BD186),"",INDEX(TimeSheets!$H$1:$H$359,SMALL(IF(Table911[Job]=$I$3,ROW(Table911[Job])),ROW(BA185))))</f>
        <v/>
      </c>
      <c r="BG186" s="72" t="str">
        <f t="array" ref="BG186">IF(COUNTIF(Table912[Job],$I$3)&lt;ROWS($BG$2:BG186),"",INDEX(TimeSheets!$K$1:$K$359,SMALL(IF(Table912[Job]=$I$3,ROW(Table912[Job])),ROW(BA185))))</f>
        <v/>
      </c>
      <c r="BH186" s="72" t="str">
        <f t="array" ref="BH186">IF(COUNTIF(Table912[Job],$I$3)&lt;ROWS($BH$2:BH186),"",INDEX(TimeSheets!$Q$1:$Q$359,SMALL(IF(Table912[Job]=$I$3,ROW(Table912[Job])),ROW(BA185))))</f>
        <v/>
      </c>
      <c r="BI186" s="73" t="str">
        <f t="array" ref="BI186">IF(COUNTIF(Table914[Job],$I$3)&lt;ROWS($BI$2:BI186),"",INDEX(TimeSheets!$T$1:$T$359,SMALL(IF(Table914[Job]=$I$3,ROW(Table914[Job])),ROW(BA185))))</f>
        <v/>
      </c>
      <c r="BJ186" s="72" t="str">
        <f t="array" ref="BJ186">IF(COUNTIF(Table914[Job],$I$3)&lt;ROWS($BJ$2:BJ186),"",INDEX(TimeSheets!$Z$1:$Z$359,SMALL(IF(Table914[Job]=$I$3,ROW(Table914[Job])),ROW(BA185))))</f>
        <v/>
      </c>
      <c r="BK186" s="72" t="str">
        <f t="array" ref="BK186">IF(COUNTIF(Table91641[Job],$I$3)&lt;ROWS($BK$2:BK186),"",INDEX(TimeSheets!$AC$1:$AC$359,SMALL(IF(Table91641[Job]=$I$3,ROW(Table91641[Job])),ROW(BA185))))</f>
        <v/>
      </c>
      <c r="BL186" s="72" t="str">
        <f t="array" ref="BL186">IF(COUNTIF(Table91641[Job],$I$3)&lt;ROWS($BL$2:BL186),"",INDEX(TimeSheets!$AI$1:$AI$359,SMALL(IF(Table91641[Job]=$I$3,ROW(Table91641[Job])),ROW(BB185))))</f>
        <v/>
      </c>
    </row>
    <row r="187" spans="50:64" x14ac:dyDescent="0.25">
      <c r="BE187" s="72" t="str">
        <f t="array" ref="BE187">IF(COUNTIF(Table911[Job],$I$3)&lt;ROWS($BE$2:BE187),"",INDEX(TimeSheets!$B$1:$B$359,SMALL(IF(Table911[Job]=$I$3,ROW(Table911[Job])),ROW(BA186))))</f>
        <v/>
      </c>
      <c r="BF187" s="72" t="str">
        <f t="array" ref="BF187">IF(COUNTIF(Table911[Job],$I$3)&lt;ROWS($BD$2:BD187),"",INDEX(TimeSheets!$H$1:$H$359,SMALL(IF(Table911[Job]=$I$3,ROW(Table911[Job])),ROW(BA186))))</f>
        <v/>
      </c>
      <c r="BG187" s="72" t="str">
        <f t="array" ref="BG187">IF(COUNTIF(Table912[Job],$I$3)&lt;ROWS($BG$2:BG187),"",INDEX(TimeSheets!$K$1:$K$359,SMALL(IF(Table912[Job]=$I$3,ROW(Table912[Job])),ROW(BA186))))</f>
        <v/>
      </c>
      <c r="BH187" s="72" t="str">
        <f t="array" ref="BH187">IF(COUNTIF(Table912[Job],$I$3)&lt;ROWS($BH$2:BH187),"",INDEX(TimeSheets!$Q$1:$Q$359,SMALL(IF(Table912[Job]=$I$3,ROW(Table912[Job])),ROW(BA186))))</f>
        <v/>
      </c>
      <c r="BI187" s="73" t="str">
        <f t="array" ref="BI187">IF(COUNTIF(Table914[Job],$I$3)&lt;ROWS($BI$2:BI187),"",INDEX(TimeSheets!$T$1:$T$359,SMALL(IF(Table914[Job]=$I$3,ROW(Table914[Job])),ROW(BA186))))</f>
        <v/>
      </c>
      <c r="BJ187" s="72" t="str">
        <f t="array" ref="BJ187">IF(COUNTIF(Table914[Job],$I$3)&lt;ROWS($BJ$2:BJ187),"",INDEX(TimeSheets!$Z$1:$Z$359,SMALL(IF(Table914[Job]=$I$3,ROW(Table914[Job])),ROW(BA186))))</f>
        <v/>
      </c>
      <c r="BK187" s="72" t="str">
        <f t="array" ref="BK187">IF(COUNTIF(Table91641[Job],$I$3)&lt;ROWS($BK$2:BK187),"",INDEX(TimeSheets!$AC$1:$AC$359,SMALL(IF(Table91641[Job]=$I$3,ROW(Table91641[Job])),ROW(BA186))))</f>
        <v/>
      </c>
      <c r="BL187" s="72" t="str">
        <f t="array" ref="BL187">IF(COUNTIF(Table91641[Job],$I$3)&lt;ROWS($BL$2:BL187),"",INDEX(TimeSheets!$AI$1:$AI$359,SMALL(IF(Table91641[Job]=$I$3,ROW(Table91641[Job])),ROW(BB186))))</f>
        <v/>
      </c>
    </row>
    <row r="188" spans="50:64" x14ac:dyDescent="0.25">
      <c r="BE188" s="72" t="str">
        <f t="array" ref="BE188">IF(COUNTIF(Table911[Job],$I$3)&lt;ROWS($BE$2:BE188),"",INDEX(TimeSheets!$B$1:$B$359,SMALL(IF(Table911[Job]=$I$3,ROW(Table911[Job])),ROW(BA187))))</f>
        <v/>
      </c>
      <c r="BF188" s="72" t="str">
        <f t="array" ref="BF188">IF(COUNTIF(Table911[Job],$I$3)&lt;ROWS($BD$2:BD188),"",INDEX(TimeSheets!$H$1:$H$359,SMALL(IF(Table911[Job]=$I$3,ROW(Table911[Job])),ROW(BA187))))</f>
        <v/>
      </c>
      <c r="BG188" s="72" t="str">
        <f t="array" ref="BG188">IF(COUNTIF(Table912[Job],$I$3)&lt;ROWS($BG$2:BG188),"",INDEX(TimeSheets!$K$1:$K$359,SMALL(IF(Table912[Job]=$I$3,ROW(Table912[Job])),ROW(BA187))))</f>
        <v/>
      </c>
      <c r="BH188" s="72" t="str">
        <f t="array" ref="BH188">IF(COUNTIF(Table912[Job],$I$3)&lt;ROWS($BH$2:BH188),"",INDEX(TimeSheets!$Q$1:$Q$359,SMALL(IF(Table912[Job]=$I$3,ROW(Table912[Job])),ROW(BA187))))</f>
        <v/>
      </c>
      <c r="BI188" s="73" t="str">
        <f t="array" ref="BI188">IF(COUNTIF(Table914[Job],$I$3)&lt;ROWS($BI$2:BI188),"",INDEX(TimeSheets!$T$1:$T$359,SMALL(IF(Table914[Job]=$I$3,ROW(Table914[Job])),ROW(BA187))))</f>
        <v/>
      </c>
      <c r="BJ188" s="72" t="str">
        <f t="array" ref="BJ188">IF(COUNTIF(Table914[Job],$I$3)&lt;ROWS($BJ$2:BJ188),"",INDEX(TimeSheets!$Z$1:$Z$359,SMALL(IF(Table914[Job]=$I$3,ROW(Table914[Job])),ROW(BA187))))</f>
        <v/>
      </c>
      <c r="BK188" s="72" t="str">
        <f t="array" ref="BK188">IF(COUNTIF(Table91641[Job],$I$3)&lt;ROWS($BK$2:BK188),"",INDEX(TimeSheets!$AC$1:$AC$359,SMALL(IF(Table91641[Job]=$I$3,ROW(Table91641[Job])),ROW(BA187))))</f>
        <v/>
      </c>
      <c r="BL188" s="72" t="str">
        <f t="array" ref="BL188">IF(COUNTIF(Table91641[Job],$I$3)&lt;ROWS($BL$2:BL188),"",INDEX(TimeSheets!$AI$1:$AI$359,SMALL(IF(Table91641[Job]=$I$3,ROW(Table91641[Job])),ROW(BB187))))</f>
        <v/>
      </c>
    </row>
    <row r="189" spans="50:64" x14ac:dyDescent="0.25">
      <c r="BE189" s="72" t="str">
        <f t="array" ref="BE189">IF(COUNTIF(Table911[Job],$I$3)&lt;ROWS($BE$2:BE189),"",INDEX(TimeSheets!$B$1:$B$359,SMALL(IF(Table911[Job]=$I$3,ROW(Table911[Job])),ROW(BA188))))</f>
        <v/>
      </c>
      <c r="BF189" s="72" t="str">
        <f t="array" ref="BF189">IF(COUNTIF(Table911[Job],$I$3)&lt;ROWS($BD$2:BD189),"",INDEX(TimeSheets!$H$1:$H$359,SMALL(IF(Table911[Job]=$I$3,ROW(Table911[Job])),ROW(BA188))))</f>
        <v/>
      </c>
      <c r="BG189" s="72" t="str">
        <f t="array" ref="BG189">IF(COUNTIF(Table912[Job],$I$3)&lt;ROWS($BG$2:BG189),"",INDEX(TimeSheets!$K$1:$K$359,SMALL(IF(Table912[Job]=$I$3,ROW(Table912[Job])),ROW(BA188))))</f>
        <v/>
      </c>
      <c r="BH189" s="72" t="str">
        <f t="array" ref="BH189">IF(COUNTIF(Table912[Job],$I$3)&lt;ROWS($BH$2:BH189),"",INDEX(TimeSheets!$Q$1:$Q$359,SMALL(IF(Table912[Job]=$I$3,ROW(Table912[Job])),ROW(BA188))))</f>
        <v/>
      </c>
      <c r="BI189" s="73" t="str">
        <f t="array" ref="BI189">IF(COUNTIF(Table914[Job],$I$3)&lt;ROWS($BI$2:BI189),"",INDEX(TimeSheets!$T$1:$T$359,SMALL(IF(Table914[Job]=$I$3,ROW(Table914[Job])),ROW(BA188))))</f>
        <v/>
      </c>
      <c r="BJ189" s="72" t="str">
        <f t="array" ref="BJ189">IF(COUNTIF(Table914[Job],$I$3)&lt;ROWS($BJ$2:BJ189),"",INDEX(TimeSheets!$Z$1:$Z$359,SMALL(IF(Table914[Job]=$I$3,ROW(Table914[Job])),ROW(BA188))))</f>
        <v/>
      </c>
      <c r="BK189" s="72" t="str">
        <f t="array" ref="BK189">IF(COUNTIF(Table91641[Job],$I$3)&lt;ROWS($BK$2:BK189),"",INDEX(TimeSheets!$AC$1:$AC$359,SMALL(IF(Table91641[Job]=$I$3,ROW(Table91641[Job])),ROW(BA188))))</f>
        <v/>
      </c>
      <c r="BL189" s="72" t="str">
        <f t="array" ref="BL189">IF(COUNTIF(Table91641[Job],$I$3)&lt;ROWS($BL$2:BL189),"",INDEX(TimeSheets!$AI$1:$AI$359,SMALL(IF(Table91641[Job]=$I$3,ROW(Table91641[Job])),ROW(BB188))))</f>
        <v/>
      </c>
    </row>
    <row r="190" spans="50:64" x14ac:dyDescent="0.25">
      <c r="BE190" s="72" t="str">
        <f t="array" ref="BE190">IF(COUNTIF(Table911[Job],$I$3)&lt;ROWS($BE$2:BE190),"",INDEX(TimeSheets!$B$1:$B$359,SMALL(IF(Table911[Job]=$I$3,ROW(Table911[Job])),ROW(BA189))))</f>
        <v/>
      </c>
      <c r="BF190" s="72" t="str">
        <f t="array" ref="BF190">IF(COUNTIF(Table911[Job],$I$3)&lt;ROWS($BD$2:BD190),"",INDEX(TimeSheets!$H$1:$H$359,SMALL(IF(Table911[Job]=$I$3,ROW(Table911[Job])),ROW(BA189))))</f>
        <v/>
      </c>
      <c r="BG190" s="72" t="str">
        <f t="array" ref="BG190">IF(COUNTIF(Table912[Job],$I$3)&lt;ROWS($BG$2:BG190),"",INDEX(TimeSheets!$K$1:$K$359,SMALL(IF(Table912[Job]=$I$3,ROW(Table912[Job])),ROW(BA189))))</f>
        <v/>
      </c>
      <c r="BH190" s="72" t="str">
        <f t="array" ref="BH190">IF(COUNTIF(Table912[Job],$I$3)&lt;ROWS($BH$2:BH190),"",INDEX(TimeSheets!$Q$1:$Q$359,SMALL(IF(Table912[Job]=$I$3,ROW(Table912[Job])),ROW(BA189))))</f>
        <v/>
      </c>
      <c r="BI190" s="73" t="str">
        <f t="array" ref="BI190">IF(COUNTIF(Table914[Job],$I$3)&lt;ROWS($BI$2:BI190),"",INDEX(TimeSheets!$T$1:$T$359,SMALL(IF(Table914[Job]=$I$3,ROW(Table914[Job])),ROW(BA189))))</f>
        <v/>
      </c>
      <c r="BJ190" s="72" t="str">
        <f t="array" ref="BJ190">IF(COUNTIF(Table914[Job],$I$3)&lt;ROWS($BJ$2:BJ190),"",INDEX(TimeSheets!$Z$1:$Z$359,SMALL(IF(Table914[Job]=$I$3,ROW(Table914[Job])),ROW(BA189))))</f>
        <v/>
      </c>
      <c r="BK190" s="72" t="str">
        <f t="array" ref="BK190">IF(COUNTIF(Table91641[Job],$I$3)&lt;ROWS($BK$2:BK190),"",INDEX(TimeSheets!$AC$1:$AC$359,SMALL(IF(Table91641[Job]=$I$3,ROW(Table91641[Job])),ROW(BA189))))</f>
        <v/>
      </c>
      <c r="BL190" s="72" t="str">
        <f t="array" ref="BL190">IF(COUNTIF(Table91641[Job],$I$3)&lt;ROWS($BL$2:BL190),"",INDEX(TimeSheets!$AI$1:$AI$359,SMALL(IF(Table91641[Job]=$I$3,ROW(Table91641[Job])),ROW(BB189))))</f>
        <v/>
      </c>
    </row>
    <row r="191" spans="50:64" x14ac:dyDescent="0.25">
      <c r="BE191" s="72" t="str">
        <f t="array" ref="BE191">IF(COUNTIF(Table911[Job],$I$3)&lt;ROWS($BE$2:BE191),"",INDEX(TimeSheets!$B$1:$B$359,SMALL(IF(Table911[Job]=$I$3,ROW(Table911[Job])),ROW(BA190))))</f>
        <v/>
      </c>
      <c r="BF191" s="72" t="str">
        <f t="array" ref="BF191">IF(COUNTIF(Table911[Job],$I$3)&lt;ROWS($BD$2:BD191),"",INDEX(TimeSheets!$H$1:$H$359,SMALL(IF(Table911[Job]=$I$3,ROW(Table911[Job])),ROW(BA190))))</f>
        <v/>
      </c>
      <c r="BG191" s="72" t="str">
        <f t="array" ref="BG191">IF(COUNTIF(Table912[Job],$I$3)&lt;ROWS($BG$2:BG191),"",INDEX(TimeSheets!$K$1:$K$359,SMALL(IF(Table912[Job]=$I$3,ROW(Table912[Job])),ROW(BA190))))</f>
        <v/>
      </c>
      <c r="BH191" s="72" t="str">
        <f t="array" ref="BH191">IF(COUNTIF(Table912[Job],$I$3)&lt;ROWS($BH$2:BH191),"",INDEX(TimeSheets!$Q$1:$Q$359,SMALL(IF(Table912[Job]=$I$3,ROW(Table912[Job])),ROW(BA190))))</f>
        <v/>
      </c>
      <c r="BI191" s="73" t="str">
        <f t="array" ref="BI191">IF(COUNTIF(Table914[Job],$I$3)&lt;ROWS($BI$2:BI191),"",INDEX(TimeSheets!$T$1:$T$359,SMALL(IF(Table914[Job]=$I$3,ROW(Table914[Job])),ROW(BA190))))</f>
        <v/>
      </c>
      <c r="BJ191" s="72" t="str">
        <f t="array" ref="BJ191">IF(COUNTIF(Table914[Job],$I$3)&lt;ROWS($BJ$2:BJ191),"",INDEX(TimeSheets!$Z$1:$Z$359,SMALL(IF(Table914[Job]=$I$3,ROW(Table914[Job])),ROW(BA190))))</f>
        <v/>
      </c>
      <c r="BK191" s="72" t="str">
        <f t="array" ref="BK191">IF(COUNTIF(Table91641[Job],$I$3)&lt;ROWS($BK$2:BK191),"",INDEX(TimeSheets!$AC$1:$AC$359,SMALL(IF(Table91641[Job]=$I$3,ROW(Table91641[Job])),ROW(BA190))))</f>
        <v/>
      </c>
      <c r="BL191" s="72" t="str">
        <f t="array" ref="BL191">IF(COUNTIF(Table91641[Job],$I$3)&lt;ROWS($BL$2:BL191),"",INDEX(TimeSheets!$AI$1:$AI$359,SMALL(IF(Table91641[Job]=$I$3,ROW(Table91641[Job])),ROW(BB190))))</f>
        <v/>
      </c>
    </row>
    <row r="192" spans="50:64" x14ac:dyDescent="0.25">
      <c r="BH192" s="47" t="str">
        <f t="array" ref="BH192">IF(COUNTIF(Table912[Job],$I$3)&lt;ROWS($BH$2:BH192),"",INDEX(TimeSheets!$Q$1:$Q$359,SMALL(IF(Table912[Job]=$I$3,ROW(Table912[Job])),ROW(BA191))))</f>
        <v/>
      </c>
      <c r="BI192" s="56" t="str">
        <f t="array" ref="BI192">IF(COUNTIF(Table914[Job],$I$3)&lt;ROWS($BI$2:BI192),"",INDEX(TimeSheets!$T$1:$T$359,SMALL(IF(Table914[Job]=$I$3,ROW(Table914[Job])),ROW(BA191))))</f>
        <v/>
      </c>
    </row>
  </sheetData>
  <mergeCells count="75">
    <mergeCell ref="I3:S3"/>
    <mergeCell ref="Y3:AF3"/>
    <mergeCell ref="AO3:AU3"/>
    <mergeCell ref="AY3:AZ3"/>
    <mergeCell ref="BA3:BB3"/>
    <mergeCell ref="I2:S2"/>
    <mergeCell ref="Y2:AA2"/>
    <mergeCell ref="AD2:AF2"/>
    <mergeCell ref="AO2:AU2"/>
    <mergeCell ref="AY2:BB2"/>
    <mergeCell ref="I5:S5"/>
    <mergeCell ref="Y5:AF5"/>
    <mergeCell ref="AO5:AU5"/>
    <mergeCell ref="AY5:AZ5"/>
    <mergeCell ref="BA5:BB5"/>
    <mergeCell ref="I4:S4"/>
    <mergeCell ref="Y4:AF4"/>
    <mergeCell ref="AO4:AU4"/>
    <mergeCell ref="AY4:AZ4"/>
    <mergeCell ref="BA4:BB4"/>
    <mergeCell ref="AY6:AZ6"/>
    <mergeCell ref="BA6:BB6"/>
    <mergeCell ref="C7:D7"/>
    <mergeCell ref="J7:K7"/>
    <mergeCell ref="Q7:R7"/>
    <mergeCell ref="X7:Y7"/>
    <mergeCell ref="AE7:AF7"/>
    <mergeCell ref="AL7:AM7"/>
    <mergeCell ref="AS7:AT7"/>
    <mergeCell ref="AY12:AZ12"/>
    <mergeCell ref="BA12:BB12"/>
    <mergeCell ref="AS8:AV8"/>
    <mergeCell ref="A9:F9"/>
    <mergeCell ref="H9:M9"/>
    <mergeCell ref="O9:T9"/>
    <mergeCell ref="V9:AA9"/>
    <mergeCell ref="AC9:AH9"/>
    <mergeCell ref="AJ9:AO9"/>
    <mergeCell ref="AQ9:AV9"/>
    <mergeCell ref="C8:F8"/>
    <mergeCell ref="J8:M8"/>
    <mergeCell ref="Q8:T8"/>
    <mergeCell ref="X8:AA8"/>
    <mergeCell ref="AE8:AH8"/>
    <mergeCell ref="AL8:AO8"/>
    <mergeCell ref="AY9:BB9"/>
    <mergeCell ref="AY10:AZ10"/>
    <mergeCell ref="BA10:BB10"/>
    <mergeCell ref="AY11:AZ11"/>
    <mergeCell ref="BA11:BB11"/>
    <mergeCell ref="AY13:AZ13"/>
    <mergeCell ref="BA13:BB13"/>
    <mergeCell ref="AY14:AZ14"/>
    <mergeCell ref="BA14:BB14"/>
    <mergeCell ref="AY15:AZ15"/>
    <mergeCell ref="BA15:BB15"/>
    <mergeCell ref="AY16:AZ16"/>
    <mergeCell ref="BA16:BB16"/>
    <mergeCell ref="AY17:AZ17"/>
    <mergeCell ref="BA17:BB17"/>
    <mergeCell ref="AY18:AZ18"/>
    <mergeCell ref="BA18:BB18"/>
    <mergeCell ref="AY40:AZ40"/>
    <mergeCell ref="BA40:BB40"/>
    <mergeCell ref="AY19:AZ19"/>
    <mergeCell ref="BA19:BB19"/>
    <mergeCell ref="AY20:AZ20"/>
    <mergeCell ref="BA20:BB20"/>
    <mergeCell ref="AY21:AZ21"/>
    <mergeCell ref="BA21:BB21"/>
    <mergeCell ref="AY22:AZ22"/>
    <mergeCell ref="BA22:BB22"/>
    <mergeCell ref="AY24:BB24"/>
    <mergeCell ref="AY25:AZ25"/>
    <mergeCell ref="BA25:BB25"/>
  </mergeCells>
  <pageMargins left="0.7" right="0.7" top="0.75" bottom="0.75" header="0.3" footer="0.3"/>
  <pageSetup scale="40" orientation="landscape" r:id="rId1"/>
  <rowBreaks count="1" manualBreakCount="1">
    <brk id="60" max="16383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08AF75-47BE-4CA2-9C7F-A530B661A2B4}">
          <x14:formula1>
            <xm:f>'All Jobs'!$B$2:$B$11</xm:f>
          </x14:formula1>
          <xm:sqref>I3:S3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3A44-08CA-4FBA-955E-A884CC305F24}">
  <sheetPr>
    <pageSetUpPr fitToPage="1"/>
  </sheetPr>
  <dimension ref="A1:BW192"/>
  <sheetViews>
    <sheetView zoomScale="60" zoomScaleNormal="60" workbookViewId="0">
      <selection activeCell="BA11" sqref="BA11:BB11"/>
    </sheetView>
  </sheetViews>
  <sheetFormatPr defaultRowHeight="15" x14ac:dyDescent="0.25"/>
  <cols>
    <col min="1" max="1" width="8.7109375" customWidth="1"/>
    <col min="2" max="2" width="3.42578125" customWidth="1"/>
    <col min="3" max="3" width="8.7109375" customWidth="1"/>
    <col min="4" max="4" width="3.42578125" customWidth="1"/>
    <col min="5" max="5" width="8.7109375" customWidth="1"/>
    <col min="6" max="6" width="3.42578125" customWidth="1"/>
    <col min="7" max="7" width="6.28515625" customWidth="1"/>
    <col min="8" max="8" width="10.5703125" bestFit="1" customWidth="1"/>
    <col min="9" max="9" width="3.42578125" customWidth="1"/>
    <col min="10" max="10" width="8.7109375" customWidth="1"/>
    <col min="11" max="11" width="3.42578125" customWidth="1"/>
    <col min="12" max="12" width="8.7109375" customWidth="1"/>
    <col min="13" max="13" width="3.42578125" customWidth="1"/>
    <col min="14" max="14" width="6.28515625" customWidth="1"/>
    <col min="15" max="15" width="10.5703125" bestFit="1" customWidth="1"/>
    <col min="16" max="16" width="3.42578125" customWidth="1"/>
    <col min="17" max="17" width="8.7109375" customWidth="1"/>
    <col min="18" max="18" width="3.42578125" customWidth="1"/>
    <col min="19" max="19" width="8.7109375" customWidth="1"/>
    <col min="20" max="20" width="3.42578125" customWidth="1"/>
    <col min="21" max="21" width="6.28515625" customWidth="1"/>
    <col min="22" max="22" width="8.7109375" customWidth="1"/>
    <col min="23" max="23" width="3.42578125" customWidth="1"/>
    <col min="24" max="24" width="8.7109375" customWidth="1"/>
    <col min="25" max="25" width="3.42578125" customWidth="1"/>
    <col min="26" max="26" width="8.7109375" customWidth="1"/>
    <col min="27" max="27" width="3.42578125" customWidth="1"/>
    <col min="28" max="28" width="6.28515625" customWidth="1"/>
    <col min="29" max="29" width="8.7109375" customWidth="1"/>
    <col min="30" max="30" width="3.42578125" customWidth="1"/>
    <col min="31" max="31" width="8.7109375" customWidth="1"/>
    <col min="32" max="32" width="3.42578125" customWidth="1"/>
    <col min="33" max="33" width="8.7109375" customWidth="1"/>
    <col min="34" max="34" width="3.42578125" customWidth="1"/>
    <col min="35" max="35" width="6.28515625" customWidth="1"/>
    <col min="36" max="36" width="8.7109375" customWidth="1"/>
    <col min="37" max="37" width="3.42578125" customWidth="1"/>
    <col min="38" max="38" width="8.7109375" customWidth="1"/>
    <col min="39" max="39" width="3.42578125" customWidth="1"/>
    <col min="40" max="40" width="8.7109375" customWidth="1"/>
    <col min="41" max="41" width="3.42578125" customWidth="1"/>
    <col min="42" max="42" width="6.28515625" customWidth="1"/>
    <col min="43" max="43" width="8.7109375" customWidth="1"/>
    <col min="44" max="44" width="3.42578125" customWidth="1"/>
    <col min="45" max="45" width="8.7109375" customWidth="1"/>
    <col min="46" max="46" width="3.42578125" customWidth="1"/>
    <col min="47" max="47" width="8.7109375" customWidth="1"/>
    <col min="48" max="48" width="3.42578125" customWidth="1"/>
    <col min="49" max="49" width="6.28515625" customWidth="1"/>
    <col min="50" max="50" width="4" customWidth="1"/>
    <col min="51" max="51" width="10.28515625" customWidth="1"/>
    <col min="52" max="52" width="14.42578125" customWidth="1"/>
    <col min="53" max="53" width="9.7109375" bestFit="1" customWidth="1"/>
    <col min="54" max="54" width="14.42578125" customWidth="1"/>
    <col min="55" max="55" width="9.7109375" style="47" customWidth="1"/>
    <col min="56" max="56" width="4.5703125" style="47" customWidth="1"/>
    <col min="57" max="57" width="7.28515625" style="47" customWidth="1"/>
    <col min="58" max="58" width="5.42578125" style="47" customWidth="1"/>
    <col min="59" max="59" width="7.5703125" style="47" customWidth="1"/>
    <col min="60" max="60" width="5" style="47" customWidth="1"/>
    <col min="61" max="61" width="8.7109375" style="47" bestFit="1" customWidth="1"/>
    <col min="62" max="62" width="5.140625" style="47" customWidth="1"/>
    <col min="63" max="64" width="9.140625" style="47"/>
    <col min="65" max="65" width="9" style="47" customWidth="1"/>
    <col min="66" max="66" width="8.85546875" style="47" customWidth="1"/>
    <col min="67" max="67" width="9.140625" style="47"/>
  </cols>
  <sheetData>
    <row r="1" spans="1:75" ht="15.75" thickBot="1" x14ac:dyDescent="0.3">
      <c r="AX1" s="47"/>
      <c r="AY1" s="47"/>
      <c r="AZ1" s="47"/>
      <c r="BA1" s="47"/>
      <c r="BB1" s="47"/>
      <c r="BE1" s="47" t="s">
        <v>27</v>
      </c>
      <c r="BG1" s="47" t="s">
        <v>25</v>
      </c>
      <c r="BI1" s="47" t="s">
        <v>24</v>
      </c>
      <c r="BK1" s="47" t="s">
        <v>28</v>
      </c>
      <c r="BO1" s="48"/>
      <c r="BP1" s="48"/>
      <c r="BQ1" s="48"/>
      <c r="BR1" s="49"/>
      <c r="BS1" s="49"/>
      <c r="BT1" s="49"/>
      <c r="BU1" s="49"/>
      <c r="BV1" s="49"/>
      <c r="BW1" s="49"/>
    </row>
    <row r="2" spans="1:75" ht="27" thickBot="1" x14ac:dyDescent="0.45">
      <c r="D2" s="50" t="s">
        <v>29</v>
      </c>
      <c r="I2" s="120" t="str">
        <f ca="1">INDIRECT(ADDRESS((MATCH(I3,'All Jobs'!B2:B11,0))+1,1,4,1,"All Jobs"))</f>
        <v>21-101</v>
      </c>
      <c r="J2" s="120"/>
      <c r="K2" s="120"/>
      <c r="L2" s="120"/>
      <c r="M2" s="120"/>
      <c r="N2" s="120"/>
      <c r="O2" s="120"/>
      <c r="P2" s="120"/>
      <c r="Q2" s="120"/>
      <c r="R2" s="120"/>
      <c r="S2" s="120"/>
      <c r="V2" s="50" t="s">
        <v>30</v>
      </c>
      <c r="W2" s="51"/>
      <c r="X2" s="52"/>
      <c r="Y2" s="120">
        <f>SUM(C7,J7,Q7,X7,AE7,AL7,AS7)</f>
        <v>627</v>
      </c>
      <c r="Z2" s="120"/>
      <c r="AA2" s="120"/>
      <c r="AB2" s="53" t="s">
        <v>31</v>
      </c>
      <c r="AC2" s="54"/>
      <c r="AD2" s="120">
        <f>SUM(Y2/8)</f>
        <v>78.375</v>
      </c>
      <c r="AE2" s="120"/>
      <c r="AF2" s="120"/>
      <c r="AK2" s="50" t="s">
        <v>32</v>
      </c>
      <c r="AN2" s="55"/>
      <c r="AO2" s="121">
        <f>IF(BA22 &gt; 0, BA22, AY40)</f>
        <v>45000</v>
      </c>
      <c r="AP2" s="121"/>
      <c r="AQ2" s="121"/>
      <c r="AR2" s="121"/>
      <c r="AS2" s="121"/>
      <c r="AT2" s="121"/>
      <c r="AU2" s="121"/>
      <c r="AY2" s="122" t="s">
        <v>33</v>
      </c>
      <c r="AZ2" s="123"/>
      <c r="BA2" s="123"/>
      <c r="BB2" s="124"/>
      <c r="BE2" s="47" t="str">
        <f t="array" ref="BE2">IF(COUNTIF(Table911[Job],$I$3)&lt;ROWS($BE$2:BE2),"",INDEX(TimeSheets!$B$1:$B$359,SMALL(IF(Table911[Job]=$I$3,ROW(Table911[Job])),ROW(BA1))))</f>
        <v/>
      </c>
      <c r="BF2" s="47" t="str">
        <f t="array" ref="BF2">IF(COUNTIF(Table911[Job],$I$3)&lt;ROWS($BD$2:BD2),"",INDEX(TimeSheets!$H$1:$H$359,SMALL(IF(Table911[Job]=$I$3,ROW(Table911[Job])),ROW(BA1))))</f>
        <v/>
      </c>
      <c r="BG2" s="47">
        <f t="array" ref="BG2">IF(COUNTIF(Table912[Job],$I$3)&lt;ROWS($BG$2:BG2),"",INDEX(TimeSheets!$K$1:$K$359,SMALL(IF(Table912[Job]=$I$3,ROW(Table912[Job])),ROW(BA1))))</f>
        <v>44362</v>
      </c>
      <c r="BH2" s="47">
        <f t="array" ref="BH2">IF(COUNTIF(Table912[Job],$I$3)&lt;ROWS($BH$2:BH2),"",INDEX(TimeSheets!$Q$1:$Q$359,SMALL(IF(Table912[Job]=$I$3,ROW(Table912[Job])),ROW(BA1))))</f>
        <v>8</v>
      </c>
      <c r="BI2" s="56">
        <f t="array" ref="BI2">IF(COUNTIF(Table914[Job],$I$3)&lt;ROWS($BI$2:BI2),"",INDEX(TimeSheets!$T$1:$T$359,SMALL(IF(Table914[Job]=$I$3,ROW(Table914[Job])),ROW(BA1))))</f>
        <v>44202</v>
      </c>
      <c r="BJ2" s="47">
        <f t="array" ref="BJ2">IF(COUNTIF(Table914[Job],$I$3)&lt;ROWS($BJ$2:BJ2),"",INDEX(TimeSheets!$Z$1:$Z$359,SMALL(IF(Table914[Job]=$I$3,ROW(Table914[Job])),ROW(BA1))))</f>
        <v>8</v>
      </c>
      <c r="BK2" s="47" cm="1">
        <f t="array" ref="BK2">IF(COUNTIF(Table91641[Job],$I$3)&lt;ROWS($BK$2:BK2),"",INDEX(TimeSheets!$AC$1:$AC$359,SMALL(IF(Table91641[Job]=$I$3,ROW(Table91641[Job])),ROW(BA1))))</f>
        <v>44202</v>
      </c>
      <c r="BL2" s="47">
        <f t="array" ref="BL2">IF(COUNTIF(Table91641[Job],$I$3)&lt;ROWS($BL$2:BL2),"",INDEX(TimeSheets!$AI$1:$AI$359,SMALL(IF(Table91641[Job]=$I$3,ROW(Table91641[Job])),ROW(BB1))))</f>
        <v>8</v>
      </c>
      <c r="BO2" s="48"/>
      <c r="BP2" s="48"/>
      <c r="BQ2" s="48"/>
      <c r="BR2" s="49"/>
      <c r="BS2" s="49"/>
      <c r="BT2" s="49"/>
      <c r="BU2" s="49"/>
      <c r="BV2" s="49"/>
      <c r="BW2" s="49"/>
    </row>
    <row r="3" spans="1:75" ht="26.25" x14ac:dyDescent="0.4">
      <c r="B3" s="57"/>
      <c r="D3" s="50" t="s">
        <v>34</v>
      </c>
      <c r="E3" s="58"/>
      <c r="F3" s="59"/>
      <c r="G3" s="60"/>
      <c r="H3" s="61"/>
      <c r="I3" s="112" t="s">
        <v>88</v>
      </c>
      <c r="J3" s="112"/>
      <c r="K3" s="112"/>
      <c r="L3" s="112"/>
      <c r="M3" s="112"/>
      <c r="N3" s="112"/>
      <c r="O3" s="112"/>
      <c r="P3" s="112"/>
      <c r="Q3" s="112"/>
      <c r="R3" s="112"/>
      <c r="S3" s="112"/>
      <c r="V3" s="50" t="s">
        <v>35</v>
      </c>
      <c r="W3" s="51"/>
      <c r="X3" s="52"/>
      <c r="Y3" s="121">
        <f>SUM(C8,J8,Q8,X8,AE8,AL8,AS8)</f>
        <v>20859</v>
      </c>
      <c r="Z3" s="125"/>
      <c r="AA3" s="125"/>
      <c r="AB3" s="125"/>
      <c r="AC3" s="125"/>
      <c r="AD3" s="125"/>
      <c r="AE3" s="125"/>
      <c r="AF3" s="125"/>
      <c r="AK3" s="50" t="s">
        <v>36</v>
      </c>
      <c r="AO3" s="126">
        <f ca="1">INDIRECT(ADDRESS((MATCH(I3,'All Jobs'!B2:B11,0))+1,9,4,1,"All Jobs"))</f>
        <v>9000</v>
      </c>
      <c r="AP3" s="126"/>
      <c r="AQ3" s="126"/>
      <c r="AR3" s="126"/>
      <c r="AS3" s="126"/>
      <c r="AT3" s="126"/>
      <c r="AU3" s="126"/>
      <c r="AY3" s="127" t="s">
        <v>37</v>
      </c>
      <c r="AZ3" s="127"/>
      <c r="BA3" s="128"/>
      <c r="BB3" s="128"/>
      <c r="BE3" s="47" t="str">
        <f t="array" ref="BE3">IF(COUNTIF(Table911[Job],$I$3)&lt;ROWS($BE$2:BE3),"",INDEX(TimeSheets!$B$1:$B$359,SMALL(IF(Table911[Job]=$I$3,ROW(Table911[Job])),ROW(BA2))))</f>
        <v/>
      </c>
      <c r="BF3" s="47" t="str">
        <f t="array" ref="BF3">IF(COUNTIF(Table911[Job],$I$3)&lt;ROWS($BD$2:BD3),"",INDEX(TimeSheets!$H$1:$H$359,SMALL(IF(Table911[Job]=$I$3,ROW(Table911[Job])),ROW(BA2))))</f>
        <v/>
      </c>
      <c r="BG3" s="47">
        <f t="array" ref="BG3">IF(COUNTIF(Table912[Job],$I$3)&lt;ROWS($BG$2:BG3),"",INDEX(TimeSheets!$K$1:$K$359,SMALL(IF(Table912[Job]=$I$3,ROW(Table912[Job])),ROW(BA2))))</f>
        <v>44363</v>
      </c>
      <c r="BH3" s="47">
        <f t="array" ref="BH3">IF(COUNTIF(Table912[Job],$I$3)&lt;ROWS($BH$2:BH3),"",INDEX(TimeSheets!$Q$1:$Q$359,SMALL(IF(Table912[Job]=$I$3,ROW(Table912[Job])),ROW(BA2))))</f>
        <v>8</v>
      </c>
      <c r="BI3" s="56">
        <f t="array" ref="BI3">IF(COUNTIF(Table914[Job],$I$3)&lt;ROWS($BI$2:BI3),"",INDEX(TimeSheets!$T$1:$T$359,SMALL(IF(Table914[Job]=$I$3,ROW(Table914[Job])),ROW(BA2))))</f>
        <v>44203</v>
      </c>
      <c r="BJ3" s="47">
        <f t="array" ref="BJ3">IF(COUNTIF(Table914[Job],$I$3)&lt;ROWS($BJ$2:BJ3),"",INDEX(TimeSheets!$Z$1:$Z$359,SMALL(IF(Table914[Job]=$I$3,ROW(Table914[Job])),ROW(BA2))))</f>
        <v>8</v>
      </c>
      <c r="BK3" s="47">
        <f t="array" ref="BK3">IF(COUNTIF(Table91641[Job],$I$3)&lt;ROWS($BK$2:BK3),"",INDEX(TimeSheets!$AC$1:$AC$359,SMALL(IF(Table91641[Job]=$I$3,ROW(Table91641[Job])),ROW(BA2))))</f>
        <v>44203</v>
      </c>
      <c r="BL3" s="47">
        <f t="array" ref="BL3">IF(COUNTIF(Table91641[Job],$I$3)&lt;ROWS($BL$2:BL3),"",INDEX(TimeSheets!$AI$1:$AI$359,SMALL(IF(Table91641[Job]=$I$3,ROW(Table91641[Job])),ROW(BB2))))</f>
        <v>8</v>
      </c>
      <c r="BO3" s="48"/>
      <c r="BP3" s="48"/>
      <c r="BQ3" s="48"/>
      <c r="BR3" s="49"/>
      <c r="BS3" s="49"/>
      <c r="BT3" s="49"/>
      <c r="BU3" s="49"/>
      <c r="BV3" s="49"/>
      <c r="BW3" s="49"/>
    </row>
    <row r="4" spans="1:75" ht="26.25" x14ac:dyDescent="0.4">
      <c r="B4" s="57"/>
      <c r="D4" s="50" t="s">
        <v>38</v>
      </c>
      <c r="E4" s="58"/>
      <c r="F4" s="59"/>
      <c r="G4" s="60"/>
      <c r="H4" s="60"/>
      <c r="I4" s="111" t="str">
        <f ca="1">INDIRECT(ADDRESS((MATCH(I3,'All Jobs'!B3:B11,0))+2,5,4,1,"All Jobs"))</f>
        <v>Customer 1</v>
      </c>
      <c r="J4" s="112"/>
      <c r="K4" s="112"/>
      <c r="L4" s="112"/>
      <c r="M4" s="112"/>
      <c r="N4" s="112"/>
      <c r="O4" s="112"/>
      <c r="P4" s="112"/>
      <c r="Q4" s="113"/>
      <c r="R4" s="113"/>
      <c r="S4" s="113"/>
      <c r="V4" s="50" t="s">
        <v>39</v>
      </c>
      <c r="W4" s="51"/>
      <c r="X4" s="52"/>
      <c r="Y4" s="114">
        <v>50</v>
      </c>
      <c r="Z4" s="114"/>
      <c r="AA4" s="114"/>
      <c r="AB4" s="114"/>
      <c r="AC4" s="114"/>
      <c r="AD4" s="114"/>
      <c r="AE4" s="114"/>
      <c r="AF4" s="114"/>
      <c r="AK4" s="50" t="s">
        <v>40</v>
      </c>
      <c r="AN4" s="61"/>
      <c r="AO4" s="111">
        <f>IF(Y4=0,0,SUM(AO2-Y5))</f>
        <v>24091</v>
      </c>
      <c r="AP4" s="111"/>
      <c r="AQ4" s="111"/>
      <c r="AR4" s="111"/>
      <c r="AS4" s="111"/>
      <c r="AT4" s="111"/>
      <c r="AU4" s="111"/>
      <c r="AY4" s="107" t="s">
        <v>41</v>
      </c>
      <c r="AZ4" s="107"/>
      <c r="BA4" s="115">
        <f>IF(Y4=0,"-",SUM(BA3-Y4))</f>
        <v>-50</v>
      </c>
      <c r="BB4" s="115"/>
      <c r="BE4" s="47" t="str">
        <f t="array" ref="BE4">IF(COUNTIF(Table911[Job],$I$3)&lt;ROWS($BE$2:BE4),"",INDEX(TimeSheets!$B$1:$B$359,SMALL(IF(Table911[Job]=$I$3,ROW(Table911[Job])),ROW(BA3))))</f>
        <v/>
      </c>
      <c r="BF4" s="47" t="str">
        <f t="array" ref="BF4">IF(COUNTIF(Table911[Job],$I$3)&lt;ROWS($BD$2:BD4),"",INDEX(TimeSheets!$H$1:$H$359,SMALL(IF(Table911[Job]=$I$3,ROW(Table911[Job])),ROW(BA3))))</f>
        <v/>
      </c>
      <c r="BG4" s="47">
        <f t="array" ref="BG4">IF(COUNTIF(Table912[Job],$I$3)&lt;ROWS($BG$2:BG4),"",INDEX(TimeSheets!$K$1:$K$359,SMALL(IF(Table912[Job]=$I$3,ROW(Table912[Job])),ROW(BA3))))</f>
        <v>44364</v>
      </c>
      <c r="BH4" s="47">
        <f t="array" ref="BH4">IF(COUNTIF(Table912[Job],$I$3)&lt;ROWS($BH$2:BH4),"",INDEX(TimeSheets!$Q$1:$Q$359,SMALL(IF(Table912[Job]=$I$3,ROW(Table912[Job])),ROW(BA3))))</f>
        <v>8</v>
      </c>
      <c r="BI4" s="56">
        <f t="array" ref="BI4">IF(COUNTIF(Table914[Job],$I$3)&lt;ROWS($BI$2:BI4),"",INDEX(TimeSheets!$T$1:$T$359,SMALL(IF(Table914[Job]=$I$3,ROW(Table914[Job])),ROW(BA3))))</f>
        <v>44225</v>
      </c>
      <c r="BJ4" s="47">
        <f t="array" ref="BJ4">IF(COUNTIF(Table914[Job],$I$3)&lt;ROWS($BJ$2:BJ4),"",INDEX(TimeSheets!$Z$1:$Z$359,SMALL(IF(Table914[Job]=$I$3,ROW(Table914[Job])),ROW(BA3))))</f>
        <v>8</v>
      </c>
      <c r="BK4" s="47">
        <f t="array" ref="BK4">IF(COUNTIF(Table91641[Job],$I$3)&lt;ROWS($BK$2:BK4),"",INDEX(TimeSheets!$AC$1:$AC$359,SMALL(IF(Table91641[Job]=$I$3,ROW(Table91641[Job])),ROW(BA3))))</f>
        <v>44225</v>
      </c>
      <c r="BL4" s="47">
        <f t="array" ref="BL4">IF(COUNTIF(Table91641[Job],$I$3)&lt;ROWS($BL$2:BL4),"",INDEX(TimeSheets!$AI$1:$AI$359,SMALL(IF(Table91641[Job]=$I$3,ROW(Table91641[Job])),ROW(BB3))))</f>
        <v>8</v>
      </c>
      <c r="BO4" s="48"/>
      <c r="BP4" s="48"/>
      <c r="BQ4" s="48"/>
      <c r="BR4" s="49"/>
      <c r="BS4" s="49"/>
      <c r="BT4" s="49"/>
      <c r="BU4" s="49"/>
      <c r="BV4" s="49"/>
      <c r="BW4" s="49"/>
    </row>
    <row r="5" spans="1:75" ht="26.25" x14ac:dyDescent="0.4">
      <c r="B5" s="57"/>
      <c r="D5" s="50" t="s">
        <v>42</v>
      </c>
      <c r="E5" s="58"/>
      <c r="F5" s="59"/>
      <c r="G5" s="61"/>
      <c r="H5" s="62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V5" s="50" t="s">
        <v>43</v>
      </c>
      <c r="Y5" s="114">
        <f>IF(Y4=0,0,SUM(Y3,Y4))</f>
        <v>20909</v>
      </c>
      <c r="Z5" s="114"/>
      <c r="AA5" s="114"/>
      <c r="AB5" s="114"/>
      <c r="AC5" s="114"/>
      <c r="AD5" s="114"/>
      <c r="AE5" s="114"/>
      <c r="AF5" s="114"/>
      <c r="AK5" s="50" t="s">
        <v>44</v>
      </c>
      <c r="AO5" s="117">
        <f ca="1">IF(Y4 = 0,0,SUM(AO4-AO3))</f>
        <v>15091</v>
      </c>
      <c r="AP5" s="117"/>
      <c r="AQ5" s="117"/>
      <c r="AR5" s="117"/>
      <c r="AS5" s="117"/>
      <c r="AT5" s="117"/>
      <c r="AU5" s="117"/>
      <c r="AY5" s="118" t="s">
        <v>35</v>
      </c>
      <c r="AZ5" s="118"/>
      <c r="BA5" s="119"/>
      <c r="BB5" s="119"/>
      <c r="BE5" s="47" t="str">
        <f t="array" ref="BE5">IF(COUNTIF(Table911[Job],$I$3)&lt;ROWS($BE$2:BE5),"",INDEX(TimeSheets!$B$1:$B$359,SMALL(IF(Table911[Job]=$I$3,ROW(Table911[Job])),ROW(BA4))))</f>
        <v/>
      </c>
      <c r="BF5" s="47" t="str">
        <f t="array" ref="BF5">IF(COUNTIF(Table911[Job],$I$3)&lt;ROWS($BD$2:BD5),"",INDEX(TimeSheets!$H$1:$H$359,SMALL(IF(Table911[Job]=$I$3,ROW(Table911[Job])),ROW(BA4))))</f>
        <v/>
      </c>
      <c r="BG5" s="47" t="str">
        <f t="array" ref="BG5">IF(COUNTIF(Table912[Job],$I$3)&lt;ROWS($BG$2:BG5),"",INDEX(TimeSheets!$K$1:$K$359,SMALL(IF(Table912[Job]=$I$3,ROW(Table912[Job])),ROW(BA4))))</f>
        <v/>
      </c>
      <c r="BH5" s="47" t="str">
        <f t="array" ref="BH5">IF(COUNTIF(Table912[Job],$I$3)&lt;ROWS($BH$2:BH5),"",INDEX(TimeSheets!$Q$1:$Q$359,SMALL(IF(Table912[Job]=$I$3,ROW(Table912[Job])),ROW(BA4))))</f>
        <v/>
      </c>
      <c r="BI5" s="56">
        <f t="array" ref="BI5">IF(COUNTIF(Table914[Job],$I$3)&lt;ROWS($BI$2:BI5),"",INDEX(TimeSheets!$T$1:$T$359,SMALL(IF(Table914[Job]=$I$3,ROW(Table914[Job])),ROW(BA4))))</f>
        <v>44250</v>
      </c>
      <c r="BJ5" s="47">
        <f t="array" ref="BJ5">IF(COUNTIF(Table914[Job],$I$3)&lt;ROWS($BJ$2:BJ5),"",INDEX(TimeSheets!$Z$1:$Z$359,SMALL(IF(Table914[Job]=$I$3,ROW(Table914[Job])),ROW(BA4))))</f>
        <v>8</v>
      </c>
      <c r="BK5" s="47">
        <f t="array" ref="BK5">IF(COUNTIF(Table91641[Job],$I$3)&lt;ROWS($BK$2:BK5),"",INDEX(TimeSheets!$AC$1:$AC$359,SMALL(IF(Table91641[Job]=$I$3,ROW(Table91641[Job])),ROW(BA4))))</f>
        <v>44266</v>
      </c>
      <c r="BL5" s="47">
        <f t="array" ref="BL5">IF(COUNTIF(Table91641[Job],$I$3)&lt;ROWS($BL$2:BL5),"",INDEX(TimeSheets!$AI$1:$AI$359,SMALL(IF(Table91641[Job]=$I$3,ROW(Table91641[Job])),ROW(BB4))))</f>
        <v>8</v>
      </c>
      <c r="BO5" s="48"/>
      <c r="BP5" s="48"/>
      <c r="BQ5" s="48"/>
      <c r="BR5" s="49"/>
      <c r="BS5" s="49"/>
      <c r="BT5" s="49"/>
      <c r="BU5" s="49"/>
      <c r="BV5" s="49"/>
      <c r="BW5" s="49"/>
    </row>
    <row r="6" spans="1:75" ht="26.25" x14ac:dyDescent="0.4">
      <c r="B6" s="57"/>
      <c r="E6" s="60"/>
      <c r="F6" s="60"/>
      <c r="G6" s="60"/>
      <c r="H6" s="63"/>
      <c r="I6" s="60"/>
      <c r="K6" s="50"/>
      <c r="L6" s="58"/>
      <c r="M6" s="59"/>
      <c r="N6" s="60"/>
      <c r="AG6" s="52"/>
      <c r="AY6" s="107" t="s">
        <v>41</v>
      </c>
      <c r="AZ6" s="107"/>
      <c r="BA6" s="108">
        <f>IF(Y4=0,"-",SUM(BA5-AD2))</f>
        <v>-78.375</v>
      </c>
      <c r="BB6" s="109"/>
      <c r="BE6" s="47" t="str">
        <f t="array" ref="BE6">IF(COUNTIF(Table911[Job],$I$3)&lt;ROWS($BE$2:BE6),"",INDEX(TimeSheets!$B$1:$B$359,SMALL(IF(Table911[Job]=$I$3,ROW(Table911[Job])),ROW(BA5))))</f>
        <v/>
      </c>
      <c r="BF6" s="47" t="str">
        <f t="array" ref="BF6">IF(COUNTIF(Table911[Job],$I$3)&lt;ROWS($BD$2:BD6),"",INDEX(TimeSheets!$H$1:$H$359,SMALL(IF(Table911[Job]=$I$3,ROW(Table911[Job])),ROW(BA5))))</f>
        <v/>
      </c>
      <c r="BG6" s="47" t="str">
        <f t="array" ref="BG6">IF(COUNTIF(Table912[Job],$I$3)&lt;ROWS($BG$2:BG6),"",INDEX(TimeSheets!$K$1:$K$359,SMALL(IF(Table912[Job]=$I$3,ROW(Table912[Job])),ROW(BA5))))</f>
        <v/>
      </c>
      <c r="BH6" s="47" t="str">
        <f t="array" ref="BH6">IF(COUNTIF(Table912[Job],$I$3)&lt;ROWS($BH$2:BH6),"",INDEX(TimeSheets!$Q$1:$Q$359,SMALL(IF(Table912[Job]=$I$3,ROW(Table912[Job])),ROW(BA5))))</f>
        <v/>
      </c>
      <c r="BI6" s="56">
        <f t="array" ref="BI6">IF(COUNTIF(Table914[Job],$I$3)&lt;ROWS($BI$2:BI6),"",INDEX(TimeSheets!$T$1:$T$359,SMALL(IF(Table914[Job]=$I$3,ROW(Table914[Job])),ROW(BA5))))</f>
        <v>44263</v>
      </c>
      <c r="BJ6" s="47">
        <f t="array" ref="BJ6">IF(COUNTIF(Table914[Job],$I$3)&lt;ROWS($BJ$2:BJ6),"",INDEX(TimeSheets!$Z$1:$Z$359,SMALL(IF(Table914[Job]=$I$3,ROW(Table914[Job])),ROW(BA5))))</f>
        <v>8</v>
      </c>
      <c r="BK6" s="47">
        <f t="array" ref="BK6">IF(COUNTIF(Table91641[Job],$I$3)&lt;ROWS($BK$2:BK6),"",INDEX(TimeSheets!$AC$1:$AC$359,SMALL(IF(Table91641[Job]=$I$3,ROW(Table91641[Job])),ROW(BA5))))</f>
        <v>44267</v>
      </c>
      <c r="BL6" s="47">
        <f t="array" ref="BL6">IF(COUNTIF(Table91641[Job],$I$3)&lt;ROWS($BL$2:BL6),"",INDEX(TimeSheets!$AI$1:$AI$359,SMALL(IF(Table91641[Job]=$I$3,ROW(Table91641[Job])),ROW(BB5))))</f>
        <v>8</v>
      </c>
      <c r="BO6" s="48"/>
      <c r="BP6" s="48"/>
      <c r="BQ6" s="48"/>
      <c r="BR6" s="49"/>
      <c r="BS6" s="49"/>
      <c r="BT6" s="49"/>
      <c r="BU6" s="49"/>
      <c r="BV6" s="49"/>
      <c r="BW6" s="49"/>
    </row>
    <row r="7" spans="1:75" ht="18.75" x14ac:dyDescent="0.3">
      <c r="A7" t="s">
        <v>30</v>
      </c>
      <c r="B7" s="57"/>
      <c r="C7" s="110">
        <f>SUM(B10:B59,D10:D59,F10:F59)</f>
        <v>0</v>
      </c>
      <c r="D7" s="110"/>
      <c r="E7" s="60"/>
      <c r="F7" s="60"/>
      <c r="G7" s="60"/>
      <c r="H7" t="s">
        <v>30</v>
      </c>
      <c r="I7" s="57"/>
      <c r="J7" s="110">
        <f>SUM(I10:I59,K10:K59,M10:M59)</f>
        <v>0</v>
      </c>
      <c r="K7" s="110"/>
      <c r="L7" s="60"/>
      <c r="M7" s="60"/>
      <c r="N7" s="57"/>
      <c r="O7" t="s">
        <v>30</v>
      </c>
      <c r="P7" s="57"/>
      <c r="Q7" s="110">
        <f>SUM(P10:P59,R10:R59,T10:T59)</f>
        <v>0</v>
      </c>
      <c r="R7" s="110"/>
      <c r="S7" s="60"/>
      <c r="T7" s="60"/>
      <c r="V7" t="s">
        <v>30</v>
      </c>
      <c r="W7" s="57"/>
      <c r="X7" s="110">
        <f>SUM(W10:W59,Y10:Y59,AA10:AA59)</f>
        <v>243</v>
      </c>
      <c r="Y7" s="110"/>
      <c r="Z7" s="60"/>
      <c r="AA7" s="60"/>
      <c r="AB7" s="52"/>
      <c r="AC7" t="s">
        <v>30</v>
      </c>
      <c r="AD7" s="57"/>
      <c r="AE7" s="110">
        <f>SUM(AD10:AD59,AF10:AF59,AH10:AH59)</f>
        <v>0</v>
      </c>
      <c r="AF7" s="110"/>
      <c r="AG7" s="60"/>
      <c r="AH7" s="60"/>
      <c r="AI7" s="52"/>
      <c r="AJ7" t="s">
        <v>30</v>
      </c>
      <c r="AK7" s="57"/>
      <c r="AL7" s="110">
        <f>SUM(AK10:AK59,AM10:AM59,AO10:AO59)</f>
        <v>24</v>
      </c>
      <c r="AM7" s="110"/>
      <c r="AN7" s="60"/>
      <c r="AO7" s="60"/>
      <c r="AQ7" t="s">
        <v>30</v>
      </c>
      <c r="AR7" s="57"/>
      <c r="AS7" s="110">
        <f>SUM(AR10:AR59,AT10:AT59,AV10:AV59)</f>
        <v>360</v>
      </c>
      <c r="AT7" s="110"/>
      <c r="AU7" s="60"/>
      <c r="AV7" s="60"/>
      <c r="AX7" s="60"/>
      <c r="AY7" s="60"/>
      <c r="AZ7" s="60"/>
      <c r="BA7" s="49"/>
      <c r="BB7" s="49"/>
      <c r="BE7" s="47" t="str">
        <f t="array" ref="BE7">IF(COUNTIF(Table911[Job],$I$3)&lt;ROWS($BE$2:BE7),"",INDEX(TimeSheets!$B$1:$B$359,SMALL(IF(Table911[Job]=$I$3,ROW(Table911[Job])),ROW(BA6))))</f>
        <v/>
      </c>
      <c r="BF7" s="47" t="str">
        <f t="array" ref="BF7">IF(COUNTIF(Table911[Job],$I$3)&lt;ROWS($BD$2:BD7),"",INDEX(TimeSheets!$H$1:$H$359,SMALL(IF(Table911[Job]=$I$3,ROW(Table911[Job])),ROW(BA6))))</f>
        <v/>
      </c>
      <c r="BG7" s="47" t="str">
        <f t="array" ref="BG7">IF(COUNTIF(Table912[Job],$I$3)&lt;ROWS($BG$2:BG7),"",INDEX(TimeSheets!$K$1:$K$359,SMALL(IF(Table912[Job]=$I$3,ROW(Table912[Job])),ROW(BA6))))</f>
        <v/>
      </c>
      <c r="BH7" s="47" t="str">
        <f t="array" ref="BH7">IF(COUNTIF(Table912[Job],$I$3)&lt;ROWS($BH$2:BH7),"",INDEX(TimeSheets!$Q$1:$Q$359,SMALL(IF(Table912[Job]=$I$3,ROW(Table912[Job])),ROW(BA6))))</f>
        <v/>
      </c>
      <c r="BI7" s="56">
        <f t="array" ref="BI7">IF(COUNTIF(Table914[Job],$I$3)&lt;ROWS($BI$2:BI7),"",INDEX(TimeSheets!$T$1:$T$359,SMALL(IF(Table914[Job]=$I$3,ROW(Table914[Job])),ROW(BA6))))</f>
        <v>44264</v>
      </c>
      <c r="BJ7" s="47">
        <f t="array" ref="BJ7">IF(COUNTIF(Table914[Job],$I$3)&lt;ROWS($BJ$2:BJ7),"",INDEX(TimeSheets!$Z$1:$Z$359,SMALL(IF(Table914[Job]=$I$3,ROW(Table914[Job])),ROW(BA6))))</f>
        <v>8</v>
      </c>
      <c r="BK7" s="47">
        <f t="array" ref="BK7">IF(COUNTIF(Table91641[Job],$I$3)&lt;ROWS($BK$2:BK7),"",INDEX(TimeSheets!$AC$1:$AC$359,SMALL(IF(Table91641[Job]=$I$3,ROW(Table91641[Job])),ROW(BA6))))</f>
        <v>44270</v>
      </c>
      <c r="BL7" s="47">
        <f t="array" ref="BL7">IF(COUNTIF(Table91641[Job],$I$3)&lt;ROWS($BL$2:BL7),"",INDEX(TimeSheets!$AI$1:$AI$359,SMALL(IF(Table91641[Job]=$I$3,ROW(Table91641[Job])),ROW(BB6))))</f>
        <v>8</v>
      </c>
      <c r="BO7" s="48"/>
      <c r="BP7" s="48"/>
      <c r="BQ7" s="48"/>
      <c r="BR7" s="49"/>
      <c r="BS7" s="49"/>
      <c r="BT7" s="49"/>
      <c r="BU7" s="49"/>
      <c r="BV7" s="49"/>
      <c r="BW7" s="49"/>
    </row>
    <row r="8" spans="1:75" ht="16.5" thickBot="1" x14ac:dyDescent="0.3">
      <c r="A8" t="s">
        <v>45</v>
      </c>
      <c r="B8" s="57"/>
      <c r="C8" s="100">
        <f>SUM((C7*33)*1.3)</f>
        <v>0</v>
      </c>
      <c r="D8" s="100"/>
      <c r="E8" s="100"/>
      <c r="F8" s="100"/>
      <c r="G8" s="64"/>
      <c r="H8" t="s">
        <v>45</v>
      </c>
      <c r="I8" s="57"/>
      <c r="J8" s="100">
        <f>IF(I5=0,SUM((J7*21)),SUM((J7*48.06)))</f>
        <v>0</v>
      </c>
      <c r="K8" s="100"/>
      <c r="L8" s="100"/>
      <c r="M8" s="100"/>
      <c r="N8" s="64"/>
      <c r="O8" t="s">
        <v>45</v>
      </c>
      <c r="P8" s="57"/>
      <c r="Q8" s="100">
        <f>IF(I5=0,SUM((Q7*29)),SUM((Q7*I5)))</f>
        <v>0</v>
      </c>
      <c r="R8" s="100"/>
      <c r="S8" s="100"/>
      <c r="T8" s="100"/>
      <c r="U8" s="64"/>
      <c r="V8" t="s">
        <v>45</v>
      </c>
      <c r="W8" s="57"/>
      <c r="X8" s="100">
        <f>IF(I5=0,SUM((X7*33)),SUM((X7*I5)))</f>
        <v>8019</v>
      </c>
      <c r="Y8" s="100"/>
      <c r="Z8" s="100"/>
      <c r="AA8" s="100"/>
      <c r="AB8" s="64"/>
      <c r="AC8" t="s">
        <v>45</v>
      </c>
      <c r="AD8" s="57"/>
      <c r="AE8" s="100">
        <f>SUM((AE7*40))</f>
        <v>0</v>
      </c>
      <c r="AF8" s="100"/>
      <c r="AG8" s="100"/>
      <c r="AH8" s="100"/>
      <c r="AI8" s="64"/>
      <c r="AJ8" t="s">
        <v>45</v>
      </c>
      <c r="AK8" s="57"/>
      <c r="AL8" s="100">
        <f>SUM((AL7*40))</f>
        <v>960</v>
      </c>
      <c r="AM8" s="100"/>
      <c r="AN8" s="100"/>
      <c r="AO8" s="100"/>
      <c r="AP8" s="64"/>
      <c r="AQ8" t="s">
        <v>45</v>
      </c>
      <c r="AR8" s="57"/>
      <c r="AS8" s="100">
        <f>IF(I5=0,SUM((AS7*33)),SUM((AS7*I5)))</f>
        <v>11880</v>
      </c>
      <c r="AT8" s="100"/>
      <c r="AU8" s="100"/>
      <c r="AV8" s="100"/>
      <c r="AW8" s="64"/>
      <c r="AX8" s="65"/>
      <c r="AY8" s="65"/>
      <c r="AZ8" s="65"/>
      <c r="BA8" s="49"/>
      <c r="BB8" s="49"/>
      <c r="BE8" s="47" t="str">
        <f t="array" ref="BE8">IF(COUNTIF(Table911[Job],$I$3)&lt;ROWS($BE$2:BE8),"",INDEX(TimeSheets!$B$1:$B$359,SMALL(IF(Table911[Job]=$I$3,ROW(Table911[Job])),ROW(BA7))))</f>
        <v/>
      </c>
      <c r="BF8" s="47" t="str">
        <f t="array" ref="BF8">IF(COUNTIF(Table911[Job],$I$3)&lt;ROWS($BD$2:BD8),"",INDEX(TimeSheets!$H$1:$H$359,SMALL(IF(Table911[Job]=$I$3,ROW(Table911[Job])),ROW(BA7))))</f>
        <v/>
      </c>
      <c r="BG8" s="47" t="str">
        <f t="array" ref="BG8">IF(COUNTIF(Table912[Job],$I$3)&lt;ROWS($BG$2:BG8),"",INDEX(TimeSheets!$K$1:$K$359,SMALL(IF(Table912[Job]=$I$3,ROW(Table912[Job])),ROW(BA7))))</f>
        <v/>
      </c>
      <c r="BH8" s="47" t="str">
        <f t="array" ref="BH8">IF(COUNTIF(Table912[Job],$I$3)&lt;ROWS($BH$2:BH8),"",INDEX(TimeSheets!$Q$1:$Q$359,SMALL(IF(Table912[Job]=$I$3,ROW(Table912[Job])),ROW(BA7))))</f>
        <v/>
      </c>
      <c r="BI8" s="56">
        <f t="array" ref="BI8">IF(COUNTIF(Table914[Job],$I$3)&lt;ROWS($BI$2:BI8),"",INDEX(TimeSheets!$T$1:$T$359,SMALL(IF(Table914[Job]=$I$3,ROW(Table914[Job])),ROW(BA7))))</f>
        <v>44265</v>
      </c>
      <c r="BJ8" s="47">
        <f t="array" ref="BJ8">IF(COUNTIF(Table914[Job],$I$3)&lt;ROWS($BJ$2:BJ8),"",INDEX(TimeSheets!$Z$1:$Z$359,SMALL(IF(Table914[Job]=$I$3,ROW(Table914[Job])),ROW(BA7))))</f>
        <v>8</v>
      </c>
      <c r="BK8" s="47">
        <f t="array" ref="BK8">IF(COUNTIF(Table91641[Job],$I$3)&lt;ROWS($BK$2:BK8),"",INDEX(TimeSheets!$AC$1:$AC$359,SMALL(IF(Table91641[Job]=$I$3,ROW(Table91641[Job])),ROW(BA7))))</f>
        <v>44277</v>
      </c>
      <c r="BL8" s="47">
        <f t="array" ref="BL8">IF(COUNTIF(Table91641[Job],$I$3)&lt;ROWS($BL$2:BL8),"",INDEX(TimeSheets!$AI$1:$AI$359,SMALL(IF(Table91641[Job]=$I$3,ROW(Table91641[Job])),ROW(BB7))))</f>
        <v>8</v>
      </c>
      <c r="BO8" s="48"/>
      <c r="BP8" s="48"/>
      <c r="BQ8" s="48"/>
      <c r="BR8" s="49"/>
      <c r="BS8" s="49"/>
      <c r="BT8" s="49"/>
      <c r="BU8" s="49"/>
      <c r="BV8" s="49"/>
      <c r="BW8" s="49"/>
    </row>
    <row r="9" spans="1:75" ht="24" thickBot="1" x14ac:dyDescent="0.4">
      <c r="A9" s="101"/>
      <c r="B9" s="102"/>
      <c r="C9" s="102"/>
      <c r="D9" s="102"/>
      <c r="E9" s="102"/>
      <c r="F9" s="103"/>
      <c r="H9" s="104"/>
      <c r="I9" s="105"/>
      <c r="J9" s="105"/>
      <c r="K9" s="105"/>
      <c r="L9" s="105"/>
      <c r="M9" s="106"/>
      <c r="O9" s="104"/>
      <c r="P9" s="105"/>
      <c r="Q9" s="105"/>
      <c r="R9" s="105"/>
      <c r="S9" s="105"/>
      <c r="T9" s="106"/>
      <c r="V9" s="104" t="s">
        <v>82</v>
      </c>
      <c r="W9" s="105"/>
      <c r="X9" s="105"/>
      <c r="Y9" s="105"/>
      <c r="Z9" s="105"/>
      <c r="AA9" s="106"/>
      <c r="AC9" s="104" t="s">
        <v>83</v>
      </c>
      <c r="AD9" s="105"/>
      <c r="AE9" s="105"/>
      <c r="AF9" s="105"/>
      <c r="AG9" s="105"/>
      <c r="AH9" s="106"/>
      <c r="AJ9" s="104" t="s">
        <v>81</v>
      </c>
      <c r="AK9" s="105"/>
      <c r="AL9" s="105"/>
      <c r="AM9" s="105"/>
      <c r="AN9" s="105"/>
      <c r="AO9" s="106"/>
      <c r="AQ9" s="104" t="s">
        <v>84</v>
      </c>
      <c r="AR9" s="105"/>
      <c r="AS9" s="105"/>
      <c r="AT9" s="105"/>
      <c r="AU9" s="105"/>
      <c r="AV9" s="106"/>
      <c r="AX9" s="15"/>
      <c r="AY9" s="87" t="s">
        <v>46</v>
      </c>
      <c r="AZ9" s="88"/>
      <c r="BA9" s="88"/>
      <c r="BB9" s="89"/>
      <c r="BE9" s="47" t="str">
        <f t="array" ref="BE9">IF(COUNTIF(Table911[Job],$I$3)&lt;ROWS($BE$2:BE9),"",INDEX(TimeSheets!$B$1:$B$359,SMALL(IF(Table911[Job]=$I$3,ROW(Table911[Job])),ROW(BA8))))</f>
        <v/>
      </c>
      <c r="BF9" s="47" t="str">
        <f t="array" ref="BF9">IF(COUNTIF(Table911[Job],$I$3)&lt;ROWS($BD$2:BD9),"",INDEX(TimeSheets!$H$1:$H$359,SMALL(IF(Table911[Job]=$I$3,ROW(Table911[Job])),ROW(BA8))))</f>
        <v/>
      </c>
      <c r="BG9" s="47" t="str">
        <f t="array" ref="BG9">IF(COUNTIF(Table912[Job],$I$3)&lt;ROWS($BG$2:BG9),"",INDEX(TimeSheets!$K$1:$K$359,SMALL(IF(Table912[Job]=$I$3,ROW(Table912[Job])),ROW(BA8))))</f>
        <v/>
      </c>
      <c r="BH9" s="47" t="str">
        <f t="array" ref="BH9">IF(COUNTIF(Table912[Job],$I$3)&lt;ROWS($BH$2:BH9),"",INDEX(TimeSheets!$Q$1:$Q$359,SMALL(IF(Table912[Job]=$I$3,ROW(Table912[Job])),ROW(BA8))))</f>
        <v/>
      </c>
      <c r="BI9" s="56">
        <f t="array" ref="BI9">IF(COUNTIF(Table914[Job],$I$3)&lt;ROWS($BI$2:BI9),"",INDEX(TimeSheets!$T$1:$T$359,SMALL(IF(Table914[Job]=$I$3,ROW(Table914[Job])),ROW(BA8))))</f>
        <v>44266</v>
      </c>
      <c r="BJ9" s="47">
        <f t="array" ref="BJ9">IF(COUNTIF(Table914[Job],$I$3)&lt;ROWS($BJ$2:BJ9),"",INDEX(TimeSheets!$Z$1:$Z$359,SMALL(IF(Table914[Job]=$I$3,ROW(Table914[Job])),ROW(BA8))))</f>
        <v>8</v>
      </c>
      <c r="BK9" s="47">
        <f t="array" ref="BK9">IF(COUNTIF(Table91641[Job],$I$3)&lt;ROWS($BK$2:BK9),"",INDEX(TimeSheets!$AC$1:$AC$359,SMALL(IF(Table91641[Job]=$I$3,ROW(Table91641[Job])),ROW(BA8))))</f>
        <v>44279</v>
      </c>
      <c r="BL9" s="47">
        <f t="array" ref="BL9">IF(COUNTIF(Table91641[Job],$I$3)&lt;ROWS($BL$2:BL9),"",INDEX(TimeSheets!$AI$1:$AI$359,SMALL(IF(Table91641[Job]=$I$3,ROW(Table91641[Job])),ROW(BB8))))</f>
        <v>8</v>
      </c>
      <c r="BO9" s="48"/>
      <c r="BP9" s="48"/>
      <c r="BQ9" s="48"/>
      <c r="BR9" s="49"/>
      <c r="BS9" s="49"/>
      <c r="BT9" s="49"/>
      <c r="BU9" s="49"/>
      <c r="BV9" s="49"/>
      <c r="BW9" s="49"/>
    </row>
    <row r="10" spans="1:75" ht="21.95" customHeight="1" thickBot="1" x14ac:dyDescent="0.45">
      <c r="A10" s="66"/>
      <c r="B10" s="67"/>
      <c r="C10" s="66"/>
      <c r="D10" s="67"/>
      <c r="E10" s="66"/>
      <c r="F10" s="67"/>
      <c r="G10" s="15"/>
      <c r="H10" s="66"/>
      <c r="I10" s="67"/>
      <c r="J10" s="66"/>
      <c r="K10" s="67"/>
      <c r="L10" s="66"/>
      <c r="M10" s="67"/>
      <c r="N10" s="15"/>
      <c r="O10" s="66"/>
      <c r="P10" s="67"/>
      <c r="Q10" s="66"/>
      <c r="R10" s="67"/>
      <c r="S10" s="66"/>
      <c r="T10" s="67"/>
      <c r="U10" s="15"/>
      <c r="V10" s="66">
        <f>BK2</f>
        <v>44202</v>
      </c>
      <c r="W10" s="67">
        <f>IF(BL2=0," ",BL2)</f>
        <v>8</v>
      </c>
      <c r="X10" s="66" t="str">
        <f>BK52</f>
        <v/>
      </c>
      <c r="Y10" s="67" t="str">
        <f>IF(BL52=0," ",BL52)</f>
        <v/>
      </c>
      <c r="Z10" s="66" t="str">
        <f>BK102</f>
        <v/>
      </c>
      <c r="AA10" s="67" t="str">
        <f>IF(BL102=0," ",BL102)</f>
        <v/>
      </c>
      <c r="AB10" s="15"/>
      <c r="AC10" s="66" t="str">
        <f>BE2</f>
        <v/>
      </c>
      <c r="AD10" s="67" t="str">
        <f>IF(BF2=0," ",BF2)</f>
        <v/>
      </c>
      <c r="AE10" s="66" t="str">
        <f>BE52</f>
        <v/>
      </c>
      <c r="AF10" s="67" t="str">
        <f>IF(BF52=0," ",BF52)</f>
        <v/>
      </c>
      <c r="AG10" s="66" t="str">
        <f>BE102</f>
        <v/>
      </c>
      <c r="AH10" s="67" t="str">
        <f>IF(BF102=0," ",BF102)</f>
        <v/>
      </c>
      <c r="AI10" s="15"/>
      <c r="AJ10" s="66">
        <f>BG2</f>
        <v>44362</v>
      </c>
      <c r="AK10" s="67">
        <f>IF(BH2=0," ",BH2)</f>
        <v>8</v>
      </c>
      <c r="AL10" s="66" t="str">
        <f>BG52</f>
        <v/>
      </c>
      <c r="AM10" s="67" t="str">
        <f>IF(BH52=0," ",BH52)</f>
        <v/>
      </c>
      <c r="AN10" s="66" t="str">
        <f>BG102</f>
        <v/>
      </c>
      <c r="AO10" s="67" t="str">
        <f>IF(BH102=0," ",BH102)</f>
        <v/>
      </c>
      <c r="AP10" s="15"/>
      <c r="AQ10" s="66">
        <f>BI2</f>
        <v>44202</v>
      </c>
      <c r="AR10" s="67">
        <f>IF(BJ2=0," ",BJ2)</f>
        <v>8</v>
      </c>
      <c r="AS10" s="66" t="str">
        <f>BI52</f>
        <v/>
      </c>
      <c r="AT10" s="67" t="str">
        <f>IF(BJ52=0," ",BJ52)</f>
        <v/>
      </c>
      <c r="AU10" s="66" t="str">
        <f>BI102</f>
        <v/>
      </c>
      <c r="AV10" s="67" t="str">
        <f>IF(BJ102=0," ",BJ102)</f>
        <v/>
      </c>
      <c r="AW10" s="15"/>
      <c r="AX10" s="15"/>
      <c r="AY10" s="94" t="s">
        <v>47</v>
      </c>
      <c r="AZ10" s="95"/>
      <c r="BA10" s="96">
        <v>45000</v>
      </c>
      <c r="BB10" s="97"/>
      <c r="BE10" s="47" t="str">
        <f t="array" ref="BE10">IF(COUNTIF(Table911[Job],$I$3)&lt;ROWS($BE$2:BE10),"",INDEX(TimeSheets!$B$1:$B$359,SMALL(IF(Table911[Job]=$I$3,ROW(Table911[Job])),ROW(BA9))))</f>
        <v/>
      </c>
      <c r="BF10" s="47" t="str">
        <f t="array" ref="BF10">IF(COUNTIF(Table911[Job],$I$3)&lt;ROWS($BD$2:BD10),"",INDEX(TimeSheets!$H$1:$H$359,SMALL(IF(Table911[Job]=$I$3,ROW(Table911[Job])),ROW(BA9))))</f>
        <v/>
      </c>
      <c r="BG10" s="47" t="str">
        <f t="array" ref="BG10">IF(COUNTIF(Table912[Job],$I$3)&lt;ROWS($BG$2:BG10),"",INDEX(TimeSheets!$K$1:$K$359,SMALL(IF(Table912[Job]=$I$3,ROW(Table912[Job])),ROW(BA9))))</f>
        <v/>
      </c>
      <c r="BH10" s="47" t="str">
        <f t="array" ref="BH10">IF(COUNTIF(Table912[Job],$I$3)&lt;ROWS($BH$2:BH10),"",INDEX(TimeSheets!$Q$1:$Q$359,SMALL(IF(Table912[Job]=$I$3,ROW(Table912[Job])),ROW(BA9))))</f>
        <v/>
      </c>
      <c r="BI10" s="56">
        <f t="array" ref="BI10">IF(COUNTIF(Table914[Job],$I$3)&lt;ROWS($BI$2:BI10),"",INDEX(TimeSheets!$T$1:$T$359,SMALL(IF(Table914[Job]=$I$3,ROW(Table914[Job])),ROW(BA9))))</f>
        <v>44267</v>
      </c>
      <c r="BJ10" s="47">
        <f t="array" ref="BJ10">IF(COUNTIF(Table914[Job],$I$3)&lt;ROWS($BJ$2:BJ10),"",INDEX(TimeSheets!$Z$1:$Z$359,SMALL(IF(Table914[Job]=$I$3,ROW(Table914[Job])),ROW(BA9))))</f>
        <v>8</v>
      </c>
      <c r="BK10" s="47">
        <f t="array" ref="BK10">IF(COUNTIF(Table91641[Job],$I$3)&lt;ROWS($BK$2:BK10),"",INDEX(TimeSheets!$AC$1:$AC$359,SMALL(IF(Table91641[Job]=$I$3,ROW(Table91641[Job])),ROW(BA9))))</f>
        <v>44280</v>
      </c>
      <c r="BL10" s="47">
        <f t="array" ref="BL10">IF(COUNTIF(Table91641[Job],$I$3)&lt;ROWS($BL$2:BL10),"",INDEX(TimeSheets!$AI$1:$AI$359,SMALL(IF(Table91641[Job]=$I$3,ROW(Table91641[Job])),ROW(BB9))))</f>
        <v>8</v>
      </c>
      <c r="BO10" s="48"/>
      <c r="BP10" s="48"/>
      <c r="BQ10" s="48"/>
      <c r="BR10" s="49"/>
      <c r="BS10" s="49"/>
      <c r="BT10" s="49"/>
      <c r="BU10" s="49"/>
      <c r="BV10" s="49"/>
      <c r="BW10" s="49"/>
    </row>
    <row r="11" spans="1:75" ht="21.95" customHeight="1" x14ac:dyDescent="0.25">
      <c r="A11" s="66"/>
      <c r="B11" s="67"/>
      <c r="C11" s="66"/>
      <c r="D11" s="67"/>
      <c r="E11" s="66"/>
      <c r="F11" s="67"/>
      <c r="G11" s="15"/>
      <c r="H11" s="66"/>
      <c r="I11" s="67"/>
      <c r="J11" s="66"/>
      <c r="K11" s="67"/>
      <c r="L11" s="66"/>
      <c r="M11" s="67"/>
      <c r="N11" s="15"/>
      <c r="O11" s="66"/>
      <c r="P11" s="67"/>
      <c r="Q11" s="66"/>
      <c r="R11" s="67"/>
      <c r="S11" s="66"/>
      <c r="T11" s="67"/>
      <c r="U11" s="15"/>
      <c r="V11" s="66">
        <f t="shared" ref="V11:V59" si="0">BK3</f>
        <v>44203</v>
      </c>
      <c r="W11" s="67">
        <f t="shared" ref="W11:W59" si="1">IF(BL3=0," ",BL3)</f>
        <v>8</v>
      </c>
      <c r="X11" s="66" t="str">
        <f t="shared" ref="X11:X59" si="2">BK53</f>
        <v/>
      </c>
      <c r="Y11" s="67" t="str">
        <f t="shared" ref="Y11:Y59" si="3">IF(BL53=0," ",BL53)</f>
        <v/>
      </c>
      <c r="Z11" s="66" t="str">
        <f t="shared" ref="Z11:Z59" si="4">BK103</f>
        <v/>
      </c>
      <c r="AA11" s="67" t="str">
        <f t="shared" ref="AA11:AA59" si="5">IF(BL103=0," ",BL103)</f>
        <v/>
      </c>
      <c r="AB11" s="15"/>
      <c r="AC11" s="66" t="str">
        <f t="shared" ref="AC11:AC59" si="6">BE3</f>
        <v/>
      </c>
      <c r="AD11" s="67" t="str">
        <f>IF(BF3=0," ",BF3)</f>
        <v/>
      </c>
      <c r="AE11" s="66" t="str">
        <f t="shared" ref="AE11:AE59" si="7">BE53</f>
        <v/>
      </c>
      <c r="AF11" s="67" t="str">
        <f t="shared" ref="AF11:AF59" si="8">IF(BF53=0," ",BF53)</f>
        <v/>
      </c>
      <c r="AG11" s="66" t="str">
        <f t="shared" ref="AG11:AG59" si="9">BE103</f>
        <v/>
      </c>
      <c r="AH11" s="67" t="str">
        <f t="shared" ref="AH11:AH59" si="10">IF(BF103=0," ",BF103)</f>
        <v/>
      </c>
      <c r="AI11" s="15"/>
      <c r="AJ11" s="66">
        <f>BG3</f>
        <v>44363</v>
      </c>
      <c r="AK11" s="67">
        <f>IF(BH3=0," ",BH3)</f>
        <v>8</v>
      </c>
      <c r="AL11" s="66" t="str">
        <f t="shared" ref="AL11:AL59" si="11">BG53</f>
        <v/>
      </c>
      <c r="AM11" s="67" t="str">
        <f t="shared" ref="AM11:AM59" si="12">IF(BH53=0," ",BH53)</f>
        <v/>
      </c>
      <c r="AN11" s="66" t="str">
        <f t="shared" ref="AN11:AN59" si="13">BG103</f>
        <v/>
      </c>
      <c r="AO11" s="67" t="str">
        <f t="shared" ref="AO11:AO59" si="14">IF(BH103=0," ",BH103)</f>
        <v/>
      </c>
      <c r="AP11" s="15"/>
      <c r="AQ11" s="66">
        <f>BI3</f>
        <v>44203</v>
      </c>
      <c r="AR11" s="67">
        <f t="shared" ref="AR11:AR59" si="15">IF(BJ3=0," ",BJ3)</f>
        <v>8</v>
      </c>
      <c r="AS11" s="66" t="str">
        <f t="shared" ref="AS11:AS59" si="16">BI53</f>
        <v/>
      </c>
      <c r="AT11" s="67" t="str">
        <f t="shared" ref="AT11:AT59" si="17">IF(BJ53=0," ",BJ53)</f>
        <v/>
      </c>
      <c r="AU11" s="66" t="str">
        <f t="shared" ref="AU11:AU59" si="18">BI103</f>
        <v/>
      </c>
      <c r="AV11" s="67" t="str">
        <f t="shared" ref="AV11:AV59" si="19">IF(BJ103=0," ",BJ103)</f>
        <v/>
      </c>
      <c r="AW11" s="15"/>
      <c r="AX11" s="15"/>
      <c r="AY11" s="78"/>
      <c r="AZ11" s="78"/>
      <c r="BA11" s="98"/>
      <c r="BB11" s="99"/>
      <c r="BE11" s="47" t="str">
        <f t="array" ref="BE11">IF(COUNTIF(Table911[Job],$I$3)&lt;ROWS($BE$2:BE11),"",INDEX(TimeSheets!$B$1:$B$359,SMALL(IF(Table911[Job]=$I$3,ROW(Table911[Job])),ROW(BA10))))</f>
        <v/>
      </c>
      <c r="BF11" s="47" t="str">
        <f t="array" ref="BF11">IF(COUNTIF(Table911[Job],$I$3)&lt;ROWS($BD$2:BD11),"",INDEX(TimeSheets!$H$1:$H$359,SMALL(IF(Table911[Job]=$I$3,ROW(Table911[Job])),ROW(BA10))))</f>
        <v/>
      </c>
      <c r="BG11" s="47" t="str">
        <f t="array" ref="BG11">IF(COUNTIF(Table912[Job],$I$3)&lt;ROWS($BG$2:BG11),"",INDEX(TimeSheets!$K$1:$K$359,SMALL(IF(Table912[Job]=$I$3,ROW(Table912[Job])),ROW(BA10))))</f>
        <v/>
      </c>
      <c r="BH11" s="47" t="str">
        <f t="array" ref="BH11">IF(COUNTIF(Table912[Job],$I$3)&lt;ROWS($BH$2:BH11),"",INDEX(TimeSheets!$Q$1:$Q$359,SMALL(IF(Table912[Job]=$I$3,ROW(Table912[Job])),ROW(BA10))))</f>
        <v/>
      </c>
      <c r="BI11" s="56">
        <f t="array" ref="BI11">IF(COUNTIF(Table914[Job],$I$3)&lt;ROWS($BI$2:BI11),"",INDEX(TimeSheets!$T$1:$T$359,SMALL(IF(Table914[Job]=$I$3,ROW(Table914[Job])),ROW(BA10))))</f>
        <v>44270</v>
      </c>
      <c r="BJ11" s="47">
        <f t="array" ref="BJ11">IF(COUNTIF(Table914[Job],$I$3)&lt;ROWS($BJ$2:BJ11),"",INDEX(TimeSheets!$Z$1:$Z$359,SMALL(IF(Table914[Job]=$I$3,ROW(Table914[Job])),ROW(BA10))))</f>
        <v>8</v>
      </c>
      <c r="BK11" s="47">
        <f t="array" ref="BK11">IF(COUNTIF(Table91641[Job],$I$3)&lt;ROWS($BK$2:BK11),"",INDEX(TimeSheets!$AC$1:$AC$359,SMALL(IF(Table91641[Job]=$I$3,ROW(Table91641[Job])),ROW(BA10))))</f>
        <v>44281</v>
      </c>
      <c r="BL11" s="47">
        <f t="array" ref="BL11">IF(COUNTIF(Table91641[Job],$I$3)&lt;ROWS($BL$2:BL11),"",INDEX(TimeSheets!$AI$1:$AI$359,SMALL(IF(Table91641[Job]=$I$3,ROW(Table91641[Job])),ROW(BB10))))</f>
        <v>8</v>
      </c>
      <c r="BO11" s="48"/>
      <c r="BP11" s="48"/>
      <c r="BQ11" s="48"/>
      <c r="BR11" s="49"/>
      <c r="BS11" s="49"/>
      <c r="BT11" s="49"/>
      <c r="BU11" s="49"/>
      <c r="BV11" s="49"/>
      <c r="BW11" s="49"/>
    </row>
    <row r="12" spans="1:75" ht="21.95" customHeight="1" x14ac:dyDescent="0.25">
      <c r="A12" s="66"/>
      <c r="B12" s="67"/>
      <c r="C12" s="66"/>
      <c r="D12" s="67"/>
      <c r="E12" s="66"/>
      <c r="F12" s="67"/>
      <c r="G12" s="15"/>
      <c r="H12" s="66"/>
      <c r="I12" s="67"/>
      <c r="J12" s="66"/>
      <c r="K12" s="67"/>
      <c r="L12" s="66"/>
      <c r="M12" s="67"/>
      <c r="N12" s="15"/>
      <c r="O12" s="66"/>
      <c r="P12" s="67"/>
      <c r="Q12" s="66"/>
      <c r="R12" s="67"/>
      <c r="S12" s="66"/>
      <c r="T12" s="67"/>
      <c r="U12" s="15"/>
      <c r="V12" s="66">
        <f t="shared" si="0"/>
        <v>44225</v>
      </c>
      <c r="W12" s="67">
        <f t="shared" si="1"/>
        <v>8</v>
      </c>
      <c r="X12" s="66" t="str">
        <f t="shared" si="2"/>
        <v/>
      </c>
      <c r="Y12" s="67" t="str">
        <f t="shared" si="3"/>
        <v/>
      </c>
      <c r="Z12" s="66" t="str">
        <f t="shared" si="4"/>
        <v/>
      </c>
      <c r="AA12" s="67" t="str">
        <f t="shared" si="5"/>
        <v/>
      </c>
      <c r="AB12" s="15"/>
      <c r="AC12" s="66" t="str">
        <f t="shared" si="6"/>
        <v/>
      </c>
      <c r="AD12" s="67" t="str">
        <f>IF(BF4=0," ",BF4)</f>
        <v/>
      </c>
      <c r="AE12" s="66" t="str">
        <f t="shared" si="7"/>
        <v/>
      </c>
      <c r="AF12" s="67" t="str">
        <f t="shared" si="8"/>
        <v/>
      </c>
      <c r="AG12" s="66" t="str">
        <f t="shared" si="9"/>
        <v/>
      </c>
      <c r="AH12" s="67" t="str">
        <f t="shared" si="10"/>
        <v/>
      </c>
      <c r="AI12" s="15"/>
      <c r="AJ12" s="66">
        <f>BG4</f>
        <v>44364</v>
      </c>
      <c r="AK12" s="67">
        <f>IF(BH4=0," ",BH4)</f>
        <v>8</v>
      </c>
      <c r="AL12" s="66" t="str">
        <f t="shared" si="11"/>
        <v/>
      </c>
      <c r="AM12" s="67" t="str">
        <f t="shared" si="12"/>
        <v/>
      </c>
      <c r="AN12" s="66" t="str">
        <f t="shared" si="13"/>
        <v/>
      </c>
      <c r="AO12" s="67" t="str">
        <f t="shared" si="14"/>
        <v/>
      </c>
      <c r="AP12" s="15"/>
      <c r="AQ12" s="66">
        <f>BI4</f>
        <v>44225</v>
      </c>
      <c r="AR12" s="67">
        <f t="shared" si="15"/>
        <v>8</v>
      </c>
      <c r="AS12" s="66" t="str">
        <f t="shared" si="16"/>
        <v/>
      </c>
      <c r="AT12" s="67" t="str">
        <f t="shared" si="17"/>
        <v/>
      </c>
      <c r="AU12" s="66" t="str">
        <f t="shared" si="18"/>
        <v/>
      </c>
      <c r="AV12" s="67" t="str">
        <f t="shared" si="19"/>
        <v/>
      </c>
      <c r="AW12" s="15"/>
      <c r="AX12" s="15"/>
      <c r="AY12" s="78"/>
      <c r="AZ12" s="78"/>
      <c r="BA12" s="79"/>
      <c r="BB12" s="80"/>
      <c r="BE12" s="47" t="str">
        <f t="array" ref="BE12">IF(COUNTIF(Table911[Job],$I$3)&lt;ROWS($BE$2:BE12),"",INDEX(TimeSheets!$B$1:$B$359,SMALL(IF(Table911[Job]=$I$3,ROW(Table911[Job])),ROW(BA11))))</f>
        <v/>
      </c>
      <c r="BF12" s="47" t="str">
        <f t="array" ref="BF12">IF(COUNTIF(Table911[Job],$I$3)&lt;ROWS($BD$2:BD12),"",INDEX(TimeSheets!$H$1:$H$359,SMALL(IF(Table911[Job]=$I$3,ROW(Table911[Job])),ROW(BA11))))</f>
        <v/>
      </c>
      <c r="BG12" s="47" t="str">
        <f t="array" ref="BG12">IF(COUNTIF(Table912[Job],$I$3)&lt;ROWS($BG$2:BG12),"",INDEX(TimeSheets!$K$1:$K$359,SMALL(IF(Table912[Job]=$I$3,ROW(Table912[Job])),ROW(BA11))))</f>
        <v/>
      </c>
      <c r="BH12" s="47" t="str">
        <f t="array" ref="BH12">IF(COUNTIF(Table912[Job],$I$3)&lt;ROWS($BH$2:BH12),"",INDEX(TimeSheets!$Q$1:$Q$359,SMALL(IF(Table912[Job]=$I$3,ROW(Table912[Job])),ROW(BA11))))</f>
        <v/>
      </c>
      <c r="BI12" s="56">
        <f t="array" ref="BI12">IF(COUNTIF(Table914[Job],$I$3)&lt;ROWS($BI$2:BI12),"",INDEX(TimeSheets!$T$1:$T$359,SMALL(IF(Table914[Job]=$I$3,ROW(Table914[Job])),ROW(BA11))))</f>
        <v>44278</v>
      </c>
      <c r="BJ12" s="47">
        <f t="array" ref="BJ12">IF(COUNTIF(Table914[Job],$I$3)&lt;ROWS($BJ$2:BJ12),"",INDEX(TimeSheets!$Z$1:$Z$359,SMALL(IF(Table914[Job]=$I$3,ROW(Table914[Job])),ROW(BA11))))</f>
        <v>8</v>
      </c>
      <c r="BK12" s="47">
        <f t="array" ref="BK12">IF(COUNTIF(Table91641[Job],$I$3)&lt;ROWS($BK$2:BK12),"",INDEX(TimeSheets!$AC$1:$AC$359,SMALL(IF(Table91641[Job]=$I$3,ROW(Table91641[Job])),ROW(BA11))))</f>
        <v>44284</v>
      </c>
      <c r="BL12" s="47">
        <f t="array" ref="BL12">IF(COUNTIF(Table91641[Job],$I$3)&lt;ROWS($BL$2:BL12),"",INDEX(TimeSheets!$AI$1:$AI$359,SMALL(IF(Table91641[Job]=$I$3,ROW(Table91641[Job])),ROW(BB11))))</f>
        <v>8</v>
      </c>
      <c r="BO12" s="48"/>
      <c r="BP12" s="48"/>
      <c r="BQ12" s="48"/>
      <c r="BR12" s="49"/>
      <c r="BS12" s="49"/>
      <c r="BT12" s="49"/>
      <c r="BU12" s="49"/>
      <c r="BV12" s="49"/>
      <c r="BW12" s="49"/>
    </row>
    <row r="13" spans="1:75" ht="21.95" customHeight="1" x14ac:dyDescent="0.25">
      <c r="A13" s="66"/>
      <c r="B13" s="67"/>
      <c r="C13" s="66"/>
      <c r="D13" s="67"/>
      <c r="E13" s="66"/>
      <c r="F13" s="67"/>
      <c r="G13" s="15"/>
      <c r="H13" s="66"/>
      <c r="I13" s="67"/>
      <c r="J13" s="66"/>
      <c r="K13" s="67"/>
      <c r="L13" s="66"/>
      <c r="M13" s="67"/>
      <c r="N13" s="15"/>
      <c r="O13" s="66"/>
      <c r="P13" s="67"/>
      <c r="Q13" s="66"/>
      <c r="R13" s="67"/>
      <c r="S13" s="66"/>
      <c r="T13" s="67"/>
      <c r="U13" s="15"/>
      <c r="V13" s="66">
        <f t="shared" si="0"/>
        <v>44266</v>
      </c>
      <c r="W13" s="67">
        <f t="shared" si="1"/>
        <v>8</v>
      </c>
      <c r="X13" s="66" t="str">
        <f t="shared" si="2"/>
        <v/>
      </c>
      <c r="Y13" s="67" t="str">
        <f t="shared" si="3"/>
        <v/>
      </c>
      <c r="Z13" s="66" t="str">
        <f t="shared" si="4"/>
        <v/>
      </c>
      <c r="AA13" s="67" t="str">
        <f t="shared" si="5"/>
        <v/>
      </c>
      <c r="AB13" s="15"/>
      <c r="AC13" s="66" t="str">
        <f t="shared" si="6"/>
        <v/>
      </c>
      <c r="AD13" s="67" t="str">
        <f>IF(BF5=0," ",BF5)</f>
        <v/>
      </c>
      <c r="AE13" s="66" t="str">
        <f t="shared" si="7"/>
        <v/>
      </c>
      <c r="AF13" s="67" t="str">
        <f t="shared" si="8"/>
        <v/>
      </c>
      <c r="AG13" s="66" t="str">
        <f t="shared" si="9"/>
        <v/>
      </c>
      <c r="AH13" s="67" t="str">
        <f t="shared" si="10"/>
        <v/>
      </c>
      <c r="AI13" s="15"/>
      <c r="AJ13" s="66" t="str">
        <f>BG5</f>
        <v/>
      </c>
      <c r="AK13" s="67" t="str">
        <f>IF(BH5=0," ",BH5)</f>
        <v/>
      </c>
      <c r="AL13" s="66" t="str">
        <f t="shared" si="11"/>
        <v/>
      </c>
      <c r="AM13" s="67" t="str">
        <f t="shared" si="12"/>
        <v/>
      </c>
      <c r="AN13" s="66" t="str">
        <f t="shared" si="13"/>
        <v/>
      </c>
      <c r="AO13" s="67" t="str">
        <f t="shared" si="14"/>
        <v/>
      </c>
      <c r="AP13" s="15"/>
      <c r="AQ13" s="66">
        <f>BI5</f>
        <v>44250</v>
      </c>
      <c r="AR13" s="67">
        <f t="shared" si="15"/>
        <v>8</v>
      </c>
      <c r="AS13" s="66" t="str">
        <f t="shared" si="16"/>
        <v/>
      </c>
      <c r="AT13" s="67" t="str">
        <f t="shared" si="17"/>
        <v/>
      </c>
      <c r="AU13" s="66" t="str">
        <f t="shared" si="18"/>
        <v/>
      </c>
      <c r="AV13" s="67" t="str">
        <f t="shared" si="19"/>
        <v/>
      </c>
      <c r="AW13" s="15"/>
      <c r="AX13" s="15"/>
      <c r="AY13" s="78"/>
      <c r="AZ13" s="78"/>
      <c r="BA13" s="79"/>
      <c r="BB13" s="80"/>
      <c r="BE13" s="47" t="str">
        <f t="array" ref="BE13">IF(COUNTIF(Table911[Job],$I$3)&lt;ROWS($BE$2:BE13),"",INDEX(TimeSheets!$B$1:$B$359,SMALL(IF(Table911[Job]=$I$3,ROW(Table911[Job])),ROW(BA12))))</f>
        <v/>
      </c>
      <c r="BF13" s="47" t="str">
        <f t="array" ref="BF13">IF(COUNTIF(Table911[Job],$I$3)&lt;ROWS($BD$2:BD13),"",INDEX(TimeSheets!$H$1:$H$359,SMALL(IF(Table911[Job]=$I$3,ROW(Table911[Job])),ROW(BA12))))</f>
        <v/>
      </c>
      <c r="BG13" s="47" t="str">
        <f t="array" ref="BG13">IF(COUNTIF(Table912[Job],$I$3)&lt;ROWS($BG$2:BG13),"",INDEX(TimeSheets!$K$1:$K$359,SMALL(IF(Table912[Job]=$I$3,ROW(Table912[Job])),ROW(BA12))))</f>
        <v/>
      </c>
      <c r="BH13" s="47" t="str">
        <f t="array" ref="BH13">IF(COUNTIF(Table912[Job],$I$3)&lt;ROWS($BH$2:BH13),"",INDEX(TimeSheets!$Q$1:$Q$359,SMALL(IF(Table912[Job]=$I$3,ROW(Table912[Job])),ROW(BA12))))</f>
        <v/>
      </c>
      <c r="BI13" s="56">
        <f t="array" ref="BI13">IF(COUNTIF(Table914[Job],$I$3)&lt;ROWS($BI$2:BI13),"",INDEX(TimeSheets!$T$1:$T$359,SMALL(IF(Table914[Job]=$I$3,ROW(Table914[Job])),ROW(BA12))))</f>
        <v>44279</v>
      </c>
      <c r="BJ13" s="47">
        <f t="array" ref="BJ13">IF(COUNTIF(Table914[Job],$I$3)&lt;ROWS($BJ$2:BJ13),"",INDEX(TimeSheets!$Z$1:$Z$359,SMALL(IF(Table914[Job]=$I$3,ROW(Table914[Job])),ROW(BA12))))</f>
        <v>8</v>
      </c>
      <c r="BK13" s="47">
        <f t="array" ref="BK13">IF(COUNTIF(Table91641[Job],$I$3)&lt;ROWS($BK$2:BK13),"",INDEX(TimeSheets!$AC$1:$AC$359,SMALL(IF(Table91641[Job]=$I$3,ROW(Table91641[Job])),ROW(BA12))))</f>
        <v>44285</v>
      </c>
      <c r="BL13" s="47">
        <f t="array" ref="BL13">IF(COUNTIF(Table91641[Job],$I$3)&lt;ROWS($BL$2:BL13),"",INDEX(TimeSheets!$AI$1:$AI$359,SMALL(IF(Table91641[Job]=$I$3,ROW(Table91641[Job])),ROW(BB12))))</f>
        <v>8</v>
      </c>
      <c r="BP13" s="49"/>
      <c r="BQ13" s="49"/>
      <c r="BR13" s="49"/>
      <c r="BS13" s="49"/>
      <c r="BT13" s="49"/>
      <c r="BU13" s="49"/>
      <c r="BV13" s="49"/>
      <c r="BW13" s="49"/>
    </row>
    <row r="14" spans="1:75" ht="21.95" customHeight="1" x14ac:dyDescent="0.25">
      <c r="A14" s="66"/>
      <c r="B14" s="67"/>
      <c r="C14" s="66"/>
      <c r="D14" s="67"/>
      <c r="E14" s="66"/>
      <c r="F14" s="67"/>
      <c r="G14" s="15"/>
      <c r="H14" s="66"/>
      <c r="I14" s="67"/>
      <c r="J14" s="66"/>
      <c r="K14" s="67"/>
      <c r="L14" s="66"/>
      <c r="M14" s="67"/>
      <c r="N14" s="15"/>
      <c r="O14" s="66"/>
      <c r="P14" s="67"/>
      <c r="Q14" s="66"/>
      <c r="R14" s="67"/>
      <c r="S14" s="66"/>
      <c r="T14" s="67"/>
      <c r="U14" s="15"/>
      <c r="V14" s="66">
        <f t="shared" si="0"/>
        <v>44267</v>
      </c>
      <c r="W14" s="67">
        <f t="shared" si="1"/>
        <v>8</v>
      </c>
      <c r="X14" s="66" t="str">
        <f t="shared" si="2"/>
        <v/>
      </c>
      <c r="Y14" s="67" t="str">
        <f t="shared" si="3"/>
        <v/>
      </c>
      <c r="Z14" s="66" t="str">
        <f t="shared" si="4"/>
        <v/>
      </c>
      <c r="AA14" s="67" t="str">
        <f t="shared" si="5"/>
        <v/>
      </c>
      <c r="AB14" s="15"/>
      <c r="AC14" s="66" t="str">
        <f t="shared" si="6"/>
        <v/>
      </c>
      <c r="AD14" s="67" t="str">
        <f>IF(BF6=0," ",BF6)</f>
        <v/>
      </c>
      <c r="AE14" s="66" t="str">
        <f t="shared" si="7"/>
        <v/>
      </c>
      <c r="AF14" s="67" t="str">
        <f t="shared" si="8"/>
        <v/>
      </c>
      <c r="AG14" s="66" t="str">
        <f t="shared" si="9"/>
        <v/>
      </c>
      <c r="AH14" s="67" t="str">
        <f t="shared" si="10"/>
        <v/>
      </c>
      <c r="AI14" s="15"/>
      <c r="AJ14" s="66" t="str">
        <f>BG6</f>
        <v/>
      </c>
      <c r="AK14" s="67" t="str">
        <f>IF(BH6=0," ",BH6)</f>
        <v/>
      </c>
      <c r="AL14" s="66" t="str">
        <f t="shared" si="11"/>
        <v/>
      </c>
      <c r="AM14" s="67" t="str">
        <f t="shared" si="12"/>
        <v/>
      </c>
      <c r="AN14" s="66" t="str">
        <f t="shared" si="13"/>
        <v/>
      </c>
      <c r="AO14" s="67" t="str">
        <f t="shared" si="14"/>
        <v/>
      </c>
      <c r="AP14" s="15"/>
      <c r="AQ14" s="66">
        <f>BI6</f>
        <v>44263</v>
      </c>
      <c r="AR14" s="67">
        <f t="shared" si="15"/>
        <v>8</v>
      </c>
      <c r="AS14" s="66" t="str">
        <f t="shared" si="16"/>
        <v/>
      </c>
      <c r="AT14" s="67" t="str">
        <f t="shared" si="17"/>
        <v/>
      </c>
      <c r="AU14" s="66" t="str">
        <f t="shared" si="18"/>
        <v/>
      </c>
      <c r="AV14" s="67" t="str">
        <f t="shared" si="19"/>
        <v/>
      </c>
      <c r="AW14" s="15"/>
      <c r="AX14" s="15"/>
      <c r="AY14" s="78"/>
      <c r="AZ14" s="78"/>
      <c r="BA14" s="79"/>
      <c r="BB14" s="80"/>
      <c r="BE14" s="47" t="str">
        <f t="array" ref="BE14">IF(COUNTIF(Table911[Job],$I$3)&lt;ROWS($BE$2:BE14),"",INDEX(TimeSheets!$B$1:$B$359,SMALL(IF(Table911[Job]=$I$3,ROW(Table911[Job])),ROW(BA13))))</f>
        <v/>
      </c>
      <c r="BF14" s="47" t="str">
        <f t="array" ref="BF14">IF(COUNTIF(Table911[Job],$I$3)&lt;ROWS($BD$2:BD14),"",INDEX(TimeSheets!$H$1:$H$359,SMALL(IF(Table911[Job]=$I$3,ROW(Table911[Job])),ROW(BA13))))</f>
        <v/>
      </c>
      <c r="BG14" s="47" t="str">
        <f t="array" ref="BG14">IF(COUNTIF(Table912[Job],$I$3)&lt;ROWS($BG$2:BG14),"",INDEX(TimeSheets!$K$1:$K$359,SMALL(IF(Table912[Job]=$I$3,ROW(Table912[Job])),ROW(BA13))))</f>
        <v/>
      </c>
      <c r="BH14" s="47" t="str">
        <f t="array" ref="BH14">IF(COUNTIF(Table912[Job],$I$3)&lt;ROWS($BH$2:BH14),"",INDEX(TimeSheets!$Q$1:$Q$359,SMALL(IF(Table912[Job]=$I$3,ROW(Table912[Job])),ROW(BA13))))</f>
        <v/>
      </c>
      <c r="BI14" s="56">
        <f t="array" ref="BI14">IF(COUNTIF(Table914[Job],$I$3)&lt;ROWS($BI$2:BI14),"",INDEX(TimeSheets!$T$1:$T$359,SMALL(IF(Table914[Job]=$I$3,ROW(Table914[Job])),ROW(BA13))))</f>
        <v>44280</v>
      </c>
      <c r="BJ14" s="47">
        <f t="array" ref="BJ14">IF(COUNTIF(Table914[Job],$I$3)&lt;ROWS($BJ$2:BJ14),"",INDEX(TimeSheets!$Z$1:$Z$359,SMALL(IF(Table914[Job]=$I$3,ROW(Table914[Job])),ROW(BA13))))</f>
        <v>8</v>
      </c>
      <c r="BK14" s="47">
        <f t="array" ref="BK14">IF(COUNTIF(Table91641[Job],$I$3)&lt;ROWS($BK$2:BK14),"",INDEX(TimeSheets!$AC$1:$AC$359,SMALL(IF(Table91641[Job]=$I$3,ROW(Table91641[Job])),ROW(BA13))))</f>
        <v>44286</v>
      </c>
      <c r="BL14" s="47">
        <f t="array" ref="BL14">IF(COUNTIF(Table91641[Job],$I$3)&lt;ROWS($BL$2:BL14),"",INDEX(TimeSheets!$AI$1:$AI$359,SMALL(IF(Table91641[Job]=$I$3,ROW(Table91641[Job])),ROW(BB13))))</f>
        <v>8</v>
      </c>
      <c r="BP14" s="49"/>
      <c r="BQ14" s="49"/>
      <c r="BR14" s="49"/>
      <c r="BS14" s="49"/>
      <c r="BT14" s="49"/>
      <c r="BU14" s="49"/>
      <c r="BV14" s="49"/>
      <c r="BW14" s="49"/>
    </row>
    <row r="15" spans="1:75" ht="21.75" customHeight="1" x14ac:dyDescent="0.25">
      <c r="A15" s="66"/>
      <c r="B15" s="67"/>
      <c r="C15" s="66"/>
      <c r="D15" s="67"/>
      <c r="E15" s="66"/>
      <c r="F15" s="67"/>
      <c r="G15" s="15"/>
      <c r="H15" s="66"/>
      <c r="I15" s="67"/>
      <c r="J15" s="66"/>
      <c r="K15" s="67"/>
      <c r="L15" s="66"/>
      <c r="M15" s="67"/>
      <c r="N15" s="15"/>
      <c r="O15" s="66"/>
      <c r="P15" s="67"/>
      <c r="Q15" s="66"/>
      <c r="R15" s="67"/>
      <c r="S15" s="66"/>
      <c r="T15" s="67"/>
      <c r="U15" s="15"/>
      <c r="V15" s="66">
        <f t="shared" si="0"/>
        <v>44270</v>
      </c>
      <c r="W15" s="67">
        <f t="shared" si="1"/>
        <v>8</v>
      </c>
      <c r="X15" s="66" t="str">
        <f t="shared" si="2"/>
        <v/>
      </c>
      <c r="Y15" s="67" t="str">
        <f t="shared" si="3"/>
        <v/>
      </c>
      <c r="Z15" s="66" t="str">
        <f t="shared" si="4"/>
        <v/>
      </c>
      <c r="AA15" s="67" t="str">
        <f t="shared" si="5"/>
        <v/>
      </c>
      <c r="AB15" s="15"/>
      <c r="AC15" s="66" t="str">
        <f t="shared" si="6"/>
        <v/>
      </c>
      <c r="AD15" s="67" t="str">
        <f t="shared" ref="AD15:AD59" si="20">IF(BF7=0," ",BF7)</f>
        <v/>
      </c>
      <c r="AE15" s="66" t="str">
        <f t="shared" si="7"/>
        <v/>
      </c>
      <c r="AF15" s="67" t="str">
        <f t="shared" si="8"/>
        <v/>
      </c>
      <c r="AG15" s="66" t="str">
        <f t="shared" si="9"/>
        <v/>
      </c>
      <c r="AH15" s="67" t="str">
        <f t="shared" si="10"/>
        <v/>
      </c>
      <c r="AI15" s="15"/>
      <c r="AJ15" s="66" t="str">
        <f t="shared" ref="AJ15:AJ59" si="21">BG7</f>
        <v/>
      </c>
      <c r="AK15" s="67" t="str">
        <f t="shared" ref="AK15:AK59" si="22">IF(BH7=0," ",BH7)</f>
        <v/>
      </c>
      <c r="AL15" s="66" t="str">
        <f t="shared" si="11"/>
        <v/>
      </c>
      <c r="AM15" s="67" t="str">
        <f t="shared" si="12"/>
        <v/>
      </c>
      <c r="AN15" s="66" t="str">
        <f t="shared" si="13"/>
        <v/>
      </c>
      <c r="AO15" s="67" t="str">
        <f t="shared" si="14"/>
        <v/>
      </c>
      <c r="AP15" s="15"/>
      <c r="AQ15" s="66">
        <f t="shared" ref="AQ15:AQ59" si="23">BI7</f>
        <v>44264</v>
      </c>
      <c r="AR15" s="67">
        <f t="shared" si="15"/>
        <v>8</v>
      </c>
      <c r="AS15" s="66" t="str">
        <f t="shared" si="16"/>
        <v/>
      </c>
      <c r="AT15" s="67" t="str">
        <f t="shared" si="17"/>
        <v/>
      </c>
      <c r="AU15" s="66" t="str">
        <f t="shared" si="18"/>
        <v/>
      </c>
      <c r="AV15" s="67" t="str">
        <f t="shared" si="19"/>
        <v/>
      </c>
      <c r="AW15" s="15"/>
      <c r="AX15" s="15"/>
      <c r="AY15" s="78"/>
      <c r="AZ15" s="78"/>
      <c r="BA15" s="79"/>
      <c r="BB15" s="80"/>
      <c r="BE15" s="47" t="str">
        <f t="array" ref="BE15">IF(COUNTIF(Table911[Job],$I$3)&lt;ROWS($BE$2:BE15),"",INDEX(TimeSheets!$B$1:$B$359,SMALL(IF(Table911[Job]=$I$3,ROW(Table911[Job])),ROW(BA14))))</f>
        <v/>
      </c>
      <c r="BF15" s="47" t="str">
        <f t="array" ref="BF15">IF(COUNTIF(Table911[Job],$I$3)&lt;ROWS($BD$2:BD15),"",INDEX(TimeSheets!$H$1:$H$359,SMALL(IF(Table911[Job]=$I$3,ROW(Table911[Job])),ROW(BA14))))</f>
        <v/>
      </c>
      <c r="BG15" s="47" t="str">
        <f t="array" ref="BG15">IF(COUNTIF(Table912[Job],$I$3)&lt;ROWS($BG$2:BG15),"",INDEX(TimeSheets!$K$1:$K$359,SMALL(IF(Table912[Job]=$I$3,ROW(Table912[Job])),ROW(BA14))))</f>
        <v/>
      </c>
      <c r="BH15" s="47" t="str">
        <f t="array" ref="BH15">IF(COUNTIF(Table912[Job],$I$3)&lt;ROWS($BH$2:BH15),"",INDEX(TimeSheets!$Q$1:$Q$359,SMALL(IF(Table912[Job]=$I$3,ROW(Table912[Job])),ROW(BA14))))</f>
        <v/>
      </c>
      <c r="BI15" s="56">
        <f t="array" ref="BI15">IF(COUNTIF(Table914[Job],$I$3)&lt;ROWS($BI$2:BI15),"",INDEX(TimeSheets!$T$1:$T$359,SMALL(IF(Table914[Job]=$I$3,ROW(Table914[Job])),ROW(BA14))))</f>
        <v>44281</v>
      </c>
      <c r="BJ15" s="47">
        <f t="array" ref="BJ15">IF(COUNTIF(Table914[Job],$I$3)&lt;ROWS($BJ$2:BJ15),"",INDEX(TimeSheets!$Z$1:$Z$359,SMALL(IF(Table914[Job]=$I$3,ROW(Table914[Job])),ROW(BA14))))</f>
        <v>8</v>
      </c>
      <c r="BK15" s="47">
        <f t="array" ref="BK15">IF(COUNTIF(Table91641[Job],$I$3)&lt;ROWS($BK$2:BK15),"",INDEX(TimeSheets!$AC$1:$AC$359,SMALL(IF(Table91641[Job]=$I$3,ROW(Table91641[Job])),ROW(BA14))))</f>
        <v>44294</v>
      </c>
      <c r="BL15" s="47">
        <f t="array" ref="BL15">IF(COUNTIF(Table91641[Job],$I$3)&lt;ROWS($BL$2:BL15),"",INDEX(TimeSheets!$AI$1:$AI$359,SMALL(IF(Table91641[Job]=$I$3,ROW(Table91641[Job])),ROW(BB14))))</f>
        <v>8</v>
      </c>
      <c r="BP15" s="49"/>
      <c r="BQ15" s="49"/>
      <c r="BR15" s="49"/>
      <c r="BS15" s="49"/>
      <c r="BT15" s="49"/>
      <c r="BU15" s="49"/>
      <c r="BV15" s="49"/>
      <c r="BW15" s="49"/>
    </row>
    <row r="16" spans="1:75" ht="21.95" customHeight="1" x14ac:dyDescent="0.25">
      <c r="A16" s="66"/>
      <c r="B16" s="67"/>
      <c r="C16" s="66"/>
      <c r="D16" s="67"/>
      <c r="E16" s="66"/>
      <c r="F16" s="67"/>
      <c r="G16" s="15"/>
      <c r="H16" s="66"/>
      <c r="I16" s="67"/>
      <c r="J16" s="66"/>
      <c r="K16" s="67"/>
      <c r="L16" s="66"/>
      <c r="M16" s="67"/>
      <c r="N16" s="15"/>
      <c r="O16" s="66"/>
      <c r="P16" s="67"/>
      <c r="Q16" s="66"/>
      <c r="R16" s="67"/>
      <c r="S16" s="66"/>
      <c r="T16" s="67"/>
      <c r="U16" s="15"/>
      <c r="V16" s="66">
        <f t="shared" si="0"/>
        <v>44277</v>
      </c>
      <c r="W16" s="67">
        <f t="shared" si="1"/>
        <v>8</v>
      </c>
      <c r="X16" s="66" t="str">
        <f t="shared" si="2"/>
        <v/>
      </c>
      <c r="Y16" s="67" t="str">
        <f t="shared" si="3"/>
        <v/>
      </c>
      <c r="Z16" s="66" t="str">
        <f t="shared" si="4"/>
        <v/>
      </c>
      <c r="AA16" s="67" t="str">
        <f t="shared" si="5"/>
        <v/>
      </c>
      <c r="AB16" s="15"/>
      <c r="AC16" s="66" t="str">
        <f t="shared" si="6"/>
        <v/>
      </c>
      <c r="AD16" s="67" t="str">
        <f t="shared" si="20"/>
        <v/>
      </c>
      <c r="AE16" s="66" t="str">
        <f t="shared" si="7"/>
        <v/>
      </c>
      <c r="AF16" s="67" t="str">
        <f t="shared" si="8"/>
        <v/>
      </c>
      <c r="AG16" s="66" t="str">
        <f t="shared" si="9"/>
        <v/>
      </c>
      <c r="AH16" s="67" t="str">
        <f t="shared" si="10"/>
        <v/>
      </c>
      <c r="AI16" s="15"/>
      <c r="AJ16" s="66" t="str">
        <f t="shared" si="21"/>
        <v/>
      </c>
      <c r="AK16" s="67" t="str">
        <f t="shared" si="22"/>
        <v/>
      </c>
      <c r="AL16" s="66" t="str">
        <f t="shared" si="11"/>
        <v/>
      </c>
      <c r="AM16" s="67" t="str">
        <f t="shared" si="12"/>
        <v/>
      </c>
      <c r="AN16" s="66" t="str">
        <f t="shared" si="13"/>
        <v/>
      </c>
      <c r="AO16" s="67" t="str">
        <f t="shared" si="14"/>
        <v/>
      </c>
      <c r="AP16" s="15"/>
      <c r="AQ16" s="66">
        <f t="shared" si="23"/>
        <v>44265</v>
      </c>
      <c r="AR16" s="67">
        <f t="shared" si="15"/>
        <v>8</v>
      </c>
      <c r="AS16" s="66" t="str">
        <f t="shared" si="16"/>
        <v/>
      </c>
      <c r="AT16" s="67" t="str">
        <f t="shared" si="17"/>
        <v/>
      </c>
      <c r="AU16" s="66" t="str">
        <f t="shared" si="18"/>
        <v/>
      </c>
      <c r="AV16" s="67" t="str">
        <f t="shared" si="19"/>
        <v/>
      </c>
      <c r="AW16" s="15"/>
      <c r="AX16" s="15"/>
      <c r="AY16" s="78"/>
      <c r="AZ16" s="78"/>
      <c r="BA16" s="79"/>
      <c r="BB16" s="80"/>
      <c r="BE16" s="47" t="str">
        <f t="array" ref="BE16">IF(COUNTIF(Table911[Job],$I$3)&lt;ROWS($BE$2:BE16),"",INDEX(TimeSheets!$B$1:$B$359,SMALL(IF(Table911[Job]=$I$3,ROW(Table911[Job])),ROW(BA15))))</f>
        <v/>
      </c>
      <c r="BF16" s="47" t="str">
        <f t="array" ref="BF16">IF(COUNTIF(Table911[Job],$I$3)&lt;ROWS($BD$2:BD16),"",INDEX(TimeSheets!$H$1:$H$359,SMALL(IF(Table911[Job]=$I$3,ROW(Table911[Job])),ROW(BA15))))</f>
        <v/>
      </c>
      <c r="BG16" s="47" t="str">
        <f t="array" ref="BG16">IF(COUNTIF(Table912[Job],$I$3)&lt;ROWS($BG$2:BG16),"",INDEX(TimeSheets!$K$1:$K$359,SMALL(IF(Table912[Job]=$I$3,ROW(Table912[Job])),ROW(BA15))))</f>
        <v/>
      </c>
      <c r="BH16" s="47" t="str">
        <f t="array" ref="BH16">IF(COUNTIF(Table912[Job],$I$3)&lt;ROWS($BH$2:BH16),"",INDEX(TimeSheets!$Q$1:$Q$359,SMALL(IF(Table912[Job]=$I$3,ROW(Table912[Job])),ROW(BA15))))</f>
        <v/>
      </c>
      <c r="BI16" s="56">
        <f t="array" ref="BI16">IF(COUNTIF(Table914[Job],$I$3)&lt;ROWS($BI$2:BI16),"",INDEX(TimeSheets!$T$1:$T$359,SMALL(IF(Table914[Job]=$I$3,ROW(Table914[Job])),ROW(BA15))))</f>
        <v>44284</v>
      </c>
      <c r="BJ16" s="47">
        <f t="array" ref="BJ16">IF(COUNTIF(Table914[Job],$I$3)&lt;ROWS($BJ$2:BJ16),"",INDEX(TimeSheets!$Z$1:$Z$359,SMALL(IF(Table914[Job]=$I$3,ROW(Table914[Job])),ROW(BA15))))</f>
        <v>8</v>
      </c>
      <c r="BK16" s="47">
        <f t="array" ref="BK16">IF(COUNTIF(Table91641[Job],$I$3)&lt;ROWS($BK$2:BK16),"",INDEX(TimeSheets!$AC$1:$AC$359,SMALL(IF(Table91641[Job]=$I$3,ROW(Table91641[Job])),ROW(BA15))))</f>
        <v>44295</v>
      </c>
      <c r="BL16" s="47">
        <f t="array" ref="BL16">IF(COUNTIF(Table91641[Job],$I$3)&lt;ROWS($BL$2:BL16),"",INDEX(TimeSheets!$AI$1:$AI$359,SMALL(IF(Table91641[Job]=$I$3,ROW(Table91641[Job])),ROW(BB15))))</f>
        <v>8</v>
      </c>
      <c r="BP16" s="49"/>
      <c r="BQ16" s="49"/>
      <c r="BR16" s="49"/>
      <c r="BS16" s="49"/>
      <c r="BT16" s="49"/>
      <c r="BU16" s="49"/>
      <c r="BV16" s="49"/>
      <c r="BW16" s="49"/>
    </row>
    <row r="17" spans="1:64" ht="21.95" customHeight="1" x14ac:dyDescent="0.25">
      <c r="A17" s="66"/>
      <c r="B17" s="67"/>
      <c r="C17" s="66"/>
      <c r="D17" s="67"/>
      <c r="E17" s="66"/>
      <c r="F17" s="67"/>
      <c r="G17" s="15"/>
      <c r="H17" s="66"/>
      <c r="I17" s="67"/>
      <c r="J17" s="66"/>
      <c r="K17" s="67"/>
      <c r="L17" s="66"/>
      <c r="M17" s="67"/>
      <c r="N17" s="15"/>
      <c r="O17" s="66"/>
      <c r="P17" s="67"/>
      <c r="Q17" s="66"/>
      <c r="R17" s="67"/>
      <c r="S17" s="66"/>
      <c r="T17" s="67"/>
      <c r="U17" s="15"/>
      <c r="V17" s="66">
        <f t="shared" si="0"/>
        <v>44279</v>
      </c>
      <c r="W17" s="67">
        <f t="shared" si="1"/>
        <v>8</v>
      </c>
      <c r="X17" s="66" t="str">
        <f t="shared" si="2"/>
        <v/>
      </c>
      <c r="Y17" s="67" t="str">
        <f t="shared" si="3"/>
        <v/>
      </c>
      <c r="Z17" s="66" t="str">
        <f t="shared" si="4"/>
        <v/>
      </c>
      <c r="AA17" s="67" t="str">
        <f t="shared" si="5"/>
        <v/>
      </c>
      <c r="AB17" s="15"/>
      <c r="AC17" s="66" t="str">
        <f t="shared" si="6"/>
        <v/>
      </c>
      <c r="AD17" s="67" t="str">
        <f t="shared" si="20"/>
        <v/>
      </c>
      <c r="AE17" s="66" t="str">
        <f t="shared" si="7"/>
        <v/>
      </c>
      <c r="AF17" s="67" t="str">
        <f t="shared" si="8"/>
        <v/>
      </c>
      <c r="AG17" s="66" t="str">
        <f t="shared" si="9"/>
        <v/>
      </c>
      <c r="AH17" s="67" t="str">
        <f t="shared" si="10"/>
        <v/>
      </c>
      <c r="AI17" s="15"/>
      <c r="AJ17" s="66" t="str">
        <f t="shared" si="21"/>
        <v/>
      </c>
      <c r="AK17" s="67" t="str">
        <f t="shared" si="22"/>
        <v/>
      </c>
      <c r="AL17" s="66" t="str">
        <f t="shared" si="11"/>
        <v/>
      </c>
      <c r="AM17" s="67" t="str">
        <f t="shared" si="12"/>
        <v/>
      </c>
      <c r="AN17" s="66" t="str">
        <f t="shared" si="13"/>
        <v/>
      </c>
      <c r="AO17" s="67" t="str">
        <f t="shared" si="14"/>
        <v/>
      </c>
      <c r="AP17" s="15"/>
      <c r="AQ17" s="66">
        <f t="shared" si="23"/>
        <v>44266</v>
      </c>
      <c r="AR17" s="67">
        <f t="shared" si="15"/>
        <v>8</v>
      </c>
      <c r="AS17" s="66" t="str">
        <f t="shared" si="16"/>
        <v/>
      </c>
      <c r="AT17" s="67" t="str">
        <f t="shared" si="17"/>
        <v/>
      </c>
      <c r="AU17" s="66" t="str">
        <f t="shared" si="18"/>
        <v/>
      </c>
      <c r="AV17" s="67" t="str">
        <f t="shared" si="19"/>
        <v/>
      </c>
      <c r="AW17" s="15"/>
      <c r="AX17" s="15"/>
      <c r="AY17" s="78"/>
      <c r="AZ17" s="78"/>
      <c r="BA17" s="79"/>
      <c r="BB17" s="80"/>
      <c r="BE17" s="47" t="str">
        <f t="array" ref="BE17">IF(COUNTIF(Table911[Job],$I$3)&lt;ROWS($BE$2:BE17),"",INDEX(TimeSheets!$B$1:$B$359,SMALL(IF(Table911[Job]=$I$3,ROW(Table911[Job])),ROW(BA16))))</f>
        <v/>
      </c>
      <c r="BF17" s="47" t="str">
        <f t="array" ref="BF17">IF(COUNTIF(Table911[Job],$I$3)&lt;ROWS($BD$2:BD17),"",INDEX(TimeSheets!$H$1:$H$359,SMALL(IF(Table911[Job]=$I$3,ROW(Table911[Job])),ROW(BA16))))</f>
        <v/>
      </c>
      <c r="BG17" s="47" t="str">
        <f t="array" ref="BG17">IF(COUNTIF(Table912[Job],$I$3)&lt;ROWS($BG$2:BG17),"",INDEX(TimeSheets!$K$1:$K$359,SMALL(IF(Table912[Job]=$I$3,ROW(Table912[Job])),ROW(BA16))))</f>
        <v/>
      </c>
      <c r="BH17" s="47" t="str">
        <f t="array" ref="BH17">IF(COUNTIF(Table912[Job],$I$3)&lt;ROWS($BH$2:BH17),"",INDEX(TimeSheets!$Q$1:$Q$359,SMALL(IF(Table912[Job]=$I$3,ROW(Table912[Job])),ROW(BA16))))</f>
        <v/>
      </c>
      <c r="BI17" s="56">
        <f t="array" ref="BI17">IF(COUNTIF(Table914[Job],$I$3)&lt;ROWS($BI$2:BI17),"",INDEX(TimeSheets!$T$1:$T$359,SMALL(IF(Table914[Job]=$I$3,ROW(Table914[Job])),ROW(BA16))))</f>
        <v>44285</v>
      </c>
      <c r="BJ17" s="47">
        <f t="array" ref="BJ17">IF(COUNTIF(Table914[Job],$I$3)&lt;ROWS($BJ$2:BJ17),"",INDEX(TimeSheets!$Z$1:$Z$359,SMALL(IF(Table914[Job]=$I$3,ROW(Table914[Job])),ROW(BA16))))</f>
        <v>8</v>
      </c>
      <c r="BK17" s="47">
        <f t="array" ref="BK17">IF(COUNTIF(Table91641[Job],$I$3)&lt;ROWS($BK$2:BK17),"",INDEX(TimeSheets!$AC$1:$AC$359,SMALL(IF(Table91641[Job]=$I$3,ROW(Table91641[Job])),ROW(BA16))))</f>
        <v>44298</v>
      </c>
      <c r="BL17" s="47">
        <f t="array" ref="BL17">IF(COUNTIF(Table91641[Job],$I$3)&lt;ROWS($BL$2:BL17),"",INDEX(TimeSheets!$AI$1:$AI$359,SMALL(IF(Table91641[Job]=$I$3,ROW(Table91641[Job])),ROW(BB16))))</f>
        <v>8</v>
      </c>
    </row>
    <row r="18" spans="1:64" ht="21.95" customHeight="1" x14ac:dyDescent="0.25">
      <c r="A18" s="66"/>
      <c r="B18" s="67"/>
      <c r="C18" s="66"/>
      <c r="D18" s="67"/>
      <c r="E18" s="66"/>
      <c r="F18" s="67"/>
      <c r="G18" s="15"/>
      <c r="H18" s="66"/>
      <c r="I18" s="67"/>
      <c r="J18" s="66"/>
      <c r="K18" s="67"/>
      <c r="L18" s="66"/>
      <c r="M18" s="67"/>
      <c r="N18" s="15"/>
      <c r="O18" s="66"/>
      <c r="P18" s="67"/>
      <c r="Q18" s="66"/>
      <c r="R18" s="67"/>
      <c r="S18" s="66"/>
      <c r="T18" s="67"/>
      <c r="U18" s="15"/>
      <c r="V18" s="66">
        <f t="shared" si="0"/>
        <v>44280</v>
      </c>
      <c r="W18" s="67">
        <f t="shared" si="1"/>
        <v>8</v>
      </c>
      <c r="X18" s="66" t="str">
        <f t="shared" si="2"/>
        <v/>
      </c>
      <c r="Y18" s="67" t="str">
        <f t="shared" si="3"/>
        <v/>
      </c>
      <c r="Z18" s="66" t="str">
        <f t="shared" si="4"/>
        <v/>
      </c>
      <c r="AA18" s="67" t="str">
        <f t="shared" si="5"/>
        <v/>
      </c>
      <c r="AB18" s="15"/>
      <c r="AC18" s="66" t="str">
        <f t="shared" si="6"/>
        <v/>
      </c>
      <c r="AD18" s="67" t="str">
        <f t="shared" si="20"/>
        <v/>
      </c>
      <c r="AE18" s="66" t="str">
        <f t="shared" si="7"/>
        <v/>
      </c>
      <c r="AF18" s="67" t="str">
        <f t="shared" si="8"/>
        <v/>
      </c>
      <c r="AG18" s="66" t="str">
        <f t="shared" si="9"/>
        <v/>
      </c>
      <c r="AH18" s="67" t="str">
        <f t="shared" si="10"/>
        <v/>
      </c>
      <c r="AI18" s="15"/>
      <c r="AJ18" s="66" t="str">
        <f t="shared" si="21"/>
        <v/>
      </c>
      <c r="AK18" s="67" t="str">
        <f t="shared" si="22"/>
        <v/>
      </c>
      <c r="AL18" s="66" t="str">
        <f t="shared" si="11"/>
        <v/>
      </c>
      <c r="AM18" s="67" t="str">
        <f t="shared" si="12"/>
        <v/>
      </c>
      <c r="AN18" s="66" t="str">
        <f t="shared" si="13"/>
        <v/>
      </c>
      <c r="AO18" s="67" t="str">
        <f t="shared" si="14"/>
        <v/>
      </c>
      <c r="AP18" s="15"/>
      <c r="AQ18" s="66">
        <f t="shared" si="23"/>
        <v>44267</v>
      </c>
      <c r="AR18" s="67">
        <f t="shared" si="15"/>
        <v>8</v>
      </c>
      <c r="AS18" s="66" t="str">
        <f t="shared" si="16"/>
        <v/>
      </c>
      <c r="AT18" s="67" t="str">
        <f t="shared" si="17"/>
        <v/>
      </c>
      <c r="AU18" s="66" t="str">
        <f t="shared" si="18"/>
        <v/>
      </c>
      <c r="AV18" s="67" t="str">
        <f t="shared" si="19"/>
        <v/>
      </c>
      <c r="AW18" s="15"/>
      <c r="AX18" s="15"/>
      <c r="AY18" s="78"/>
      <c r="AZ18" s="78"/>
      <c r="BA18" s="79"/>
      <c r="BB18" s="80"/>
      <c r="BE18" s="47" t="str">
        <f t="array" ref="BE18">IF(COUNTIF(Table911[Job],$I$3)&lt;ROWS($BE$2:BE18),"",INDEX(TimeSheets!$B$1:$B$359,SMALL(IF(Table911[Job]=$I$3,ROW(Table911[Job])),ROW(BA17))))</f>
        <v/>
      </c>
      <c r="BF18" s="47" t="str">
        <f t="array" ref="BF18">IF(COUNTIF(Table911[Job],$I$3)&lt;ROWS($BD$2:BD18),"",INDEX(TimeSheets!$H$1:$H$359,SMALL(IF(Table911[Job]=$I$3,ROW(Table911[Job])),ROW(BA17))))</f>
        <v/>
      </c>
      <c r="BG18" s="47" t="str">
        <f t="array" ref="BG18">IF(COUNTIF(Table912[Job],$I$3)&lt;ROWS($BG$2:BG18),"",INDEX(TimeSheets!$K$1:$K$359,SMALL(IF(Table912[Job]=$I$3,ROW(Table912[Job])),ROW(BA17))))</f>
        <v/>
      </c>
      <c r="BH18" s="47" t="str">
        <f t="array" ref="BH18">IF(COUNTIF(Table912[Job],$I$3)&lt;ROWS($BH$2:BH18),"",INDEX(TimeSheets!$Q$1:$Q$359,SMALL(IF(Table912[Job]=$I$3,ROW(Table912[Job])),ROW(BA17))))</f>
        <v/>
      </c>
      <c r="BI18" s="56">
        <f t="array" ref="BI18">IF(COUNTIF(Table914[Job],$I$3)&lt;ROWS($BI$2:BI18),"",INDEX(TimeSheets!$T$1:$T$359,SMALL(IF(Table914[Job]=$I$3,ROW(Table914[Job])),ROW(BA17))))</f>
        <v>44286</v>
      </c>
      <c r="BJ18" s="47">
        <f t="array" ref="BJ18">IF(COUNTIF(Table914[Job],$I$3)&lt;ROWS($BJ$2:BJ18),"",INDEX(TimeSheets!$Z$1:$Z$359,SMALL(IF(Table914[Job]=$I$3,ROW(Table914[Job])),ROW(BA17))))</f>
        <v>8</v>
      </c>
      <c r="BK18" s="47">
        <f t="array" ref="BK18">IF(COUNTIF(Table91641[Job],$I$3)&lt;ROWS($BK$2:BK18),"",INDEX(TimeSheets!$AC$1:$AC$359,SMALL(IF(Table91641[Job]=$I$3,ROW(Table91641[Job])),ROW(BA17))))</f>
        <v>44335</v>
      </c>
      <c r="BL18" s="47">
        <f t="array" ref="BL18">IF(COUNTIF(Table91641[Job],$I$3)&lt;ROWS($BL$2:BL18),"",INDEX(TimeSheets!$AI$1:$AI$359,SMALL(IF(Table91641[Job]=$I$3,ROW(Table91641[Job])),ROW(BB17))))</f>
        <v>11</v>
      </c>
    </row>
    <row r="19" spans="1:64" ht="21.95" customHeight="1" x14ac:dyDescent="0.25">
      <c r="A19" s="66"/>
      <c r="B19" s="67"/>
      <c r="C19" s="66"/>
      <c r="D19" s="67"/>
      <c r="E19" s="66"/>
      <c r="F19" s="67"/>
      <c r="G19" s="15"/>
      <c r="H19" s="66"/>
      <c r="I19" s="67"/>
      <c r="J19" s="66"/>
      <c r="K19" s="67"/>
      <c r="L19" s="66"/>
      <c r="M19" s="67"/>
      <c r="N19" s="15"/>
      <c r="O19" s="66"/>
      <c r="P19" s="67"/>
      <c r="Q19" s="66"/>
      <c r="R19" s="67"/>
      <c r="S19" s="66"/>
      <c r="T19" s="67"/>
      <c r="U19" s="15"/>
      <c r="V19" s="66">
        <f t="shared" si="0"/>
        <v>44281</v>
      </c>
      <c r="W19" s="67">
        <f t="shared" si="1"/>
        <v>8</v>
      </c>
      <c r="X19" s="66" t="str">
        <f t="shared" si="2"/>
        <v/>
      </c>
      <c r="Y19" s="67" t="str">
        <f t="shared" si="3"/>
        <v/>
      </c>
      <c r="Z19" s="66" t="str">
        <f t="shared" si="4"/>
        <v/>
      </c>
      <c r="AA19" s="67" t="str">
        <f t="shared" si="5"/>
        <v/>
      </c>
      <c r="AB19" s="15"/>
      <c r="AC19" s="66" t="str">
        <f t="shared" si="6"/>
        <v/>
      </c>
      <c r="AD19" s="67" t="str">
        <f t="shared" si="20"/>
        <v/>
      </c>
      <c r="AE19" s="66" t="str">
        <f t="shared" si="7"/>
        <v/>
      </c>
      <c r="AF19" s="67" t="str">
        <f t="shared" si="8"/>
        <v/>
      </c>
      <c r="AG19" s="66" t="str">
        <f t="shared" si="9"/>
        <v/>
      </c>
      <c r="AH19" s="67" t="str">
        <f t="shared" si="10"/>
        <v/>
      </c>
      <c r="AI19" s="15"/>
      <c r="AJ19" s="66" t="str">
        <f t="shared" si="21"/>
        <v/>
      </c>
      <c r="AK19" s="67" t="str">
        <f t="shared" si="22"/>
        <v/>
      </c>
      <c r="AL19" s="66" t="str">
        <f t="shared" si="11"/>
        <v/>
      </c>
      <c r="AM19" s="67" t="str">
        <f t="shared" si="12"/>
        <v/>
      </c>
      <c r="AN19" s="66" t="str">
        <f t="shared" si="13"/>
        <v/>
      </c>
      <c r="AO19" s="67" t="str">
        <f t="shared" si="14"/>
        <v/>
      </c>
      <c r="AP19" s="15"/>
      <c r="AQ19" s="66">
        <f t="shared" si="23"/>
        <v>44270</v>
      </c>
      <c r="AR19" s="67">
        <f t="shared" si="15"/>
        <v>8</v>
      </c>
      <c r="AS19" s="66" t="str">
        <f t="shared" si="16"/>
        <v/>
      </c>
      <c r="AT19" s="67" t="str">
        <f t="shared" si="17"/>
        <v/>
      </c>
      <c r="AU19" s="66" t="str">
        <f t="shared" si="18"/>
        <v/>
      </c>
      <c r="AV19" s="67" t="str">
        <f t="shared" si="19"/>
        <v/>
      </c>
      <c r="AW19" s="15"/>
      <c r="AX19" s="15"/>
      <c r="AY19" s="78"/>
      <c r="AZ19" s="78"/>
      <c r="BA19" s="79"/>
      <c r="BB19" s="80"/>
      <c r="BE19" s="47" t="str">
        <f t="array" ref="BE19">IF(COUNTIF(Table911[Job],$I$3)&lt;ROWS($BE$2:BE19),"",INDEX(TimeSheets!$B$1:$B$359,SMALL(IF(Table911[Job]=$I$3,ROW(Table911[Job])),ROW(BA18))))</f>
        <v/>
      </c>
      <c r="BF19" s="47" t="str">
        <f t="array" ref="BF19">IF(COUNTIF(Table911[Job],$I$3)&lt;ROWS($BD$2:BD19),"",INDEX(TimeSheets!$H$1:$H$359,SMALL(IF(Table911[Job]=$I$3,ROW(Table911[Job])),ROW(BA18))))</f>
        <v/>
      </c>
      <c r="BG19" s="47" t="str">
        <f t="array" ref="BG19">IF(COUNTIF(Table912[Job],$I$3)&lt;ROWS($BG$2:BG19),"",INDEX(TimeSheets!$K$1:$K$359,SMALL(IF(Table912[Job]=$I$3,ROW(Table912[Job])),ROW(BA18))))</f>
        <v/>
      </c>
      <c r="BH19" s="47" t="str">
        <f t="array" ref="BH19">IF(COUNTIF(Table912[Job],$I$3)&lt;ROWS($BH$2:BH19),"",INDEX(TimeSheets!$Q$1:$Q$359,SMALL(IF(Table912[Job]=$I$3,ROW(Table912[Job])),ROW(BA18))))</f>
        <v/>
      </c>
      <c r="BI19" s="56">
        <f t="array" ref="BI19">IF(COUNTIF(Table914[Job],$I$3)&lt;ROWS($BI$2:BI19),"",INDEX(TimeSheets!$T$1:$T$359,SMALL(IF(Table914[Job]=$I$3,ROW(Table914[Job])),ROW(BA18))))</f>
        <v>44294</v>
      </c>
      <c r="BJ19" s="47">
        <f t="array" ref="BJ19">IF(COUNTIF(Table914[Job],$I$3)&lt;ROWS($BJ$2:BJ19),"",INDEX(TimeSheets!$Z$1:$Z$359,SMALL(IF(Table914[Job]=$I$3,ROW(Table914[Job])),ROW(BA18))))</f>
        <v>8</v>
      </c>
      <c r="BK19" s="47">
        <f t="array" ref="BK19">IF(COUNTIF(Table91641[Job],$I$3)&lt;ROWS($BK$2:BK19),"",INDEX(TimeSheets!$AC$1:$AC$359,SMALL(IF(Table91641[Job]=$I$3,ROW(Table91641[Job])),ROW(BA18))))</f>
        <v>44336</v>
      </c>
      <c r="BL19" s="47">
        <f t="array" ref="BL19">IF(COUNTIF(Table91641[Job],$I$3)&lt;ROWS($BL$2:BL19),"",INDEX(TimeSheets!$AI$1:$AI$359,SMALL(IF(Table91641[Job]=$I$3,ROW(Table91641[Job])),ROW(BB18))))</f>
        <v>8</v>
      </c>
    </row>
    <row r="20" spans="1:64" ht="21.95" customHeight="1" x14ac:dyDescent="0.25">
      <c r="A20" s="66"/>
      <c r="B20" s="67"/>
      <c r="C20" s="66"/>
      <c r="D20" s="67"/>
      <c r="E20" s="66"/>
      <c r="F20" s="67"/>
      <c r="G20" s="15"/>
      <c r="H20" s="66"/>
      <c r="I20" s="67"/>
      <c r="J20" s="66"/>
      <c r="K20" s="67"/>
      <c r="L20" s="66"/>
      <c r="M20" s="67"/>
      <c r="N20" s="15"/>
      <c r="O20" s="66"/>
      <c r="P20" s="67"/>
      <c r="Q20" s="66"/>
      <c r="R20" s="67"/>
      <c r="S20" s="66"/>
      <c r="T20" s="67"/>
      <c r="U20" s="15"/>
      <c r="V20" s="66">
        <f t="shared" si="0"/>
        <v>44284</v>
      </c>
      <c r="W20" s="67">
        <f t="shared" si="1"/>
        <v>8</v>
      </c>
      <c r="X20" s="66" t="str">
        <f t="shared" si="2"/>
        <v/>
      </c>
      <c r="Y20" s="67" t="str">
        <f t="shared" si="3"/>
        <v/>
      </c>
      <c r="Z20" s="66" t="str">
        <f t="shared" si="4"/>
        <v/>
      </c>
      <c r="AA20" s="67" t="str">
        <f t="shared" si="5"/>
        <v/>
      </c>
      <c r="AB20" s="15"/>
      <c r="AC20" s="66" t="str">
        <f t="shared" si="6"/>
        <v/>
      </c>
      <c r="AD20" s="67" t="str">
        <f t="shared" si="20"/>
        <v/>
      </c>
      <c r="AE20" s="66" t="str">
        <f t="shared" si="7"/>
        <v/>
      </c>
      <c r="AF20" s="67" t="str">
        <f t="shared" si="8"/>
        <v/>
      </c>
      <c r="AG20" s="66" t="str">
        <f t="shared" si="9"/>
        <v/>
      </c>
      <c r="AH20" s="67" t="str">
        <f t="shared" si="10"/>
        <v/>
      </c>
      <c r="AI20" s="15"/>
      <c r="AJ20" s="66" t="str">
        <f t="shared" si="21"/>
        <v/>
      </c>
      <c r="AK20" s="67" t="str">
        <f t="shared" si="22"/>
        <v/>
      </c>
      <c r="AL20" s="66" t="str">
        <f t="shared" si="11"/>
        <v/>
      </c>
      <c r="AM20" s="67" t="str">
        <f t="shared" si="12"/>
        <v/>
      </c>
      <c r="AN20" s="66" t="str">
        <f t="shared" si="13"/>
        <v/>
      </c>
      <c r="AO20" s="67" t="str">
        <f t="shared" si="14"/>
        <v/>
      </c>
      <c r="AP20" s="15"/>
      <c r="AQ20" s="66">
        <f t="shared" si="23"/>
        <v>44278</v>
      </c>
      <c r="AR20" s="67">
        <f t="shared" si="15"/>
        <v>8</v>
      </c>
      <c r="AS20" s="66" t="str">
        <f t="shared" si="16"/>
        <v/>
      </c>
      <c r="AT20" s="67" t="str">
        <f t="shared" si="17"/>
        <v/>
      </c>
      <c r="AU20" s="66" t="str">
        <f t="shared" si="18"/>
        <v/>
      </c>
      <c r="AV20" s="67" t="str">
        <f t="shared" si="19"/>
        <v/>
      </c>
      <c r="AW20" s="15"/>
      <c r="AX20" s="15"/>
      <c r="AY20" s="78"/>
      <c r="AZ20" s="78"/>
      <c r="BA20" s="79"/>
      <c r="BB20" s="80"/>
      <c r="BE20" s="47" t="str">
        <f t="array" ref="BE20">IF(COUNTIF(Table911[Job],$I$3)&lt;ROWS($BE$2:BE20),"",INDEX(TimeSheets!$B$1:$B$359,SMALL(IF(Table911[Job]=$I$3,ROW(Table911[Job])),ROW(BA19))))</f>
        <v/>
      </c>
      <c r="BF20" s="47" t="str">
        <f t="array" ref="BF20">IF(COUNTIF(Table911[Job],$I$3)&lt;ROWS($BD$2:BD20),"",INDEX(TimeSheets!$H$1:$H$359,SMALL(IF(Table911[Job]=$I$3,ROW(Table911[Job])),ROW(BA19))))</f>
        <v/>
      </c>
      <c r="BG20" s="47" t="str">
        <f t="array" ref="BG20">IF(COUNTIF(Table912[Job],$I$3)&lt;ROWS($BG$2:BG20),"",INDEX(TimeSheets!$K$1:$K$359,SMALL(IF(Table912[Job]=$I$3,ROW(Table912[Job])),ROW(BA19))))</f>
        <v/>
      </c>
      <c r="BH20" s="47" t="str">
        <f t="array" ref="BH20">IF(COUNTIF(Table912[Job],$I$3)&lt;ROWS($BH$2:BH20),"",INDEX(TimeSheets!$Q$1:$Q$359,SMALL(IF(Table912[Job]=$I$3,ROW(Table912[Job])),ROW(BA19))))</f>
        <v/>
      </c>
      <c r="BI20" s="56">
        <f t="array" ref="BI20">IF(COUNTIF(Table914[Job],$I$3)&lt;ROWS($BI$2:BI20),"",INDEX(TimeSheets!$T$1:$T$359,SMALL(IF(Table914[Job]=$I$3,ROW(Table914[Job])),ROW(BA19))))</f>
        <v>44295</v>
      </c>
      <c r="BJ20" s="47">
        <f t="array" ref="BJ20">IF(COUNTIF(Table914[Job],$I$3)&lt;ROWS($BJ$2:BJ20),"",INDEX(TimeSheets!$Z$1:$Z$359,SMALL(IF(Table914[Job]=$I$3,ROW(Table914[Job])),ROW(BA19))))</f>
        <v>8</v>
      </c>
      <c r="BK20" s="47">
        <f t="array" ref="BK20">IF(COUNTIF(Table91641[Job],$I$3)&lt;ROWS($BK$2:BK20),"",INDEX(TimeSheets!$AC$1:$AC$359,SMALL(IF(Table91641[Job]=$I$3,ROW(Table91641[Job])),ROW(BA19))))</f>
        <v>44337</v>
      </c>
      <c r="BL20" s="47">
        <f t="array" ref="BL20">IF(COUNTIF(Table91641[Job],$I$3)&lt;ROWS($BL$2:BL20),"",INDEX(TimeSheets!$AI$1:$AI$359,SMALL(IF(Table91641[Job]=$I$3,ROW(Table91641[Job])),ROW(BB19))))</f>
        <v>8</v>
      </c>
    </row>
    <row r="21" spans="1:64" ht="21.95" customHeight="1" thickBot="1" x14ac:dyDescent="0.3">
      <c r="A21" s="66"/>
      <c r="B21" s="67"/>
      <c r="C21" s="66"/>
      <c r="D21" s="67"/>
      <c r="E21" s="66"/>
      <c r="F21" s="67"/>
      <c r="G21" s="15"/>
      <c r="H21" s="66"/>
      <c r="I21" s="67"/>
      <c r="J21" s="66"/>
      <c r="K21" s="67"/>
      <c r="L21" s="66"/>
      <c r="M21" s="67"/>
      <c r="N21" s="15"/>
      <c r="O21" s="66"/>
      <c r="P21" s="67"/>
      <c r="Q21" s="66"/>
      <c r="R21" s="67"/>
      <c r="S21" s="66"/>
      <c r="T21" s="67"/>
      <c r="U21" s="15"/>
      <c r="V21" s="66">
        <f t="shared" si="0"/>
        <v>44285</v>
      </c>
      <c r="W21" s="67">
        <f t="shared" si="1"/>
        <v>8</v>
      </c>
      <c r="X21" s="66" t="str">
        <f t="shared" si="2"/>
        <v/>
      </c>
      <c r="Y21" s="67" t="str">
        <f t="shared" si="3"/>
        <v/>
      </c>
      <c r="Z21" s="66" t="str">
        <f t="shared" si="4"/>
        <v/>
      </c>
      <c r="AA21" s="67" t="str">
        <f t="shared" si="5"/>
        <v/>
      </c>
      <c r="AB21" s="15"/>
      <c r="AC21" s="66" t="str">
        <f t="shared" si="6"/>
        <v/>
      </c>
      <c r="AD21" s="67" t="str">
        <f t="shared" si="20"/>
        <v/>
      </c>
      <c r="AE21" s="66" t="str">
        <f t="shared" si="7"/>
        <v/>
      </c>
      <c r="AF21" s="67" t="str">
        <f t="shared" si="8"/>
        <v/>
      </c>
      <c r="AG21" s="66" t="str">
        <f t="shared" si="9"/>
        <v/>
      </c>
      <c r="AH21" s="67" t="str">
        <f t="shared" si="10"/>
        <v/>
      </c>
      <c r="AI21" s="15"/>
      <c r="AJ21" s="66" t="str">
        <f t="shared" si="21"/>
        <v/>
      </c>
      <c r="AK21" s="67" t="str">
        <f t="shared" si="22"/>
        <v/>
      </c>
      <c r="AL21" s="66" t="str">
        <f t="shared" si="11"/>
        <v/>
      </c>
      <c r="AM21" s="67" t="str">
        <f t="shared" si="12"/>
        <v/>
      </c>
      <c r="AN21" s="66" t="str">
        <f t="shared" si="13"/>
        <v/>
      </c>
      <c r="AO21" s="67" t="str">
        <f t="shared" si="14"/>
        <v/>
      </c>
      <c r="AP21" s="15"/>
      <c r="AQ21" s="66">
        <f t="shared" si="23"/>
        <v>44279</v>
      </c>
      <c r="AR21" s="67">
        <f t="shared" si="15"/>
        <v>8</v>
      </c>
      <c r="AS21" s="66" t="str">
        <f t="shared" si="16"/>
        <v/>
      </c>
      <c r="AT21" s="67" t="str">
        <f t="shared" si="17"/>
        <v/>
      </c>
      <c r="AU21" s="66" t="str">
        <f t="shared" si="18"/>
        <v/>
      </c>
      <c r="AV21" s="67" t="str">
        <f t="shared" si="19"/>
        <v/>
      </c>
      <c r="AW21" s="15"/>
      <c r="AX21" s="15"/>
      <c r="AY21" s="78"/>
      <c r="AZ21" s="78"/>
      <c r="BA21" s="81"/>
      <c r="BB21" s="82"/>
      <c r="BE21" s="47" t="str">
        <f t="array" ref="BE21">IF(COUNTIF(Table911[Job],$I$3)&lt;ROWS($BE$2:BE21),"",INDEX(TimeSheets!$B$1:$B$359,SMALL(IF(Table911[Job]=$I$3,ROW(Table911[Job])),ROW(BA20))))</f>
        <v/>
      </c>
      <c r="BF21" s="47" t="str">
        <f t="array" ref="BF21">IF(COUNTIF(Table911[Job],$I$3)&lt;ROWS($BD$2:BD21),"",INDEX(TimeSheets!$H$1:$H$359,SMALL(IF(Table911[Job]=$I$3,ROW(Table911[Job])),ROW(BA20))))</f>
        <v/>
      </c>
      <c r="BG21" s="47" t="str">
        <f t="array" ref="BG21">IF(COUNTIF(Table912[Job],$I$3)&lt;ROWS($BG$2:BG21),"",INDEX(TimeSheets!$K$1:$K$359,SMALL(IF(Table912[Job]=$I$3,ROW(Table912[Job])),ROW(BA20))))</f>
        <v/>
      </c>
      <c r="BH21" s="47" t="str">
        <f t="array" ref="BH21">IF(COUNTIF(Table912[Job],$I$3)&lt;ROWS($BH$2:BH21),"",INDEX(TimeSheets!$Q$1:$Q$359,SMALL(IF(Table912[Job]=$I$3,ROW(Table912[Job])),ROW(BA20))))</f>
        <v/>
      </c>
      <c r="BI21" s="56">
        <f t="array" ref="BI21">IF(COUNTIF(Table914[Job],$I$3)&lt;ROWS($BI$2:BI21),"",INDEX(TimeSheets!$T$1:$T$359,SMALL(IF(Table914[Job]=$I$3,ROW(Table914[Job])),ROW(BA20))))</f>
        <v>44302</v>
      </c>
      <c r="BJ21" s="47">
        <f t="array" ref="BJ21">IF(COUNTIF(Table914[Job],$I$3)&lt;ROWS($BJ$2:BJ21),"",INDEX(TimeSheets!$Z$1:$Z$359,SMALL(IF(Table914[Job]=$I$3,ROW(Table914[Job])),ROW(BA20))))</f>
        <v>8</v>
      </c>
      <c r="BK21" s="47">
        <f t="array" ref="BK21">IF(COUNTIF(Table91641[Job],$I$3)&lt;ROWS($BK$2:BK21),"",INDEX(TimeSheets!$AC$1:$AC$359,SMALL(IF(Table91641[Job]=$I$3,ROW(Table91641[Job])),ROW(BA20))))</f>
        <v>44340</v>
      </c>
      <c r="BL21" s="47">
        <f t="array" ref="BL21">IF(COUNTIF(Table91641[Job],$I$3)&lt;ROWS($BL$2:BL21),"",INDEX(TimeSheets!$AI$1:$AI$359,SMALL(IF(Table91641[Job]=$I$3,ROW(Table91641[Job])),ROW(BB20))))</f>
        <v>8</v>
      </c>
    </row>
    <row r="22" spans="1:64" ht="21.95" customHeight="1" thickBot="1" x14ac:dyDescent="0.3">
      <c r="A22" s="66"/>
      <c r="B22" s="67"/>
      <c r="C22" s="66"/>
      <c r="D22" s="67"/>
      <c r="E22" s="66"/>
      <c r="F22" s="67"/>
      <c r="G22" s="15"/>
      <c r="H22" s="66"/>
      <c r="I22" s="67"/>
      <c r="J22" s="66"/>
      <c r="K22" s="67"/>
      <c r="L22" s="66"/>
      <c r="M22" s="67"/>
      <c r="N22" s="15"/>
      <c r="O22" s="66"/>
      <c r="P22" s="67"/>
      <c r="Q22" s="66"/>
      <c r="R22" s="67"/>
      <c r="S22" s="66"/>
      <c r="T22" s="67"/>
      <c r="U22" s="15"/>
      <c r="V22" s="66">
        <f t="shared" si="0"/>
        <v>44286</v>
      </c>
      <c r="W22" s="67">
        <f t="shared" si="1"/>
        <v>8</v>
      </c>
      <c r="X22" s="66" t="str">
        <f t="shared" si="2"/>
        <v/>
      </c>
      <c r="Y22" s="67" t="str">
        <f t="shared" si="3"/>
        <v/>
      </c>
      <c r="Z22" s="66" t="str">
        <f t="shared" si="4"/>
        <v/>
      </c>
      <c r="AA22" s="67" t="str">
        <f t="shared" si="5"/>
        <v/>
      </c>
      <c r="AB22" s="15"/>
      <c r="AC22" s="66" t="str">
        <f t="shared" si="6"/>
        <v/>
      </c>
      <c r="AD22" s="67" t="str">
        <f t="shared" si="20"/>
        <v/>
      </c>
      <c r="AE22" s="66" t="str">
        <f t="shared" si="7"/>
        <v/>
      </c>
      <c r="AF22" s="67" t="str">
        <f t="shared" si="8"/>
        <v/>
      </c>
      <c r="AG22" s="66" t="str">
        <f t="shared" si="9"/>
        <v/>
      </c>
      <c r="AH22" s="67" t="str">
        <f t="shared" si="10"/>
        <v/>
      </c>
      <c r="AI22" s="15"/>
      <c r="AJ22" s="66" t="str">
        <f t="shared" si="21"/>
        <v/>
      </c>
      <c r="AK22" s="67" t="str">
        <f t="shared" si="22"/>
        <v/>
      </c>
      <c r="AL22" s="66" t="str">
        <f t="shared" si="11"/>
        <v/>
      </c>
      <c r="AM22" s="67" t="str">
        <f t="shared" si="12"/>
        <v/>
      </c>
      <c r="AN22" s="66" t="str">
        <f t="shared" si="13"/>
        <v/>
      </c>
      <c r="AO22" s="67" t="str">
        <f t="shared" si="14"/>
        <v/>
      </c>
      <c r="AP22" s="15"/>
      <c r="AQ22" s="66">
        <f t="shared" si="23"/>
        <v>44280</v>
      </c>
      <c r="AR22" s="67">
        <f t="shared" si="15"/>
        <v>8</v>
      </c>
      <c r="AS22" s="66" t="str">
        <f t="shared" si="16"/>
        <v/>
      </c>
      <c r="AT22" s="67" t="str">
        <f t="shared" si="17"/>
        <v/>
      </c>
      <c r="AU22" s="66" t="str">
        <f t="shared" si="18"/>
        <v/>
      </c>
      <c r="AV22" s="67" t="str">
        <f t="shared" si="19"/>
        <v/>
      </c>
      <c r="AW22" s="15"/>
      <c r="AX22" s="15"/>
      <c r="AY22" s="83" t="s">
        <v>16</v>
      </c>
      <c r="AZ22" s="84"/>
      <c r="BA22" s="85">
        <f>SUM(BA10:BB21)</f>
        <v>45000</v>
      </c>
      <c r="BB22" s="86"/>
      <c r="BE22" s="47" t="str">
        <f t="array" ref="BE22">IF(COUNTIF(Table911[Job],$I$3)&lt;ROWS($BE$2:BE22),"",INDEX(TimeSheets!$B$1:$B$359,SMALL(IF(Table911[Job]=$I$3,ROW(Table911[Job])),ROW(BA21))))</f>
        <v/>
      </c>
      <c r="BF22" s="47" t="str">
        <f t="array" ref="BF22">IF(COUNTIF(Table911[Job],$I$3)&lt;ROWS($BD$2:BD22),"",INDEX(TimeSheets!$H$1:$H$359,SMALL(IF(Table911[Job]=$I$3,ROW(Table911[Job])),ROW(BA21))))</f>
        <v/>
      </c>
      <c r="BG22" s="47" t="str">
        <f t="array" ref="BG22">IF(COUNTIF(Table912[Job],$I$3)&lt;ROWS($BG$2:BG22),"",INDEX(TimeSheets!$K$1:$K$359,SMALL(IF(Table912[Job]=$I$3,ROW(Table912[Job])),ROW(BA21))))</f>
        <v/>
      </c>
      <c r="BH22" s="47" t="str">
        <f t="array" ref="BH22">IF(COUNTIF(Table912[Job],$I$3)&lt;ROWS($BH$2:BH22),"",INDEX(TimeSheets!$Q$1:$Q$359,SMALL(IF(Table912[Job]=$I$3,ROW(Table912[Job])),ROW(BA21))))</f>
        <v/>
      </c>
      <c r="BI22" s="56">
        <f t="array" ref="BI22">IF(COUNTIF(Table914[Job],$I$3)&lt;ROWS($BI$2:BI22),"",INDEX(TimeSheets!$T$1:$T$359,SMALL(IF(Table914[Job]=$I$3,ROW(Table914[Job])),ROW(BA21))))</f>
        <v>44315</v>
      </c>
      <c r="BJ22" s="47">
        <f t="array" ref="BJ22">IF(COUNTIF(Table914[Job],$I$3)&lt;ROWS($BJ$2:BJ22),"",INDEX(TimeSheets!$Z$1:$Z$359,SMALL(IF(Table914[Job]=$I$3,ROW(Table914[Job])),ROW(BA21))))</f>
        <v>8</v>
      </c>
      <c r="BK22" s="47">
        <f t="array" ref="BK22">IF(COUNTIF(Table91641[Job],$I$3)&lt;ROWS($BK$2:BK22),"",INDEX(TimeSheets!$AC$1:$AC$359,SMALL(IF(Table91641[Job]=$I$3,ROW(Table91641[Job])),ROW(BA21))))</f>
        <v>44341</v>
      </c>
      <c r="BL22" s="47">
        <f t="array" ref="BL22">IF(COUNTIF(Table91641[Job],$I$3)&lt;ROWS($BL$2:BL22),"",INDEX(TimeSheets!$AI$1:$AI$359,SMALL(IF(Table91641[Job]=$I$3,ROW(Table91641[Job])),ROW(BB21))))</f>
        <v>8</v>
      </c>
    </row>
    <row r="23" spans="1:64" ht="21.95" customHeight="1" thickBot="1" x14ac:dyDescent="0.3">
      <c r="A23" s="66"/>
      <c r="B23" s="67"/>
      <c r="C23" s="66"/>
      <c r="D23" s="67"/>
      <c r="E23" s="66"/>
      <c r="F23" s="67"/>
      <c r="G23" s="15"/>
      <c r="H23" s="66"/>
      <c r="I23" s="67"/>
      <c r="J23" s="66"/>
      <c r="K23" s="67"/>
      <c r="L23" s="66"/>
      <c r="M23" s="67"/>
      <c r="N23" s="15"/>
      <c r="O23" s="66"/>
      <c r="P23" s="67"/>
      <c r="Q23" s="66"/>
      <c r="R23" s="67"/>
      <c r="S23" s="66"/>
      <c r="T23" s="67"/>
      <c r="U23" s="15"/>
      <c r="V23" s="66">
        <f t="shared" si="0"/>
        <v>44294</v>
      </c>
      <c r="W23" s="67">
        <f t="shared" si="1"/>
        <v>8</v>
      </c>
      <c r="X23" s="66" t="str">
        <f t="shared" si="2"/>
        <v/>
      </c>
      <c r="Y23" s="67" t="str">
        <f t="shared" si="3"/>
        <v/>
      </c>
      <c r="Z23" s="66" t="str">
        <f t="shared" si="4"/>
        <v/>
      </c>
      <c r="AA23" s="67" t="str">
        <f t="shared" si="5"/>
        <v/>
      </c>
      <c r="AB23" s="15"/>
      <c r="AC23" s="66" t="str">
        <f t="shared" si="6"/>
        <v/>
      </c>
      <c r="AD23" s="67" t="str">
        <f t="shared" si="20"/>
        <v/>
      </c>
      <c r="AE23" s="66" t="str">
        <f t="shared" si="7"/>
        <v/>
      </c>
      <c r="AF23" s="67" t="str">
        <f t="shared" si="8"/>
        <v/>
      </c>
      <c r="AG23" s="66" t="str">
        <f t="shared" si="9"/>
        <v/>
      </c>
      <c r="AH23" s="67" t="str">
        <f t="shared" si="10"/>
        <v/>
      </c>
      <c r="AI23" s="15"/>
      <c r="AJ23" s="66" t="str">
        <f t="shared" si="21"/>
        <v/>
      </c>
      <c r="AK23" s="67" t="str">
        <f t="shared" si="22"/>
        <v/>
      </c>
      <c r="AL23" s="66" t="str">
        <f t="shared" si="11"/>
        <v/>
      </c>
      <c r="AM23" s="67" t="str">
        <f t="shared" si="12"/>
        <v/>
      </c>
      <c r="AN23" s="66" t="str">
        <f t="shared" si="13"/>
        <v/>
      </c>
      <c r="AO23" s="67" t="str">
        <f t="shared" si="14"/>
        <v/>
      </c>
      <c r="AP23" s="15"/>
      <c r="AQ23" s="66">
        <f t="shared" si="23"/>
        <v>44281</v>
      </c>
      <c r="AR23" s="67">
        <f t="shared" si="15"/>
        <v>8</v>
      </c>
      <c r="AS23" s="66" t="str">
        <f t="shared" si="16"/>
        <v/>
      </c>
      <c r="AT23" s="67" t="str">
        <f t="shared" si="17"/>
        <v/>
      </c>
      <c r="AU23" s="66" t="str">
        <f t="shared" si="18"/>
        <v/>
      </c>
      <c r="AV23" s="67" t="str">
        <f t="shared" si="19"/>
        <v/>
      </c>
      <c r="AW23" s="15"/>
      <c r="AX23" s="15"/>
      <c r="AY23" s="15"/>
      <c r="AZ23" s="15"/>
      <c r="BA23" s="49"/>
      <c r="BB23" s="49"/>
      <c r="BE23" s="47" t="str">
        <f t="array" ref="BE23">IF(COUNTIF(Table911[Job],$I$3)&lt;ROWS($BE$2:BE23),"",INDEX(TimeSheets!$B$1:$B$359,SMALL(IF(Table911[Job]=$I$3,ROW(Table911[Job])),ROW(BA22))))</f>
        <v/>
      </c>
      <c r="BF23" s="47" t="str">
        <f t="array" ref="BF23">IF(COUNTIF(Table911[Job],$I$3)&lt;ROWS($BD$2:BD23),"",INDEX(TimeSheets!$H$1:$H$359,SMALL(IF(Table911[Job]=$I$3,ROW(Table911[Job])),ROW(BA22))))</f>
        <v/>
      </c>
      <c r="BG23" s="47" t="str">
        <f t="array" ref="BG23">IF(COUNTIF(Table912[Job],$I$3)&lt;ROWS($BG$2:BG23),"",INDEX(TimeSheets!$K$1:$K$359,SMALL(IF(Table912[Job]=$I$3,ROW(Table912[Job])),ROW(BA22))))</f>
        <v/>
      </c>
      <c r="BH23" s="47" t="str">
        <f t="array" ref="BH23">IF(COUNTIF(Table912[Job],$I$3)&lt;ROWS($BH$2:BH23),"",INDEX(TimeSheets!$Q$1:$Q$359,SMALL(IF(Table912[Job]=$I$3,ROW(Table912[Job])),ROW(BA22))))</f>
        <v/>
      </c>
      <c r="BI23" s="56">
        <f t="array" ref="BI23">IF(COUNTIF(Table914[Job],$I$3)&lt;ROWS($BI$2:BI23),"",INDEX(TimeSheets!$T$1:$T$359,SMALL(IF(Table914[Job]=$I$3,ROW(Table914[Job])),ROW(BA22))))</f>
        <v>44316</v>
      </c>
      <c r="BJ23" s="47">
        <f t="array" ref="BJ23">IF(COUNTIF(Table914[Job],$I$3)&lt;ROWS($BJ$2:BJ23),"",INDEX(TimeSheets!$Z$1:$Z$359,SMALL(IF(Table914[Job]=$I$3,ROW(Table914[Job])),ROW(BA22))))</f>
        <v>8</v>
      </c>
      <c r="BK23" s="47">
        <f t="array" ref="BK23">IF(COUNTIF(Table91641[Job],$I$3)&lt;ROWS($BK$2:BK23),"",INDEX(TimeSheets!$AC$1:$AC$359,SMALL(IF(Table91641[Job]=$I$3,ROW(Table91641[Job])),ROW(BA22))))</f>
        <v>44362</v>
      </c>
      <c r="BL23" s="47">
        <f t="array" ref="BL23">IF(COUNTIF(Table91641[Job],$I$3)&lt;ROWS($BL$2:BL23),"",INDEX(TimeSheets!$AI$1:$AI$359,SMALL(IF(Table91641[Job]=$I$3,ROW(Table91641[Job])),ROW(BB22))))</f>
        <v>8</v>
      </c>
    </row>
    <row r="24" spans="1:64" ht="21.95" customHeight="1" thickBot="1" x14ac:dyDescent="0.4">
      <c r="A24" s="66"/>
      <c r="B24" s="67"/>
      <c r="C24" s="66"/>
      <c r="D24" s="67"/>
      <c r="E24" s="66"/>
      <c r="F24" s="67"/>
      <c r="G24" s="15"/>
      <c r="H24" s="66"/>
      <c r="I24" s="67"/>
      <c r="J24" s="66"/>
      <c r="K24" s="67"/>
      <c r="L24" s="66"/>
      <c r="M24" s="67"/>
      <c r="N24" s="15"/>
      <c r="O24" s="66"/>
      <c r="P24" s="67"/>
      <c r="Q24" s="66"/>
      <c r="R24" s="67"/>
      <c r="S24" s="66"/>
      <c r="T24" s="67"/>
      <c r="U24" s="15"/>
      <c r="V24" s="66">
        <f t="shared" si="0"/>
        <v>44295</v>
      </c>
      <c r="W24" s="67">
        <f t="shared" si="1"/>
        <v>8</v>
      </c>
      <c r="X24" s="66" t="str">
        <f t="shared" si="2"/>
        <v/>
      </c>
      <c r="Y24" s="67" t="str">
        <f t="shared" si="3"/>
        <v/>
      </c>
      <c r="Z24" s="66" t="str">
        <f t="shared" si="4"/>
        <v/>
      </c>
      <c r="AA24" s="67" t="str">
        <f t="shared" si="5"/>
        <v/>
      </c>
      <c r="AB24" s="15"/>
      <c r="AC24" s="66" t="str">
        <f t="shared" si="6"/>
        <v/>
      </c>
      <c r="AD24" s="67" t="str">
        <f t="shared" si="20"/>
        <v/>
      </c>
      <c r="AE24" s="66" t="str">
        <f t="shared" si="7"/>
        <v/>
      </c>
      <c r="AF24" s="67" t="str">
        <f t="shared" si="8"/>
        <v/>
      </c>
      <c r="AG24" s="66" t="str">
        <f t="shared" si="9"/>
        <v/>
      </c>
      <c r="AH24" s="67" t="str">
        <f t="shared" si="10"/>
        <v/>
      </c>
      <c r="AI24" s="15"/>
      <c r="AJ24" s="66" t="str">
        <f t="shared" si="21"/>
        <v/>
      </c>
      <c r="AK24" s="67" t="str">
        <f t="shared" si="22"/>
        <v/>
      </c>
      <c r="AL24" s="66" t="str">
        <f t="shared" si="11"/>
        <v/>
      </c>
      <c r="AM24" s="67" t="str">
        <f t="shared" si="12"/>
        <v/>
      </c>
      <c r="AN24" s="66" t="str">
        <f t="shared" si="13"/>
        <v/>
      </c>
      <c r="AO24" s="67" t="str">
        <f t="shared" si="14"/>
        <v/>
      </c>
      <c r="AP24" s="15"/>
      <c r="AQ24" s="66">
        <f t="shared" si="23"/>
        <v>44284</v>
      </c>
      <c r="AR24" s="67">
        <f t="shared" si="15"/>
        <v>8</v>
      </c>
      <c r="AS24" s="66" t="str">
        <f t="shared" si="16"/>
        <v/>
      </c>
      <c r="AT24" s="67" t="str">
        <f t="shared" si="17"/>
        <v/>
      </c>
      <c r="AU24" s="66" t="str">
        <f t="shared" si="18"/>
        <v/>
      </c>
      <c r="AV24" s="67" t="str">
        <f t="shared" si="19"/>
        <v/>
      </c>
      <c r="AW24" s="15"/>
      <c r="AX24" s="15"/>
      <c r="AY24" s="87" t="s">
        <v>48</v>
      </c>
      <c r="AZ24" s="88"/>
      <c r="BA24" s="88"/>
      <c r="BB24" s="89"/>
      <c r="BE24" s="47" t="str">
        <f t="array" ref="BE24">IF(COUNTIF(Table911[Job],$I$3)&lt;ROWS($BE$2:BE24),"",INDEX(TimeSheets!$B$1:$B$359,SMALL(IF(Table911[Job]=$I$3,ROW(Table911[Job])),ROW(BA23))))</f>
        <v/>
      </c>
      <c r="BF24" s="47" t="str">
        <f t="array" ref="BF24">IF(COUNTIF(Table911[Job],$I$3)&lt;ROWS($BD$2:BD24),"",INDEX(TimeSheets!$H$1:$H$359,SMALL(IF(Table911[Job]=$I$3,ROW(Table911[Job])),ROW(BA23))))</f>
        <v/>
      </c>
      <c r="BG24" s="47" t="str">
        <f t="array" ref="BG24">IF(COUNTIF(Table912[Job],$I$3)&lt;ROWS($BG$2:BG24),"",INDEX(TimeSheets!$K$1:$K$359,SMALL(IF(Table912[Job]=$I$3,ROW(Table912[Job])),ROW(BA23))))</f>
        <v/>
      </c>
      <c r="BH24" s="47" t="str">
        <f t="array" ref="BH24">IF(COUNTIF(Table912[Job],$I$3)&lt;ROWS($BH$2:BH24),"",INDEX(TimeSheets!$Q$1:$Q$359,SMALL(IF(Table912[Job]=$I$3,ROW(Table912[Job])),ROW(BA23))))</f>
        <v/>
      </c>
      <c r="BI24" s="56">
        <f t="array" ref="BI24">IF(COUNTIF(Table914[Job],$I$3)&lt;ROWS($BI$2:BI24),"",INDEX(TimeSheets!$T$1:$T$359,SMALL(IF(Table914[Job]=$I$3,ROW(Table914[Job])),ROW(BA23))))</f>
        <v>44319</v>
      </c>
      <c r="BJ24" s="47">
        <f t="array" ref="BJ24">IF(COUNTIF(Table914[Job],$I$3)&lt;ROWS($BJ$2:BJ24),"",INDEX(TimeSheets!$Z$1:$Z$359,SMALL(IF(Table914[Job]=$I$3,ROW(Table914[Job])),ROW(BA23))))</f>
        <v>8</v>
      </c>
      <c r="BK24" s="47">
        <f t="array" ref="BK24">IF(COUNTIF(Table91641[Job],$I$3)&lt;ROWS($BK$2:BK24),"",INDEX(TimeSheets!$AC$1:$AC$359,SMALL(IF(Table91641[Job]=$I$3,ROW(Table91641[Job])),ROW(BA23))))</f>
        <v>44363</v>
      </c>
      <c r="BL24" s="47">
        <f t="array" ref="BL24">IF(COUNTIF(Table91641[Job],$I$3)&lt;ROWS($BL$2:BL24),"",INDEX(TimeSheets!$AI$1:$AI$359,SMALL(IF(Table91641[Job]=$I$3,ROW(Table91641[Job])),ROW(BB23))))</f>
        <v>8</v>
      </c>
    </row>
    <row r="25" spans="1:64" ht="21.95" customHeight="1" thickBot="1" x14ac:dyDescent="0.45">
      <c r="A25" s="66"/>
      <c r="B25" s="67"/>
      <c r="C25" s="66"/>
      <c r="D25" s="67"/>
      <c r="E25" s="66"/>
      <c r="F25" s="67"/>
      <c r="G25" s="15"/>
      <c r="H25" s="66"/>
      <c r="I25" s="67"/>
      <c r="J25" s="66"/>
      <c r="K25" s="67"/>
      <c r="L25" s="66"/>
      <c r="M25" s="67"/>
      <c r="N25" s="15"/>
      <c r="O25" s="66"/>
      <c r="P25" s="67"/>
      <c r="Q25" s="66"/>
      <c r="R25" s="67"/>
      <c r="S25" s="66"/>
      <c r="T25" s="67"/>
      <c r="U25" s="15"/>
      <c r="V25" s="66">
        <f t="shared" si="0"/>
        <v>44298</v>
      </c>
      <c r="W25" s="67">
        <f t="shared" si="1"/>
        <v>8</v>
      </c>
      <c r="X25" s="66" t="str">
        <f t="shared" si="2"/>
        <v/>
      </c>
      <c r="Y25" s="67" t="str">
        <f t="shared" si="3"/>
        <v/>
      </c>
      <c r="Z25" s="66" t="str">
        <f t="shared" si="4"/>
        <v/>
      </c>
      <c r="AA25" s="67" t="str">
        <f t="shared" si="5"/>
        <v/>
      </c>
      <c r="AB25" s="15"/>
      <c r="AC25" s="66" t="str">
        <f t="shared" si="6"/>
        <v/>
      </c>
      <c r="AD25" s="67" t="str">
        <f t="shared" si="20"/>
        <v/>
      </c>
      <c r="AE25" s="66" t="str">
        <f t="shared" si="7"/>
        <v/>
      </c>
      <c r="AF25" s="67" t="str">
        <f t="shared" si="8"/>
        <v/>
      </c>
      <c r="AG25" s="66" t="str">
        <f t="shared" si="9"/>
        <v/>
      </c>
      <c r="AH25" s="67" t="str">
        <f t="shared" si="10"/>
        <v/>
      </c>
      <c r="AI25" s="15"/>
      <c r="AJ25" s="66" t="str">
        <f t="shared" si="21"/>
        <v/>
      </c>
      <c r="AK25" s="67" t="str">
        <f t="shared" si="22"/>
        <v/>
      </c>
      <c r="AL25" s="66" t="str">
        <f t="shared" si="11"/>
        <v/>
      </c>
      <c r="AM25" s="67" t="str">
        <f t="shared" si="12"/>
        <v/>
      </c>
      <c r="AN25" s="66" t="str">
        <f t="shared" si="13"/>
        <v/>
      </c>
      <c r="AO25" s="67" t="str">
        <f t="shared" si="14"/>
        <v/>
      </c>
      <c r="AP25" s="15"/>
      <c r="AQ25" s="66">
        <f t="shared" si="23"/>
        <v>44285</v>
      </c>
      <c r="AR25" s="67">
        <f t="shared" si="15"/>
        <v>8</v>
      </c>
      <c r="AS25" s="66" t="str">
        <f t="shared" si="16"/>
        <v/>
      </c>
      <c r="AT25" s="67" t="str">
        <f t="shared" si="17"/>
        <v/>
      </c>
      <c r="AU25" s="66" t="str">
        <f t="shared" si="18"/>
        <v/>
      </c>
      <c r="AV25" s="67" t="str">
        <f t="shared" si="19"/>
        <v/>
      </c>
      <c r="AW25" s="15"/>
      <c r="AX25" s="15"/>
      <c r="AY25" s="90" t="s">
        <v>49</v>
      </c>
      <c r="AZ25" s="91"/>
      <c r="BA25" s="92" t="s">
        <v>50</v>
      </c>
      <c r="BB25" s="93"/>
      <c r="BE25" s="47" t="str">
        <f t="array" ref="BE25">IF(COUNTIF(Table911[Job],$I$3)&lt;ROWS($BE$2:BE25),"",INDEX(TimeSheets!$B$1:$B$359,SMALL(IF(Table911[Job]=$I$3,ROW(Table911[Job])),ROW(BA24))))</f>
        <v/>
      </c>
      <c r="BF25" s="47" t="str">
        <f t="array" ref="BF25">IF(COUNTIF(Table911[Job],$I$3)&lt;ROWS($BD$2:BD25),"",INDEX(TimeSheets!$H$1:$H$359,SMALL(IF(Table911[Job]=$I$3,ROW(Table911[Job])),ROW(BA24))))</f>
        <v/>
      </c>
      <c r="BG25" s="47" t="str">
        <f t="array" ref="BG25">IF(COUNTIF(Table912[Job],$I$3)&lt;ROWS($BG$2:BG25),"",INDEX(TimeSheets!$K$1:$K$359,SMALL(IF(Table912[Job]=$I$3,ROW(Table912[Job])),ROW(BA24))))</f>
        <v/>
      </c>
      <c r="BH25" s="47" t="str">
        <f t="array" ref="BH25">IF(COUNTIF(Table912[Job],$I$3)&lt;ROWS($BH$2:BH25),"",INDEX(TimeSheets!$Q$1:$Q$359,SMALL(IF(Table912[Job]=$I$3,ROW(Table912[Job])),ROW(BA24))))</f>
        <v/>
      </c>
      <c r="BI25" s="56">
        <f t="array" ref="BI25">IF(COUNTIF(Table914[Job],$I$3)&lt;ROWS($BI$2:BI25),"",INDEX(TimeSheets!$T$1:$T$359,SMALL(IF(Table914[Job]=$I$3,ROW(Table914[Job])),ROW(BA24))))</f>
        <v>44320</v>
      </c>
      <c r="BJ25" s="47">
        <f t="array" ref="BJ25">IF(COUNTIF(Table914[Job],$I$3)&lt;ROWS($BJ$2:BJ25),"",INDEX(TimeSheets!$Z$1:$Z$359,SMALL(IF(Table914[Job]=$I$3,ROW(Table914[Job])),ROW(BA24))))</f>
        <v>8</v>
      </c>
      <c r="BK25" s="47">
        <f t="array" ref="BK25">IF(COUNTIF(Table91641[Job],$I$3)&lt;ROWS($BK$2:BK25),"",INDEX(TimeSheets!$AC$1:$AC$359,SMALL(IF(Table91641[Job]=$I$3,ROW(Table91641[Job])),ROW(BA24))))</f>
        <v>44364</v>
      </c>
      <c r="BL25" s="47">
        <f t="array" ref="BL25">IF(COUNTIF(Table91641[Job],$I$3)&lt;ROWS($BL$2:BL25),"",INDEX(TimeSheets!$AI$1:$AI$359,SMALL(IF(Table91641[Job]=$I$3,ROW(Table91641[Job])),ROW(BB24))))</f>
        <v>8</v>
      </c>
    </row>
    <row r="26" spans="1:64" ht="21.95" customHeight="1" x14ac:dyDescent="0.3">
      <c r="A26" s="66"/>
      <c r="B26" s="67"/>
      <c r="C26" s="66"/>
      <c r="D26" s="67"/>
      <c r="E26" s="66"/>
      <c r="F26" s="67"/>
      <c r="G26" s="15"/>
      <c r="H26" s="66"/>
      <c r="I26" s="67"/>
      <c r="J26" s="66"/>
      <c r="K26" s="67"/>
      <c r="L26" s="66"/>
      <c r="M26" s="67"/>
      <c r="N26" s="15"/>
      <c r="O26" s="66"/>
      <c r="P26" s="67"/>
      <c r="Q26" s="66"/>
      <c r="R26" s="67"/>
      <c r="S26" s="66"/>
      <c r="T26" s="67"/>
      <c r="U26" s="15"/>
      <c r="V26" s="66">
        <f t="shared" si="0"/>
        <v>44335</v>
      </c>
      <c r="W26" s="67">
        <f t="shared" si="1"/>
        <v>11</v>
      </c>
      <c r="X26" s="66" t="str">
        <f t="shared" si="2"/>
        <v/>
      </c>
      <c r="Y26" s="67" t="str">
        <f t="shared" si="3"/>
        <v/>
      </c>
      <c r="Z26" s="66" t="str">
        <f t="shared" si="4"/>
        <v/>
      </c>
      <c r="AA26" s="67" t="str">
        <f t="shared" si="5"/>
        <v/>
      </c>
      <c r="AB26" s="15"/>
      <c r="AC26" s="66" t="str">
        <f t="shared" si="6"/>
        <v/>
      </c>
      <c r="AD26" s="67" t="str">
        <f t="shared" si="20"/>
        <v/>
      </c>
      <c r="AE26" s="66" t="str">
        <f t="shared" si="7"/>
        <v/>
      </c>
      <c r="AF26" s="67" t="str">
        <f t="shared" si="8"/>
        <v/>
      </c>
      <c r="AG26" s="66" t="str">
        <f t="shared" si="9"/>
        <v/>
      </c>
      <c r="AH26" s="67" t="str">
        <f t="shared" si="10"/>
        <v/>
      </c>
      <c r="AI26" s="15"/>
      <c r="AJ26" s="66" t="str">
        <f t="shared" si="21"/>
        <v/>
      </c>
      <c r="AK26" s="67" t="str">
        <f t="shared" si="22"/>
        <v/>
      </c>
      <c r="AL26" s="66" t="str">
        <f t="shared" si="11"/>
        <v/>
      </c>
      <c r="AM26" s="67" t="str">
        <f t="shared" si="12"/>
        <v/>
      </c>
      <c r="AN26" s="66" t="str">
        <f t="shared" si="13"/>
        <v/>
      </c>
      <c r="AO26" s="67" t="str">
        <f t="shared" si="14"/>
        <v/>
      </c>
      <c r="AP26" s="15"/>
      <c r="AQ26" s="66">
        <f t="shared" si="23"/>
        <v>44286</v>
      </c>
      <c r="AR26" s="67">
        <f t="shared" si="15"/>
        <v>8</v>
      </c>
      <c r="AS26" s="66" t="str">
        <f t="shared" si="16"/>
        <v/>
      </c>
      <c r="AT26" s="67" t="str">
        <f t="shared" si="17"/>
        <v/>
      </c>
      <c r="AU26" s="66" t="str">
        <f t="shared" si="18"/>
        <v/>
      </c>
      <c r="AV26" s="67" t="str">
        <f t="shared" si="19"/>
        <v/>
      </c>
      <c r="AW26" s="15"/>
      <c r="AX26" s="15"/>
      <c r="AY26" s="68"/>
      <c r="AZ26" s="69"/>
      <c r="BA26" s="68"/>
      <c r="BB26" s="69"/>
      <c r="BE26" s="47" t="str">
        <f t="array" ref="BE26">IF(COUNTIF(Table911[Job],$I$3)&lt;ROWS($BE$2:BE26),"",INDEX(TimeSheets!$B$1:$B$359,SMALL(IF(Table911[Job]=$I$3,ROW(Table911[Job])),ROW(BA25))))</f>
        <v/>
      </c>
      <c r="BF26" s="47" t="str">
        <f t="array" ref="BF26">IF(COUNTIF(Table911[Job],$I$3)&lt;ROWS($BD$2:BD26),"",INDEX(TimeSheets!$H$1:$H$359,SMALL(IF(Table911[Job]=$I$3,ROW(Table911[Job])),ROW(BA25))))</f>
        <v/>
      </c>
      <c r="BG26" s="47" t="str">
        <f t="array" ref="BG26">IF(COUNTIF(Table912[Job],$I$3)&lt;ROWS($BG$2:BG26),"",INDEX(TimeSheets!$K$1:$K$359,SMALL(IF(Table912[Job]=$I$3,ROW(Table912[Job])),ROW(BA25))))</f>
        <v/>
      </c>
      <c r="BH26" s="47" t="str">
        <f t="array" ref="BH26">IF(COUNTIF(Table912[Job],$I$3)&lt;ROWS($BH$2:BH26),"",INDEX(TimeSheets!$Q$1:$Q$359,SMALL(IF(Table912[Job]=$I$3,ROW(Table912[Job])),ROW(BA25))))</f>
        <v/>
      </c>
      <c r="BI26" s="56">
        <f t="array" ref="BI26">IF(COUNTIF(Table914[Job],$I$3)&lt;ROWS($BI$2:BI26),"",INDEX(TimeSheets!$T$1:$T$359,SMALL(IF(Table914[Job]=$I$3,ROW(Table914[Job])),ROW(BA25))))</f>
        <v>44323</v>
      </c>
      <c r="BJ26" s="47">
        <f t="array" ref="BJ26">IF(COUNTIF(Table914[Job],$I$3)&lt;ROWS($BJ$2:BJ26),"",INDEX(TimeSheets!$Z$1:$Z$359,SMALL(IF(Table914[Job]=$I$3,ROW(Table914[Job])),ROW(BA25))))</f>
        <v>8</v>
      </c>
      <c r="BK26" s="47">
        <f t="array" ref="BK26">IF(COUNTIF(Table91641[Job],$I$3)&lt;ROWS($BK$2:BK26),"",INDEX(TimeSheets!$AC$1:$AC$359,SMALL(IF(Table91641[Job]=$I$3,ROW(Table91641[Job])),ROW(BA25))))</f>
        <v>44368</v>
      </c>
      <c r="BL26" s="47">
        <f t="array" ref="BL26">IF(COUNTIF(Table91641[Job],$I$3)&lt;ROWS($BL$2:BL26),"",INDEX(TimeSheets!$AI$1:$AI$359,SMALL(IF(Table91641[Job]=$I$3,ROW(Table91641[Job])),ROW(BB25))))</f>
        <v>8</v>
      </c>
    </row>
    <row r="27" spans="1:64" ht="21.95" customHeight="1" x14ac:dyDescent="0.3">
      <c r="A27" s="66"/>
      <c r="B27" s="67"/>
      <c r="C27" s="66"/>
      <c r="D27" s="67"/>
      <c r="E27" s="66"/>
      <c r="F27" s="67"/>
      <c r="G27" s="15"/>
      <c r="H27" s="66"/>
      <c r="I27" s="67"/>
      <c r="J27" s="66"/>
      <c r="K27" s="67"/>
      <c r="L27" s="66"/>
      <c r="M27" s="67"/>
      <c r="N27" s="15"/>
      <c r="O27" s="66"/>
      <c r="P27" s="67"/>
      <c r="Q27" s="66"/>
      <c r="R27" s="67"/>
      <c r="S27" s="66"/>
      <c r="T27" s="67"/>
      <c r="U27" s="15"/>
      <c r="V27" s="66">
        <f t="shared" si="0"/>
        <v>44336</v>
      </c>
      <c r="W27" s="67">
        <f t="shared" si="1"/>
        <v>8</v>
      </c>
      <c r="X27" s="66" t="str">
        <f t="shared" si="2"/>
        <v/>
      </c>
      <c r="Y27" s="67" t="str">
        <f t="shared" si="3"/>
        <v/>
      </c>
      <c r="Z27" s="66" t="str">
        <f t="shared" si="4"/>
        <v/>
      </c>
      <c r="AA27" s="67" t="str">
        <f t="shared" si="5"/>
        <v/>
      </c>
      <c r="AB27" s="15"/>
      <c r="AC27" s="66" t="str">
        <f t="shared" si="6"/>
        <v/>
      </c>
      <c r="AD27" s="67" t="str">
        <f t="shared" si="20"/>
        <v/>
      </c>
      <c r="AE27" s="66" t="str">
        <f t="shared" si="7"/>
        <v/>
      </c>
      <c r="AF27" s="67" t="str">
        <f t="shared" si="8"/>
        <v/>
      </c>
      <c r="AG27" s="66" t="str">
        <f t="shared" si="9"/>
        <v/>
      </c>
      <c r="AH27" s="67" t="str">
        <f t="shared" si="10"/>
        <v/>
      </c>
      <c r="AI27" s="15"/>
      <c r="AJ27" s="66" t="str">
        <f t="shared" si="21"/>
        <v/>
      </c>
      <c r="AK27" s="67" t="str">
        <f t="shared" si="22"/>
        <v/>
      </c>
      <c r="AL27" s="66" t="str">
        <f t="shared" si="11"/>
        <v/>
      </c>
      <c r="AM27" s="67" t="str">
        <f t="shared" si="12"/>
        <v/>
      </c>
      <c r="AN27" s="66" t="str">
        <f t="shared" si="13"/>
        <v/>
      </c>
      <c r="AO27" s="67" t="str">
        <f t="shared" si="14"/>
        <v/>
      </c>
      <c r="AP27" s="15"/>
      <c r="AQ27" s="66">
        <f t="shared" si="23"/>
        <v>44294</v>
      </c>
      <c r="AR27" s="67">
        <f t="shared" si="15"/>
        <v>8</v>
      </c>
      <c r="AS27" s="66" t="str">
        <f t="shared" si="16"/>
        <v/>
      </c>
      <c r="AT27" s="67" t="str">
        <f t="shared" si="17"/>
        <v/>
      </c>
      <c r="AU27" s="66" t="str">
        <f t="shared" si="18"/>
        <v/>
      </c>
      <c r="AV27" s="67" t="str">
        <f t="shared" si="19"/>
        <v/>
      </c>
      <c r="AW27" s="15"/>
      <c r="AX27" s="15"/>
      <c r="AY27" s="68"/>
      <c r="AZ27" s="69"/>
      <c r="BA27" s="68"/>
      <c r="BB27" s="69"/>
      <c r="BE27" s="47" t="str">
        <f t="array" ref="BE27">IF(COUNTIF(Table911[Job],$I$3)&lt;ROWS($BE$2:BE27),"",INDEX(TimeSheets!$B$1:$B$359,SMALL(IF(Table911[Job]=$I$3,ROW(Table911[Job])),ROW(BA26))))</f>
        <v/>
      </c>
      <c r="BF27" s="47" t="str">
        <f t="array" ref="BF27">IF(COUNTIF(Table911[Job],$I$3)&lt;ROWS($BD$2:BD27),"",INDEX(TimeSheets!$H$1:$H$359,SMALL(IF(Table911[Job]=$I$3,ROW(Table911[Job])),ROW(BA26))))</f>
        <v/>
      </c>
      <c r="BG27" s="47" t="str">
        <f t="array" ref="BG27">IF(COUNTIF(Table912[Job],$I$3)&lt;ROWS($BG$2:BG27),"",INDEX(TimeSheets!$K$1:$K$359,SMALL(IF(Table912[Job]=$I$3,ROW(Table912[Job])),ROW(BA26))))</f>
        <v/>
      </c>
      <c r="BH27" s="47" t="str">
        <f t="array" ref="BH27">IF(COUNTIF(Table912[Job],$I$3)&lt;ROWS($BH$2:BH27),"",INDEX(TimeSheets!$Q$1:$Q$359,SMALL(IF(Table912[Job]=$I$3,ROW(Table912[Job])),ROW(BA26))))</f>
        <v/>
      </c>
      <c r="BI27" s="56">
        <f t="array" ref="BI27">IF(COUNTIF(Table914[Job],$I$3)&lt;ROWS($BI$2:BI27),"",INDEX(TimeSheets!$T$1:$T$359,SMALL(IF(Table914[Job]=$I$3,ROW(Table914[Job])),ROW(BA26))))</f>
        <v>44326</v>
      </c>
      <c r="BJ27" s="47">
        <f t="array" ref="BJ27">IF(COUNTIF(Table914[Job],$I$3)&lt;ROWS($BJ$2:BJ27),"",INDEX(TimeSheets!$Z$1:$Z$359,SMALL(IF(Table914[Job]=$I$3,ROW(Table914[Job])),ROW(BA26))))</f>
        <v>8</v>
      </c>
      <c r="BK27" s="47">
        <f t="array" ref="BK27">IF(COUNTIF(Table91641[Job],$I$3)&lt;ROWS($BK$2:BK27),"",INDEX(TimeSheets!$AC$1:$AC$359,SMALL(IF(Table91641[Job]=$I$3,ROW(Table91641[Job])),ROW(BA26))))</f>
        <v>44372</v>
      </c>
      <c r="BL27" s="47">
        <f t="array" ref="BL27">IF(COUNTIF(Table91641[Job],$I$3)&lt;ROWS($BL$2:BL27),"",INDEX(TimeSheets!$AI$1:$AI$359,SMALL(IF(Table91641[Job]=$I$3,ROW(Table91641[Job])),ROW(BB26))))</f>
        <v>8</v>
      </c>
    </row>
    <row r="28" spans="1:64" ht="21.95" customHeight="1" x14ac:dyDescent="0.3">
      <c r="A28" s="66"/>
      <c r="B28" s="67"/>
      <c r="C28" s="66"/>
      <c r="D28" s="67"/>
      <c r="E28" s="66"/>
      <c r="F28" s="67"/>
      <c r="G28" s="15"/>
      <c r="H28" s="66"/>
      <c r="I28" s="67"/>
      <c r="J28" s="66"/>
      <c r="K28" s="67"/>
      <c r="L28" s="66"/>
      <c r="M28" s="67"/>
      <c r="N28" s="15"/>
      <c r="O28" s="66"/>
      <c r="P28" s="67"/>
      <c r="Q28" s="66"/>
      <c r="R28" s="67"/>
      <c r="S28" s="66"/>
      <c r="T28" s="67"/>
      <c r="U28" s="15"/>
      <c r="V28" s="66">
        <f t="shared" si="0"/>
        <v>44337</v>
      </c>
      <c r="W28" s="67">
        <f t="shared" si="1"/>
        <v>8</v>
      </c>
      <c r="X28" s="66" t="str">
        <f t="shared" si="2"/>
        <v/>
      </c>
      <c r="Y28" s="67" t="str">
        <f t="shared" si="3"/>
        <v/>
      </c>
      <c r="Z28" s="66" t="str">
        <f t="shared" si="4"/>
        <v/>
      </c>
      <c r="AA28" s="67" t="str">
        <f t="shared" si="5"/>
        <v/>
      </c>
      <c r="AB28" s="15"/>
      <c r="AC28" s="66" t="str">
        <f t="shared" si="6"/>
        <v/>
      </c>
      <c r="AD28" s="67" t="str">
        <f t="shared" si="20"/>
        <v/>
      </c>
      <c r="AE28" s="66" t="str">
        <f t="shared" si="7"/>
        <v/>
      </c>
      <c r="AF28" s="67" t="str">
        <f t="shared" si="8"/>
        <v/>
      </c>
      <c r="AG28" s="66" t="str">
        <f t="shared" si="9"/>
        <v/>
      </c>
      <c r="AH28" s="67" t="str">
        <f t="shared" si="10"/>
        <v/>
      </c>
      <c r="AI28" s="15"/>
      <c r="AJ28" s="66" t="str">
        <f t="shared" si="21"/>
        <v/>
      </c>
      <c r="AK28" s="67" t="str">
        <f t="shared" si="22"/>
        <v/>
      </c>
      <c r="AL28" s="66" t="str">
        <f t="shared" si="11"/>
        <v/>
      </c>
      <c r="AM28" s="67" t="str">
        <f t="shared" si="12"/>
        <v/>
      </c>
      <c r="AN28" s="66" t="str">
        <f t="shared" si="13"/>
        <v/>
      </c>
      <c r="AO28" s="67" t="str">
        <f t="shared" si="14"/>
        <v/>
      </c>
      <c r="AP28" s="15"/>
      <c r="AQ28" s="66">
        <f t="shared" si="23"/>
        <v>44295</v>
      </c>
      <c r="AR28" s="67">
        <f t="shared" si="15"/>
        <v>8</v>
      </c>
      <c r="AS28" s="66" t="str">
        <f t="shared" si="16"/>
        <v/>
      </c>
      <c r="AT28" s="67" t="str">
        <f t="shared" si="17"/>
        <v/>
      </c>
      <c r="AU28" s="66" t="str">
        <f t="shared" si="18"/>
        <v/>
      </c>
      <c r="AV28" s="67" t="str">
        <f t="shared" si="19"/>
        <v/>
      </c>
      <c r="AW28" s="15"/>
      <c r="AX28" s="15"/>
      <c r="AY28" s="68"/>
      <c r="AZ28" s="69"/>
      <c r="BA28" s="68"/>
      <c r="BB28" s="69"/>
      <c r="BE28" s="47" t="str">
        <f t="array" ref="BE28">IF(COUNTIF(Table911[Job],$I$3)&lt;ROWS($BE$2:BE28),"",INDEX(TimeSheets!$B$1:$B$359,SMALL(IF(Table911[Job]=$I$3,ROW(Table911[Job])),ROW(BA27))))</f>
        <v/>
      </c>
      <c r="BF28" s="47" t="str">
        <f t="array" ref="BF28">IF(COUNTIF(Table911[Job],$I$3)&lt;ROWS($BD$2:BD28),"",INDEX(TimeSheets!$H$1:$H$359,SMALL(IF(Table911[Job]=$I$3,ROW(Table911[Job])),ROW(BA27))))</f>
        <v/>
      </c>
      <c r="BG28" s="47" t="str">
        <f t="array" ref="BG28">IF(COUNTIF(Table912[Job],$I$3)&lt;ROWS($BG$2:BG28),"",INDEX(TimeSheets!$K$1:$K$359,SMALL(IF(Table912[Job]=$I$3,ROW(Table912[Job])),ROW(BA27))))</f>
        <v/>
      </c>
      <c r="BH28" s="47" t="str">
        <f t="array" ref="BH28">IF(COUNTIF(Table912[Job],$I$3)&lt;ROWS($BH$2:BH28),"",INDEX(TimeSheets!$Q$1:$Q$359,SMALL(IF(Table912[Job]=$I$3,ROW(Table912[Job])),ROW(BA27))))</f>
        <v/>
      </c>
      <c r="BI28" s="56">
        <f t="array" ref="BI28">IF(COUNTIF(Table914[Job],$I$3)&lt;ROWS($BI$2:BI28),"",INDEX(TimeSheets!$T$1:$T$359,SMALL(IF(Table914[Job]=$I$3,ROW(Table914[Job])),ROW(BA27))))</f>
        <v>44327</v>
      </c>
      <c r="BJ28" s="47">
        <f t="array" ref="BJ28">IF(COUNTIF(Table914[Job],$I$3)&lt;ROWS($BJ$2:BJ28),"",INDEX(TimeSheets!$Z$1:$Z$359,SMALL(IF(Table914[Job]=$I$3,ROW(Table914[Job])),ROW(BA27))))</f>
        <v>8</v>
      </c>
      <c r="BK28" s="47">
        <f t="array" ref="BK28">IF(COUNTIF(Table91641[Job],$I$3)&lt;ROWS($BK$2:BK28),"",INDEX(TimeSheets!$AC$1:$AC$359,SMALL(IF(Table91641[Job]=$I$3,ROW(Table91641[Job])),ROW(BA27))))</f>
        <v>44375</v>
      </c>
      <c r="BL28" s="47">
        <f t="array" ref="BL28">IF(COUNTIF(Table91641[Job],$I$3)&lt;ROWS($BL$2:BL28),"",INDEX(TimeSheets!$AI$1:$AI$359,SMALL(IF(Table91641[Job]=$I$3,ROW(Table91641[Job])),ROW(BB27))))</f>
        <v>8</v>
      </c>
    </row>
    <row r="29" spans="1:64" ht="21.95" customHeight="1" x14ac:dyDescent="0.3">
      <c r="A29" s="66"/>
      <c r="B29" s="67"/>
      <c r="C29" s="66"/>
      <c r="D29" s="67"/>
      <c r="E29" s="66"/>
      <c r="F29" s="67"/>
      <c r="G29" s="15"/>
      <c r="H29" s="66"/>
      <c r="I29" s="67"/>
      <c r="J29" s="66"/>
      <c r="K29" s="67"/>
      <c r="L29" s="66"/>
      <c r="M29" s="67"/>
      <c r="N29" s="15"/>
      <c r="O29" s="66"/>
      <c r="P29" s="67"/>
      <c r="Q29" s="66"/>
      <c r="R29" s="67"/>
      <c r="S29" s="66"/>
      <c r="T29" s="67"/>
      <c r="U29" s="15"/>
      <c r="V29" s="66">
        <f t="shared" si="0"/>
        <v>44340</v>
      </c>
      <c r="W29" s="67">
        <f t="shared" si="1"/>
        <v>8</v>
      </c>
      <c r="X29" s="66" t="str">
        <f t="shared" si="2"/>
        <v/>
      </c>
      <c r="Y29" s="67" t="str">
        <f t="shared" si="3"/>
        <v/>
      </c>
      <c r="Z29" s="66" t="str">
        <f t="shared" si="4"/>
        <v/>
      </c>
      <c r="AA29" s="67" t="str">
        <f t="shared" si="5"/>
        <v/>
      </c>
      <c r="AB29" s="15"/>
      <c r="AC29" s="66" t="str">
        <f t="shared" si="6"/>
        <v/>
      </c>
      <c r="AD29" s="67" t="str">
        <f t="shared" si="20"/>
        <v/>
      </c>
      <c r="AE29" s="66" t="str">
        <f t="shared" si="7"/>
        <v/>
      </c>
      <c r="AF29" s="67" t="str">
        <f t="shared" si="8"/>
        <v/>
      </c>
      <c r="AG29" s="66" t="str">
        <f t="shared" si="9"/>
        <v/>
      </c>
      <c r="AH29" s="67" t="str">
        <f t="shared" si="10"/>
        <v/>
      </c>
      <c r="AI29" s="15"/>
      <c r="AJ29" s="66" t="str">
        <f t="shared" si="21"/>
        <v/>
      </c>
      <c r="AK29" s="67" t="str">
        <f t="shared" si="22"/>
        <v/>
      </c>
      <c r="AL29" s="66" t="str">
        <f t="shared" si="11"/>
        <v/>
      </c>
      <c r="AM29" s="67" t="str">
        <f t="shared" si="12"/>
        <v/>
      </c>
      <c r="AN29" s="66" t="str">
        <f t="shared" si="13"/>
        <v/>
      </c>
      <c r="AO29" s="67" t="str">
        <f t="shared" si="14"/>
        <v/>
      </c>
      <c r="AP29" s="15"/>
      <c r="AQ29" s="66">
        <f t="shared" si="23"/>
        <v>44302</v>
      </c>
      <c r="AR29" s="67">
        <f t="shared" si="15"/>
        <v>8</v>
      </c>
      <c r="AS29" s="66" t="str">
        <f t="shared" si="16"/>
        <v/>
      </c>
      <c r="AT29" s="67" t="str">
        <f t="shared" si="17"/>
        <v/>
      </c>
      <c r="AU29" s="66" t="str">
        <f t="shared" si="18"/>
        <v/>
      </c>
      <c r="AV29" s="67" t="str">
        <f t="shared" si="19"/>
        <v/>
      </c>
      <c r="AW29" s="15"/>
      <c r="AX29" s="15"/>
      <c r="AY29" s="68"/>
      <c r="AZ29" s="69"/>
      <c r="BA29" s="68"/>
      <c r="BB29" s="69"/>
      <c r="BE29" s="47" t="str">
        <f t="array" ref="BE29">IF(COUNTIF(Table911[Job],$I$3)&lt;ROWS($BE$2:BE29),"",INDEX(TimeSheets!$B$1:$B$359,SMALL(IF(Table911[Job]=$I$3,ROW(Table911[Job])),ROW(BA28))))</f>
        <v/>
      </c>
      <c r="BF29" s="47" t="str">
        <f t="array" ref="BF29">IF(COUNTIF(Table911[Job],$I$3)&lt;ROWS($BD$2:BD29),"",INDEX(TimeSheets!$H$1:$H$359,SMALL(IF(Table911[Job]=$I$3,ROW(Table911[Job])),ROW(BA28))))</f>
        <v/>
      </c>
      <c r="BG29" s="47" t="str">
        <f t="array" ref="BG29">IF(COUNTIF(Table912[Job],$I$3)&lt;ROWS($BG$2:BG29),"",INDEX(TimeSheets!$K$1:$K$359,SMALL(IF(Table912[Job]=$I$3,ROW(Table912[Job])),ROW(BA28))))</f>
        <v/>
      </c>
      <c r="BH29" s="47" t="str">
        <f t="array" ref="BH29">IF(COUNTIF(Table912[Job],$I$3)&lt;ROWS($BH$2:BH29),"",INDEX(TimeSheets!$Q$1:$Q$359,SMALL(IF(Table912[Job]=$I$3,ROW(Table912[Job])),ROW(BA28))))</f>
        <v/>
      </c>
      <c r="BI29" s="56">
        <f t="array" ref="BI29">IF(COUNTIF(Table914[Job],$I$3)&lt;ROWS($BI$2:BI29),"",INDEX(TimeSheets!$T$1:$T$359,SMALL(IF(Table914[Job]=$I$3,ROW(Table914[Job])),ROW(BA28))))</f>
        <v>44328</v>
      </c>
      <c r="BJ29" s="47">
        <f t="array" ref="BJ29">IF(COUNTIF(Table914[Job],$I$3)&lt;ROWS($BJ$2:BJ29),"",INDEX(TimeSheets!$Z$1:$Z$359,SMALL(IF(Table914[Job]=$I$3,ROW(Table914[Job])),ROW(BA28))))</f>
        <v>8</v>
      </c>
      <c r="BK29" s="47">
        <f t="array" ref="BK29">IF(COUNTIF(Table91641[Job],$I$3)&lt;ROWS($BK$2:BK29),"",INDEX(TimeSheets!$AC$1:$AC$359,SMALL(IF(Table91641[Job]=$I$3,ROW(Table91641[Job])),ROW(BA28))))</f>
        <v>44383</v>
      </c>
      <c r="BL29" s="47">
        <f t="array" ref="BL29">IF(COUNTIF(Table91641[Job],$I$3)&lt;ROWS($BL$2:BL29),"",INDEX(TimeSheets!$AI$1:$AI$359,SMALL(IF(Table91641[Job]=$I$3,ROW(Table91641[Job])),ROW(BB28))))</f>
        <v>8</v>
      </c>
    </row>
    <row r="30" spans="1:64" ht="21.95" customHeight="1" x14ac:dyDescent="0.3">
      <c r="A30" s="66"/>
      <c r="B30" s="67"/>
      <c r="C30" s="66"/>
      <c r="D30" s="67"/>
      <c r="E30" s="66"/>
      <c r="F30" s="67"/>
      <c r="G30" s="15"/>
      <c r="H30" s="66"/>
      <c r="I30" s="67"/>
      <c r="J30" s="66"/>
      <c r="K30" s="67"/>
      <c r="L30" s="66"/>
      <c r="M30" s="67"/>
      <c r="N30" s="15"/>
      <c r="O30" s="66"/>
      <c r="P30" s="67"/>
      <c r="Q30" s="66"/>
      <c r="R30" s="67"/>
      <c r="S30" s="66"/>
      <c r="T30" s="67"/>
      <c r="U30" s="15"/>
      <c r="V30" s="66">
        <f t="shared" si="0"/>
        <v>44341</v>
      </c>
      <c r="W30" s="67">
        <f t="shared" si="1"/>
        <v>8</v>
      </c>
      <c r="X30" s="66" t="str">
        <f t="shared" si="2"/>
        <v/>
      </c>
      <c r="Y30" s="67" t="str">
        <f t="shared" si="3"/>
        <v/>
      </c>
      <c r="Z30" s="66" t="str">
        <f t="shared" si="4"/>
        <v/>
      </c>
      <c r="AA30" s="67" t="str">
        <f t="shared" si="5"/>
        <v/>
      </c>
      <c r="AB30" s="15"/>
      <c r="AC30" s="66" t="str">
        <f t="shared" si="6"/>
        <v/>
      </c>
      <c r="AD30" s="67" t="str">
        <f t="shared" si="20"/>
        <v/>
      </c>
      <c r="AE30" s="66" t="str">
        <f t="shared" si="7"/>
        <v/>
      </c>
      <c r="AF30" s="67" t="str">
        <f t="shared" si="8"/>
        <v/>
      </c>
      <c r="AG30" s="66" t="str">
        <f t="shared" si="9"/>
        <v/>
      </c>
      <c r="AH30" s="67" t="str">
        <f t="shared" si="10"/>
        <v/>
      </c>
      <c r="AI30" s="15"/>
      <c r="AJ30" s="66" t="str">
        <f t="shared" si="21"/>
        <v/>
      </c>
      <c r="AK30" s="67" t="str">
        <f t="shared" si="22"/>
        <v/>
      </c>
      <c r="AL30" s="66" t="str">
        <f t="shared" si="11"/>
        <v/>
      </c>
      <c r="AM30" s="67" t="str">
        <f t="shared" si="12"/>
        <v/>
      </c>
      <c r="AN30" s="66" t="str">
        <f t="shared" si="13"/>
        <v/>
      </c>
      <c r="AO30" s="67" t="str">
        <f t="shared" si="14"/>
        <v/>
      </c>
      <c r="AP30" s="15"/>
      <c r="AQ30" s="66">
        <f t="shared" si="23"/>
        <v>44315</v>
      </c>
      <c r="AR30" s="67">
        <f t="shared" si="15"/>
        <v>8</v>
      </c>
      <c r="AS30" s="66" t="str">
        <f t="shared" si="16"/>
        <v/>
      </c>
      <c r="AT30" s="67" t="str">
        <f t="shared" si="17"/>
        <v/>
      </c>
      <c r="AU30" s="66" t="str">
        <f t="shared" si="18"/>
        <v/>
      </c>
      <c r="AV30" s="67" t="str">
        <f t="shared" si="19"/>
        <v/>
      </c>
      <c r="AW30" s="15"/>
      <c r="AX30" s="15"/>
      <c r="AY30" s="68"/>
      <c r="AZ30" s="69"/>
      <c r="BA30" s="68"/>
      <c r="BB30" s="69"/>
      <c r="BE30" s="47" t="str">
        <f t="array" ref="BE30">IF(COUNTIF(Table911[Job],$I$3)&lt;ROWS($BE$2:BE30),"",INDEX(TimeSheets!$B$1:$B$359,SMALL(IF(Table911[Job]=$I$3,ROW(Table911[Job])),ROW(BA29))))</f>
        <v/>
      </c>
      <c r="BF30" s="47" t="str">
        <f t="array" ref="BF30">IF(COUNTIF(Table911[Job],$I$3)&lt;ROWS($BD$2:BD30),"",INDEX(TimeSheets!$H$1:$H$359,SMALL(IF(Table911[Job]=$I$3,ROW(Table911[Job])),ROW(BA29))))</f>
        <v/>
      </c>
      <c r="BG30" s="47" t="str">
        <f t="array" ref="BG30">IF(COUNTIF(Table912[Job],$I$3)&lt;ROWS($BG$2:BG30),"",INDEX(TimeSheets!$K$1:$K$359,SMALL(IF(Table912[Job]=$I$3,ROW(Table912[Job])),ROW(BA29))))</f>
        <v/>
      </c>
      <c r="BH30" s="47" t="str">
        <f t="array" ref="BH30">IF(COUNTIF(Table912[Job],$I$3)&lt;ROWS($BH$2:BH30),"",INDEX(TimeSheets!$Q$1:$Q$359,SMALL(IF(Table912[Job]=$I$3,ROW(Table912[Job])),ROW(BA29))))</f>
        <v/>
      </c>
      <c r="BI30" s="56">
        <f t="array" ref="BI30">IF(COUNTIF(Table914[Job],$I$3)&lt;ROWS($BI$2:BI30),"",INDEX(TimeSheets!$T$1:$T$359,SMALL(IF(Table914[Job]=$I$3,ROW(Table914[Job])),ROW(BA29))))</f>
        <v>44333</v>
      </c>
      <c r="BJ30" s="47">
        <f t="array" ref="BJ30">IF(COUNTIF(Table914[Job],$I$3)&lt;ROWS($BJ$2:BJ30),"",INDEX(TimeSheets!$Z$1:$Z$359,SMALL(IF(Table914[Job]=$I$3,ROW(Table914[Job])),ROW(BA29))))</f>
        <v>8</v>
      </c>
      <c r="BK30" s="47">
        <f t="array" ref="BK30">IF(COUNTIF(Table91641[Job],$I$3)&lt;ROWS($BK$2:BK30),"",INDEX(TimeSheets!$AC$1:$AC$359,SMALL(IF(Table91641[Job]=$I$3,ROW(Table91641[Job])),ROW(BA29))))</f>
        <v>44385</v>
      </c>
      <c r="BL30" s="47">
        <f t="array" ref="BL30">IF(COUNTIF(Table91641[Job],$I$3)&lt;ROWS($BL$2:BL30),"",INDEX(TimeSheets!$AI$1:$AI$359,SMALL(IF(Table91641[Job]=$I$3,ROW(Table91641[Job])),ROW(BB29))))</f>
        <v>8</v>
      </c>
    </row>
    <row r="31" spans="1:64" ht="21.95" customHeight="1" x14ac:dyDescent="0.3">
      <c r="A31" s="66"/>
      <c r="B31" s="67"/>
      <c r="C31" s="66"/>
      <c r="D31" s="67"/>
      <c r="E31" s="66"/>
      <c r="F31" s="67"/>
      <c r="G31" s="15"/>
      <c r="H31" s="66"/>
      <c r="I31" s="67"/>
      <c r="J31" s="66"/>
      <c r="K31" s="67"/>
      <c r="L31" s="66"/>
      <c r="M31" s="67"/>
      <c r="N31" s="15"/>
      <c r="O31" s="66"/>
      <c r="P31" s="67"/>
      <c r="Q31" s="66"/>
      <c r="R31" s="67"/>
      <c r="S31" s="66"/>
      <c r="T31" s="67"/>
      <c r="U31" s="15"/>
      <c r="V31" s="66">
        <f t="shared" si="0"/>
        <v>44362</v>
      </c>
      <c r="W31" s="67">
        <f t="shared" si="1"/>
        <v>8</v>
      </c>
      <c r="X31" s="66" t="str">
        <f t="shared" si="2"/>
        <v/>
      </c>
      <c r="Y31" s="67" t="str">
        <f t="shared" si="3"/>
        <v/>
      </c>
      <c r="Z31" s="66" t="str">
        <f t="shared" si="4"/>
        <v/>
      </c>
      <c r="AA31" s="67" t="str">
        <f t="shared" si="5"/>
        <v/>
      </c>
      <c r="AB31" s="15"/>
      <c r="AC31" s="66" t="str">
        <f t="shared" si="6"/>
        <v/>
      </c>
      <c r="AD31" s="67" t="str">
        <f t="shared" si="20"/>
        <v/>
      </c>
      <c r="AE31" s="66" t="str">
        <f t="shared" si="7"/>
        <v/>
      </c>
      <c r="AF31" s="67" t="str">
        <f t="shared" si="8"/>
        <v/>
      </c>
      <c r="AG31" s="66" t="str">
        <f t="shared" si="9"/>
        <v/>
      </c>
      <c r="AH31" s="67" t="str">
        <f t="shared" si="10"/>
        <v/>
      </c>
      <c r="AI31" s="15"/>
      <c r="AJ31" s="66" t="str">
        <f t="shared" si="21"/>
        <v/>
      </c>
      <c r="AK31" s="67" t="str">
        <f t="shared" si="22"/>
        <v/>
      </c>
      <c r="AL31" s="66" t="str">
        <f t="shared" si="11"/>
        <v/>
      </c>
      <c r="AM31" s="67" t="str">
        <f t="shared" si="12"/>
        <v/>
      </c>
      <c r="AN31" s="66" t="str">
        <f t="shared" si="13"/>
        <v/>
      </c>
      <c r="AO31" s="67" t="str">
        <f t="shared" si="14"/>
        <v/>
      </c>
      <c r="AP31" s="15"/>
      <c r="AQ31" s="66">
        <f t="shared" si="23"/>
        <v>44316</v>
      </c>
      <c r="AR31" s="67">
        <f t="shared" si="15"/>
        <v>8</v>
      </c>
      <c r="AS31" s="66" t="str">
        <f t="shared" si="16"/>
        <v/>
      </c>
      <c r="AT31" s="67" t="str">
        <f t="shared" si="17"/>
        <v/>
      </c>
      <c r="AU31" s="66" t="str">
        <f t="shared" si="18"/>
        <v/>
      </c>
      <c r="AV31" s="67" t="str">
        <f t="shared" si="19"/>
        <v/>
      </c>
      <c r="AW31" s="15"/>
      <c r="AX31" s="15"/>
      <c r="AY31" s="68"/>
      <c r="AZ31" s="69"/>
      <c r="BA31" s="68"/>
      <c r="BB31" s="69"/>
      <c r="BE31" s="47" t="str">
        <f t="array" ref="BE31">IF(COUNTIF(Table911[Job],$I$3)&lt;ROWS($BE$2:BE31),"",INDEX(TimeSheets!$B$1:$B$359,SMALL(IF(Table911[Job]=$I$3,ROW(Table911[Job])),ROW(BA30))))</f>
        <v/>
      </c>
      <c r="BF31" s="47" t="str">
        <f t="array" ref="BF31">IF(COUNTIF(Table911[Job],$I$3)&lt;ROWS($BD$2:BD31),"",INDEX(TimeSheets!$H$1:$H$359,SMALL(IF(Table911[Job]=$I$3,ROW(Table911[Job])),ROW(BA30))))</f>
        <v/>
      </c>
      <c r="BG31" s="47" t="str">
        <f t="array" ref="BG31">IF(COUNTIF(Table912[Job],$I$3)&lt;ROWS($BG$2:BG31),"",INDEX(TimeSheets!$K$1:$K$359,SMALL(IF(Table912[Job]=$I$3,ROW(Table912[Job])),ROW(BA30))))</f>
        <v/>
      </c>
      <c r="BH31" s="47" t="str">
        <f t="array" ref="BH31">IF(COUNTIF(Table912[Job],$I$3)&lt;ROWS($BH$2:BH31),"",INDEX(TimeSheets!$Q$1:$Q$359,SMALL(IF(Table912[Job]=$I$3,ROW(Table912[Job])),ROW(BA30))))</f>
        <v/>
      </c>
      <c r="BI31" s="56">
        <f t="array" ref="BI31">IF(COUNTIF(Table914[Job],$I$3)&lt;ROWS($BI$2:BI31),"",INDEX(TimeSheets!$T$1:$T$359,SMALL(IF(Table914[Job]=$I$3,ROW(Table914[Job])),ROW(BA30))))</f>
        <v>44334</v>
      </c>
      <c r="BJ31" s="47">
        <f t="array" ref="BJ31">IF(COUNTIF(Table914[Job],$I$3)&lt;ROWS($BJ$2:BJ31),"",INDEX(TimeSheets!$Z$1:$Z$359,SMALL(IF(Table914[Job]=$I$3,ROW(Table914[Job])),ROW(BA30))))</f>
        <v>8</v>
      </c>
      <c r="BK31" s="47">
        <f t="array" ref="BK31">IF(COUNTIF(Table91641[Job],$I$3)&lt;ROWS($BK$2:BK31),"",INDEX(TimeSheets!$AC$1:$AC$359,SMALL(IF(Table91641[Job]=$I$3,ROW(Table91641[Job])),ROW(BA30))))</f>
        <v>44386</v>
      </c>
      <c r="BL31" s="47">
        <f t="array" ref="BL31">IF(COUNTIF(Table91641[Job],$I$3)&lt;ROWS($BL$2:BL31),"",INDEX(TimeSheets!$AI$1:$AI$359,SMALL(IF(Table91641[Job]=$I$3,ROW(Table91641[Job])),ROW(BB30))))</f>
        <v>8</v>
      </c>
    </row>
    <row r="32" spans="1:64" ht="21.95" customHeight="1" x14ac:dyDescent="0.3">
      <c r="A32" s="66"/>
      <c r="B32" s="67"/>
      <c r="C32" s="66"/>
      <c r="D32" s="67"/>
      <c r="E32" s="66"/>
      <c r="F32" s="67"/>
      <c r="G32" s="15"/>
      <c r="H32" s="66"/>
      <c r="I32" s="67"/>
      <c r="J32" s="66"/>
      <c r="K32" s="67"/>
      <c r="L32" s="66"/>
      <c r="M32" s="67"/>
      <c r="N32" s="15"/>
      <c r="O32" s="66"/>
      <c r="P32" s="67"/>
      <c r="Q32" s="66"/>
      <c r="R32" s="67"/>
      <c r="S32" s="66"/>
      <c r="T32" s="67"/>
      <c r="U32" s="15"/>
      <c r="V32" s="66">
        <f t="shared" si="0"/>
        <v>44363</v>
      </c>
      <c r="W32" s="67">
        <f t="shared" si="1"/>
        <v>8</v>
      </c>
      <c r="X32" s="66" t="str">
        <f t="shared" si="2"/>
        <v/>
      </c>
      <c r="Y32" s="67" t="str">
        <f t="shared" si="3"/>
        <v/>
      </c>
      <c r="Z32" s="66" t="str">
        <f t="shared" si="4"/>
        <v/>
      </c>
      <c r="AA32" s="67" t="str">
        <f t="shared" si="5"/>
        <v/>
      </c>
      <c r="AB32" s="15"/>
      <c r="AC32" s="66" t="str">
        <f t="shared" si="6"/>
        <v/>
      </c>
      <c r="AD32" s="67" t="str">
        <f t="shared" si="20"/>
        <v/>
      </c>
      <c r="AE32" s="66" t="str">
        <f t="shared" si="7"/>
        <v/>
      </c>
      <c r="AF32" s="67" t="str">
        <f t="shared" si="8"/>
        <v/>
      </c>
      <c r="AG32" s="66" t="str">
        <f t="shared" si="9"/>
        <v/>
      </c>
      <c r="AH32" s="67" t="str">
        <f t="shared" si="10"/>
        <v/>
      </c>
      <c r="AI32" s="15"/>
      <c r="AJ32" s="66" t="str">
        <f t="shared" si="21"/>
        <v/>
      </c>
      <c r="AK32" s="67" t="str">
        <f t="shared" si="22"/>
        <v/>
      </c>
      <c r="AL32" s="66" t="str">
        <f t="shared" si="11"/>
        <v/>
      </c>
      <c r="AM32" s="67" t="str">
        <f t="shared" si="12"/>
        <v/>
      </c>
      <c r="AN32" s="66" t="str">
        <f t="shared" si="13"/>
        <v/>
      </c>
      <c r="AO32" s="67" t="str">
        <f t="shared" si="14"/>
        <v/>
      </c>
      <c r="AP32" s="15"/>
      <c r="AQ32" s="66">
        <f t="shared" si="23"/>
        <v>44319</v>
      </c>
      <c r="AR32" s="67">
        <f t="shared" si="15"/>
        <v>8</v>
      </c>
      <c r="AS32" s="66" t="str">
        <f t="shared" si="16"/>
        <v/>
      </c>
      <c r="AT32" s="67" t="str">
        <f t="shared" si="17"/>
        <v/>
      </c>
      <c r="AU32" s="66" t="str">
        <f t="shared" si="18"/>
        <v/>
      </c>
      <c r="AV32" s="67" t="str">
        <f t="shared" si="19"/>
        <v/>
      </c>
      <c r="AW32" s="15"/>
      <c r="AX32" s="15"/>
      <c r="AY32" s="68"/>
      <c r="AZ32" s="69"/>
      <c r="BA32" s="68"/>
      <c r="BB32" s="69"/>
      <c r="BE32" s="47" t="str">
        <f t="array" ref="BE32">IF(COUNTIF(Table911[Job],$I$3)&lt;ROWS($BE$2:BE32),"",INDEX(TimeSheets!$B$1:$B$359,SMALL(IF(Table911[Job]=$I$3,ROW(Table911[Job])),ROW(BA31))))</f>
        <v/>
      </c>
      <c r="BF32" s="47" t="str">
        <f t="array" ref="BF32">IF(COUNTIF(Table911[Job],$I$3)&lt;ROWS($BD$2:BD32),"",INDEX(TimeSheets!$H$1:$H$359,SMALL(IF(Table911[Job]=$I$3,ROW(Table911[Job])),ROW(BA31))))</f>
        <v/>
      </c>
      <c r="BG32" s="47" t="str">
        <f t="array" ref="BG32">IF(COUNTIF(Table912[Job],$I$3)&lt;ROWS($BG$2:BG32),"",INDEX(TimeSheets!$K$1:$K$359,SMALL(IF(Table912[Job]=$I$3,ROW(Table912[Job])),ROW(BA31))))</f>
        <v/>
      </c>
      <c r="BH32" s="47" t="str">
        <f t="array" ref="BH32">IF(COUNTIF(Table912[Job],$I$3)&lt;ROWS($BH$2:BH32),"",INDEX(TimeSheets!$Q$1:$Q$359,SMALL(IF(Table912[Job]=$I$3,ROW(Table912[Job])),ROW(BA31))))</f>
        <v/>
      </c>
      <c r="BI32" s="56">
        <f t="array" ref="BI32">IF(COUNTIF(Table914[Job],$I$3)&lt;ROWS($BI$2:BI32),"",INDEX(TimeSheets!$T$1:$T$359,SMALL(IF(Table914[Job]=$I$3,ROW(Table914[Job])),ROW(BA31))))</f>
        <v>44335</v>
      </c>
      <c r="BJ32" s="47">
        <f t="array" ref="BJ32">IF(COUNTIF(Table914[Job],$I$3)&lt;ROWS($BJ$2:BJ32),"",INDEX(TimeSheets!$Z$1:$Z$359,SMALL(IF(Table914[Job]=$I$3,ROW(Table914[Job])),ROW(BA31))))</f>
        <v>8</v>
      </c>
      <c r="BK32" s="47" t="str">
        <f t="array" ref="BK32">IF(COUNTIF(Table91641[Job],$I$3)&lt;ROWS($BK$2:BK32),"",INDEX(TimeSheets!$AC$1:$AC$359,SMALL(IF(Table91641[Job]=$I$3,ROW(Table91641[Job])),ROW(BA31))))</f>
        <v/>
      </c>
      <c r="BL32" s="47" t="str">
        <f t="array" ref="BL32">IF(COUNTIF(Table91641[Job],$I$3)&lt;ROWS($BL$2:BL32),"",INDEX(TimeSheets!$AI$1:$AI$359,SMALL(IF(Table91641[Job]=$I$3,ROW(Table91641[Job])),ROW(BB31))))</f>
        <v/>
      </c>
    </row>
    <row r="33" spans="1:64" ht="21.95" customHeight="1" x14ac:dyDescent="0.3">
      <c r="A33" s="66"/>
      <c r="B33" s="67"/>
      <c r="C33" s="66"/>
      <c r="D33" s="67"/>
      <c r="E33" s="66"/>
      <c r="F33" s="67"/>
      <c r="G33" s="15"/>
      <c r="H33" s="66"/>
      <c r="I33" s="67"/>
      <c r="J33" s="66"/>
      <c r="K33" s="67"/>
      <c r="L33" s="66"/>
      <c r="M33" s="67"/>
      <c r="N33" s="15"/>
      <c r="O33" s="66"/>
      <c r="P33" s="67"/>
      <c r="Q33" s="66"/>
      <c r="R33" s="67"/>
      <c r="S33" s="66"/>
      <c r="T33" s="67"/>
      <c r="U33" s="15"/>
      <c r="V33" s="66">
        <f t="shared" si="0"/>
        <v>44364</v>
      </c>
      <c r="W33" s="67">
        <f t="shared" si="1"/>
        <v>8</v>
      </c>
      <c r="X33" s="66" t="str">
        <f t="shared" si="2"/>
        <v/>
      </c>
      <c r="Y33" s="67" t="str">
        <f t="shared" si="3"/>
        <v/>
      </c>
      <c r="Z33" s="66" t="str">
        <f t="shared" si="4"/>
        <v/>
      </c>
      <c r="AA33" s="67" t="str">
        <f t="shared" si="5"/>
        <v/>
      </c>
      <c r="AB33" s="15"/>
      <c r="AC33" s="66" t="str">
        <f t="shared" si="6"/>
        <v/>
      </c>
      <c r="AD33" s="67" t="str">
        <f t="shared" si="20"/>
        <v/>
      </c>
      <c r="AE33" s="66" t="str">
        <f t="shared" si="7"/>
        <v/>
      </c>
      <c r="AF33" s="67" t="str">
        <f t="shared" si="8"/>
        <v/>
      </c>
      <c r="AG33" s="66" t="str">
        <f t="shared" si="9"/>
        <v/>
      </c>
      <c r="AH33" s="67" t="str">
        <f t="shared" si="10"/>
        <v/>
      </c>
      <c r="AI33" s="15"/>
      <c r="AJ33" s="66" t="str">
        <f t="shared" si="21"/>
        <v/>
      </c>
      <c r="AK33" s="67" t="str">
        <f t="shared" si="22"/>
        <v/>
      </c>
      <c r="AL33" s="66" t="str">
        <f t="shared" si="11"/>
        <v/>
      </c>
      <c r="AM33" s="67" t="str">
        <f t="shared" si="12"/>
        <v/>
      </c>
      <c r="AN33" s="66" t="str">
        <f t="shared" si="13"/>
        <v/>
      </c>
      <c r="AO33" s="67" t="str">
        <f t="shared" si="14"/>
        <v/>
      </c>
      <c r="AP33" s="15"/>
      <c r="AQ33" s="66">
        <f t="shared" si="23"/>
        <v>44320</v>
      </c>
      <c r="AR33" s="67">
        <f t="shared" si="15"/>
        <v>8</v>
      </c>
      <c r="AS33" s="66" t="str">
        <f t="shared" si="16"/>
        <v/>
      </c>
      <c r="AT33" s="67" t="str">
        <f t="shared" si="17"/>
        <v/>
      </c>
      <c r="AU33" s="66" t="str">
        <f t="shared" si="18"/>
        <v/>
      </c>
      <c r="AV33" s="67" t="str">
        <f t="shared" si="19"/>
        <v/>
      </c>
      <c r="AW33" s="15"/>
      <c r="AX33" s="15"/>
      <c r="AY33" s="68"/>
      <c r="AZ33" s="69"/>
      <c r="BA33" s="68"/>
      <c r="BB33" s="69"/>
      <c r="BE33" s="47" t="str">
        <f t="array" ref="BE33">IF(COUNTIF(Table911[Job],$I$3)&lt;ROWS($BE$2:BE33),"",INDEX(TimeSheets!$B$1:$B$359,SMALL(IF(Table911[Job]=$I$3,ROW(Table911[Job])),ROW(BA32))))</f>
        <v/>
      </c>
      <c r="BF33" s="47" t="str">
        <f t="array" ref="BF33">IF(COUNTIF(Table911[Job],$I$3)&lt;ROWS($BD$2:BD33),"",INDEX(TimeSheets!$H$1:$H$359,SMALL(IF(Table911[Job]=$I$3,ROW(Table911[Job])),ROW(BA32))))</f>
        <v/>
      </c>
      <c r="BG33" s="47" t="str">
        <f t="array" ref="BG33">IF(COUNTIF(Table912[Job],$I$3)&lt;ROWS($BG$2:BG33),"",INDEX(TimeSheets!$K$1:$K$359,SMALL(IF(Table912[Job]=$I$3,ROW(Table912[Job])),ROW(BA32))))</f>
        <v/>
      </c>
      <c r="BH33" s="47" t="str">
        <f t="array" ref="BH33">IF(COUNTIF(Table912[Job],$I$3)&lt;ROWS($BH$2:BH33),"",INDEX(TimeSheets!$Q$1:$Q$359,SMALL(IF(Table912[Job]=$I$3,ROW(Table912[Job])),ROW(BA32))))</f>
        <v/>
      </c>
      <c r="BI33" s="56">
        <f t="array" ref="BI33">IF(COUNTIF(Table914[Job],$I$3)&lt;ROWS($BI$2:BI33),"",INDEX(TimeSheets!$T$1:$T$359,SMALL(IF(Table914[Job]=$I$3,ROW(Table914[Job])),ROW(BA32))))</f>
        <v>44336</v>
      </c>
      <c r="BJ33" s="47">
        <f t="array" ref="BJ33">IF(COUNTIF(Table914[Job],$I$3)&lt;ROWS($BJ$2:BJ33),"",INDEX(TimeSheets!$Z$1:$Z$359,SMALL(IF(Table914[Job]=$I$3,ROW(Table914[Job])),ROW(BA32))))</f>
        <v>8</v>
      </c>
      <c r="BK33" s="47" t="str">
        <f t="array" ref="BK33">IF(COUNTIF(Table91641[Job],$I$3)&lt;ROWS($BK$2:BK33),"",INDEX(TimeSheets!$AC$1:$AC$359,SMALL(IF(Table91641[Job]=$I$3,ROW(Table91641[Job])),ROW(BA32))))</f>
        <v/>
      </c>
      <c r="BL33" s="47" t="str">
        <f t="array" ref="BL33">IF(COUNTIF(Table91641[Job],$I$3)&lt;ROWS($BL$2:BL33),"",INDEX(TimeSheets!$AI$1:$AI$359,SMALL(IF(Table91641[Job]=$I$3,ROW(Table91641[Job])),ROW(BB32))))</f>
        <v/>
      </c>
    </row>
    <row r="34" spans="1:64" ht="21.95" customHeight="1" x14ac:dyDescent="0.3">
      <c r="A34" s="66"/>
      <c r="B34" s="67"/>
      <c r="C34" s="66"/>
      <c r="D34" s="67"/>
      <c r="E34" s="66"/>
      <c r="F34" s="67"/>
      <c r="G34" s="15"/>
      <c r="H34" s="66"/>
      <c r="I34" s="67"/>
      <c r="J34" s="66"/>
      <c r="K34" s="67"/>
      <c r="L34" s="66"/>
      <c r="M34" s="67"/>
      <c r="N34" s="15"/>
      <c r="O34" s="66"/>
      <c r="P34" s="67"/>
      <c r="Q34" s="66"/>
      <c r="R34" s="67"/>
      <c r="S34" s="66"/>
      <c r="T34" s="67"/>
      <c r="U34" s="15"/>
      <c r="V34" s="66">
        <f t="shared" si="0"/>
        <v>44368</v>
      </c>
      <c r="W34" s="67">
        <f t="shared" si="1"/>
        <v>8</v>
      </c>
      <c r="X34" s="66" t="str">
        <f t="shared" si="2"/>
        <v/>
      </c>
      <c r="Y34" s="67" t="str">
        <f t="shared" si="3"/>
        <v/>
      </c>
      <c r="Z34" s="66" t="str">
        <f t="shared" si="4"/>
        <v/>
      </c>
      <c r="AA34" s="67" t="str">
        <f t="shared" si="5"/>
        <v/>
      </c>
      <c r="AB34" s="15"/>
      <c r="AC34" s="66" t="str">
        <f t="shared" si="6"/>
        <v/>
      </c>
      <c r="AD34" s="67" t="str">
        <f t="shared" si="20"/>
        <v/>
      </c>
      <c r="AE34" s="66" t="str">
        <f t="shared" si="7"/>
        <v/>
      </c>
      <c r="AF34" s="67" t="str">
        <f t="shared" si="8"/>
        <v/>
      </c>
      <c r="AG34" s="66" t="str">
        <f t="shared" si="9"/>
        <v/>
      </c>
      <c r="AH34" s="67" t="str">
        <f t="shared" si="10"/>
        <v/>
      </c>
      <c r="AI34" s="15"/>
      <c r="AJ34" s="66" t="str">
        <f t="shared" si="21"/>
        <v/>
      </c>
      <c r="AK34" s="67" t="str">
        <f t="shared" si="22"/>
        <v/>
      </c>
      <c r="AL34" s="66" t="str">
        <f t="shared" si="11"/>
        <v/>
      </c>
      <c r="AM34" s="67" t="str">
        <f t="shared" si="12"/>
        <v/>
      </c>
      <c r="AN34" s="66" t="str">
        <f t="shared" si="13"/>
        <v/>
      </c>
      <c r="AO34" s="67" t="str">
        <f t="shared" si="14"/>
        <v/>
      </c>
      <c r="AP34" s="15"/>
      <c r="AQ34" s="66">
        <f t="shared" si="23"/>
        <v>44323</v>
      </c>
      <c r="AR34" s="67">
        <f t="shared" si="15"/>
        <v>8</v>
      </c>
      <c r="AS34" s="66" t="str">
        <f t="shared" si="16"/>
        <v/>
      </c>
      <c r="AT34" s="67" t="str">
        <f t="shared" si="17"/>
        <v/>
      </c>
      <c r="AU34" s="66" t="str">
        <f t="shared" si="18"/>
        <v/>
      </c>
      <c r="AV34" s="67" t="str">
        <f t="shared" si="19"/>
        <v/>
      </c>
      <c r="AW34" s="15"/>
      <c r="AX34" s="15"/>
      <c r="AY34" s="68"/>
      <c r="AZ34" s="69"/>
      <c r="BA34" s="68"/>
      <c r="BB34" s="69"/>
      <c r="BE34" s="47" t="str">
        <f t="array" ref="BE34">IF(COUNTIF(Table911[Job],$I$3)&lt;ROWS($BE$2:BE34),"",INDEX(TimeSheets!$B$1:$B$359,SMALL(IF(Table911[Job]=$I$3,ROW(Table911[Job])),ROW(BA33))))</f>
        <v/>
      </c>
      <c r="BF34" s="47" t="str">
        <f t="array" ref="BF34">IF(COUNTIF(Table911[Job],$I$3)&lt;ROWS($BD$2:BD34),"",INDEX(TimeSheets!$H$1:$H$359,SMALL(IF(Table911[Job]=$I$3,ROW(Table911[Job])),ROW(BA33))))</f>
        <v/>
      </c>
      <c r="BG34" s="47" t="str">
        <f t="array" ref="BG34">IF(COUNTIF(Table912[Job],$I$3)&lt;ROWS($BG$2:BG34),"",INDEX(TimeSheets!$K$1:$K$359,SMALL(IF(Table912[Job]=$I$3,ROW(Table912[Job])),ROW(BA33))))</f>
        <v/>
      </c>
      <c r="BH34" s="47" t="str">
        <f t="array" ref="BH34">IF(COUNTIF(Table912[Job],$I$3)&lt;ROWS($BH$2:BH34),"",INDEX(TimeSheets!$Q$1:$Q$359,SMALL(IF(Table912[Job]=$I$3,ROW(Table912[Job])),ROW(BA33))))</f>
        <v/>
      </c>
      <c r="BI34" s="56">
        <f t="array" ref="BI34">IF(COUNTIF(Table914[Job],$I$3)&lt;ROWS($BI$2:BI34),"",INDEX(TimeSheets!$T$1:$T$359,SMALL(IF(Table914[Job]=$I$3,ROW(Table914[Job])),ROW(BA33))))</f>
        <v>44337</v>
      </c>
      <c r="BJ34" s="47">
        <f t="array" ref="BJ34">IF(COUNTIF(Table914[Job],$I$3)&lt;ROWS($BJ$2:BJ34),"",INDEX(TimeSheets!$Z$1:$Z$359,SMALL(IF(Table914[Job]=$I$3,ROW(Table914[Job])),ROW(BA33))))</f>
        <v>8</v>
      </c>
      <c r="BK34" s="47" t="str">
        <f t="array" ref="BK34">IF(COUNTIF(Table91641[Job],$I$3)&lt;ROWS($BK$2:BK34),"",INDEX(TimeSheets!$AC$1:$AC$359,SMALL(IF(Table91641[Job]=$I$3,ROW(Table91641[Job])),ROW(BA33))))</f>
        <v/>
      </c>
      <c r="BL34" s="47" t="str">
        <f t="array" ref="BL34">IF(COUNTIF(Table91641[Job],$I$3)&lt;ROWS($BL$2:BL34),"",INDEX(TimeSheets!$AI$1:$AI$359,SMALL(IF(Table91641[Job]=$I$3,ROW(Table91641[Job])),ROW(BB33))))</f>
        <v/>
      </c>
    </row>
    <row r="35" spans="1:64" ht="21.95" customHeight="1" x14ac:dyDescent="0.3">
      <c r="A35" s="66"/>
      <c r="B35" s="67"/>
      <c r="C35" s="66"/>
      <c r="D35" s="67"/>
      <c r="E35" s="66"/>
      <c r="F35" s="67"/>
      <c r="G35" s="15"/>
      <c r="H35" s="66"/>
      <c r="I35" s="67"/>
      <c r="J35" s="66"/>
      <c r="K35" s="67"/>
      <c r="L35" s="66"/>
      <c r="M35" s="67"/>
      <c r="N35" s="15"/>
      <c r="O35" s="66"/>
      <c r="P35" s="67"/>
      <c r="Q35" s="66"/>
      <c r="R35" s="67"/>
      <c r="S35" s="66"/>
      <c r="T35" s="67"/>
      <c r="U35" s="15"/>
      <c r="V35" s="66">
        <f t="shared" si="0"/>
        <v>44372</v>
      </c>
      <c r="W35" s="67">
        <f t="shared" si="1"/>
        <v>8</v>
      </c>
      <c r="X35" s="66" t="str">
        <f t="shared" si="2"/>
        <v/>
      </c>
      <c r="Y35" s="67" t="str">
        <f t="shared" si="3"/>
        <v/>
      </c>
      <c r="Z35" s="66" t="str">
        <f t="shared" si="4"/>
        <v/>
      </c>
      <c r="AA35" s="67" t="str">
        <f t="shared" si="5"/>
        <v/>
      </c>
      <c r="AB35" s="15"/>
      <c r="AC35" s="66" t="str">
        <f t="shared" si="6"/>
        <v/>
      </c>
      <c r="AD35" s="67" t="str">
        <f t="shared" si="20"/>
        <v/>
      </c>
      <c r="AE35" s="66" t="str">
        <f t="shared" si="7"/>
        <v/>
      </c>
      <c r="AF35" s="67" t="str">
        <f t="shared" si="8"/>
        <v/>
      </c>
      <c r="AG35" s="66" t="str">
        <f t="shared" si="9"/>
        <v/>
      </c>
      <c r="AH35" s="67" t="str">
        <f t="shared" si="10"/>
        <v/>
      </c>
      <c r="AI35" s="15"/>
      <c r="AJ35" s="66" t="str">
        <f t="shared" si="21"/>
        <v/>
      </c>
      <c r="AK35" s="67" t="str">
        <f t="shared" si="22"/>
        <v/>
      </c>
      <c r="AL35" s="66" t="str">
        <f t="shared" si="11"/>
        <v/>
      </c>
      <c r="AM35" s="67" t="str">
        <f t="shared" si="12"/>
        <v/>
      </c>
      <c r="AN35" s="66" t="str">
        <f t="shared" si="13"/>
        <v/>
      </c>
      <c r="AO35" s="67" t="str">
        <f t="shared" si="14"/>
        <v/>
      </c>
      <c r="AP35" s="15"/>
      <c r="AQ35" s="66">
        <f t="shared" si="23"/>
        <v>44326</v>
      </c>
      <c r="AR35" s="67">
        <f t="shared" si="15"/>
        <v>8</v>
      </c>
      <c r="AS35" s="66" t="str">
        <f t="shared" si="16"/>
        <v/>
      </c>
      <c r="AT35" s="67" t="str">
        <f t="shared" si="17"/>
        <v/>
      </c>
      <c r="AU35" s="66" t="str">
        <f t="shared" si="18"/>
        <v/>
      </c>
      <c r="AV35" s="67" t="str">
        <f t="shared" si="19"/>
        <v/>
      </c>
      <c r="AW35" s="15"/>
      <c r="AX35" s="15"/>
      <c r="AY35" s="68"/>
      <c r="AZ35" s="69"/>
      <c r="BA35" s="68"/>
      <c r="BB35" s="69"/>
      <c r="BE35" s="47" t="str">
        <f t="array" ref="BE35">IF(COUNTIF(Table911[Job],$I$3)&lt;ROWS($BE$2:BE35),"",INDEX(TimeSheets!$B$1:$B$359,SMALL(IF(Table911[Job]=$I$3,ROW(Table911[Job])),ROW(BA34))))</f>
        <v/>
      </c>
      <c r="BF35" s="47" t="str">
        <f t="array" ref="BF35">IF(COUNTIF(Table911[Job],$I$3)&lt;ROWS($BD$2:BD35),"",INDEX(TimeSheets!$H$1:$H$359,SMALL(IF(Table911[Job]=$I$3,ROW(Table911[Job])),ROW(BA34))))</f>
        <v/>
      </c>
      <c r="BG35" s="47" t="str">
        <f t="array" ref="BG35">IF(COUNTIF(Table912[Job],$I$3)&lt;ROWS($BG$2:BG35),"",INDEX(TimeSheets!$K$1:$K$359,SMALL(IF(Table912[Job]=$I$3,ROW(Table912[Job])),ROW(BA34))))</f>
        <v/>
      </c>
      <c r="BH35" s="47" t="str">
        <f t="array" ref="BH35">IF(COUNTIF(Table912[Job],$I$3)&lt;ROWS($BH$2:BH35),"",INDEX(TimeSheets!$Q$1:$Q$359,SMALL(IF(Table912[Job]=$I$3,ROW(Table912[Job])),ROW(BA34))))</f>
        <v/>
      </c>
      <c r="BI35" s="56">
        <f t="array" ref="BI35">IF(COUNTIF(Table914[Job],$I$3)&lt;ROWS($BI$2:BI35),"",INDEX(TimeSheets!$T$1:$T$359,SMALL(IF(Table914[Job]=$I$3,ROW(Table914[Job])),ROW(BA34))))</f>
        <v>44348</v>
      </c>
      <c r="BJ35" s="47">
        <f t="array" ref="BJ35">IF(COUNTIF(Table914[Job],$I$3)&lt;ROWS($BJ$2:BJ35),"",INDEX(TimeSheets!$Z$1:$Z$359,SMALL(IF(Table914[Job]=$I$3,ROW(Table914[Job])),ROW(BA34))))</f>
        <v>8</v>
      </c>
      <c r="BK35" s="47" t="str">
        <f t="array" ref="BK35">IF(COUNTIF(Table91641[Job],$I$3)&lt;ROWS($BK$2:BK35),"",INDEX(TimeSheets!$AC$1:$AC$359,SMALL(IF(Table91641[Job]=$I$3,ROW(Table91641[Job])),ROW(BA34))))</f>
        <v/>
      </c>
      <c r="BL35" s="47" t="str">
        <f t="array" ref="BL35">IF(COUNTIF(Table91641[Job],$I$3)&lt;ROWS($BL$2:BL35),"",INDEX(TimeSheets!$AI$1:$AI$359,SMALL(IF(Table91641[Job]=$I$3,ROW(Table91641[Job])),ROW(BB34))))</f>
        <v/>
      </c>
    </row>
    <row r="36" spans="1:64" ht="21.95" customHeight="1" x14ac:dyDescent="0.3">
      <c r="A36" s="66"/>
      <c r="B36" s="67"/>
      <c r="C36" s="66"/>
      <c r="D36" s="67"/>
      <c r="E36" s="66"/>
      <c r="F36" s="67"/>
      <c r="G36" s="15"/>
      <c r="H36" s="66"/>
      <c r="I36" s="67"/>
      <c r="J36" s="66"/>
      <c r="K36" s="67"/>
      <c r="L36" s="66"/>
      <c r="M36" s="67"/>
      <c r="N36" s="15"/>
      <c r="O36" s="66"/>
      <c r="P36" s="67"/>
      <c r="Q36" s="66"/>
      <c r="R36" s="67"/>
      <c r="S36" s="66"/>
      <c r="T36" s="67"/>
      <c r="U36" s="15"/>
      <c r="V36" s="66">
        <f t="shared" si="0"/>
        <v>44375</v>
      </c>
      <c r="W36" s="67">
        <f t="shared" si="1"/>
        <v>8</v>
      </c>
      <c r="X36" s="66" t="str">
        <f t="shared" si="2"/>
        <v/>
      </c>
      <c r="Y36" s="67" t="str">
        <f t="shared" si="3"/>
        <v/>
      </c>
      <c r="Z36" s="66" t="str">
        <f t="shared" si="4"/>
        <v/>
      </c>
      <c r="AA36" s="67" t="str">
        <f t="shared" si="5"/>
        <v/>
      </c>
      <c r="AB36" s="15"/>
      <c r="AC36" s="66" t="str">
        <f t="shared" si="6"/>
        <v/>
      </c>
      <c r="AD36" s="67" t="str">
        <f t="shared" si="20"/>
        <v/>
      </c>
      <c r="AE36" s="66" t="str">
        <f t="shared" si="7"/>
        <v/>
      </c>
      <c r="AF36" s="67" t="str">
        <f t="shared" si="8"/>
        <v/>
      </c>
      <c r="AG36" s="66" t="str">
        <f t="shared" si="9"/>
        <v/>
      </c>
      <c r="AH36" s="67" t="str">
        <f t="shared" si="10"/>
        <v/>
      </c>
      <c r="AI36" s="15"/>
      <c r="AJ36" s="66" t="str">
        <f t="shared" si="21"/>
        <v/>
      </c>
      <c r="AK36" s="67" t="str">
        <f t="shared" si="22"/>
        <v/>
      </c>
      <c r="AL36" s="66" t="str">
        <f t="shared" si="11"/>
        <v/>
      </c>
      <c r="AM36" s="67" t="str">
        <f t="shared" si="12"/>
        <v/>
      </c>
      <c r="AN36" s="66" t="str">
        <f t="shared" si="13"/>
        <v/>
      </c>
      <c r="AO36" s="67" t="str">
        <f t="shared" si="14"/>
        <v/>
      </c>
      <c r="AP36" s="15"/>
      <c r="AQ36" s="66">
        <f t="shared" si="23"/>
        <v>44327</v>
      </c>
      <c r="AR36" s="67">
        <f t="shared" si="15"/>
        <v>8</v>
      </c>
      <c r="AS36" s="66" t="str">
        <f t="shared" si="16"/>
        <v/>
      </c>
      <c r="AT36" s="67" t="str">
        <f t="shared" si="17"/>
        <v/>
      </c>
      <c r="AU36" s="66" t="str">
        <f t="shared" si="18"/>
        <v/>
      </c>
      <c r="AV36" s="67" t="str">
        <f t="shared" si="19"/>
        <v/>
      </c>
      <c r="AW36" s="15"/>
      <c r="AX36" s="15"/>
      <c r="AY36" s="68"/>
      <c r="AZ36" s="69"/>
      <c r="BA36" s="68"/>
      <c r="BB36" s="69"/>
      <c r="BE36" s="47" t="str">
        <f t="array" ref="BE36">IF(COUNTIF(Table911[Job],$I$3)&lt;ROWS($BE$2:BE36),"",INDEX(TimeSheets!$B$1:$B$359,SMALL(IF(Table911[Job]=$I$3,ROW(Table911[Job])),ROW(BA35))))</f>
        <v/>
      </c>
      <c r="BF36" s="47" t="str">
        <f t="array" ref="BF36">IF(COUNTIF(Table911[Job],$I$3)&lt;ROWS($BD$2:BD36),"",INDEX(TimeSheets!$H$1:$H$359,SMALL(IF(Table911[Job]=$I$3,ROW(Table911[Job])),ROW(BA35))))</f>
        <v/>
      </c>
      <c r="BG36" s="47" t="str">
        <f t="array" ref="BG36">IF(COUNTIF(Table912[Job],$I$3)&lt;ROWS($BG$2:BG36),"",INDEX(TimeSheets!$K$1:$K$359,SMALL(IF(Table912[Job]=$I$3,ROW(Table912[Job])),ROW(BA35))))</f>
        <v/>
      </c>
      <c r="BH36" s="47" t="str">
        <f t="array" ref="BH36">IF(COUNTIF(Table912[Job],$I$3)&lt;ROWS($BH$2:BH36),"",INDEX(TimeSheets!$Q$1:$Q$359,SMALL(IF(Table912[Job]=$I$3,ROW(Table912[Job])),ROW(BA35))))</f>
        <v/>
      </c>
      <c r="BI36" s="56">
        <f t="array" ref="BI36">IF(COUNTIF(Table914[Job],$I$3)&lt;ROWS($BI$2:BI36),"",INDEX(TimeSheets!$T$1:$T$359,SMALL(IF(Table914[Job]=$I$3,ROW(Table914[Job])),ROW(BA35))))</f>
        <v>44349</v>
      </c>
      <c r="BJ36" s="47">
        <f t="array" ref="BJ36">IF(COUNTIF(Table914[Job],$I$3)&lt;ROWS($BJ$2:BJ36),"",INDEX(TimeSheets!$Z$1:$Z$359,SMALL(IF(Table914[Job]=$I$3,ROW(Table914[Job])),ROW(BA35))))</f>
        <v>8</v>
      </c>
      <c r="BK36" s="47" t="str">
        <f t="array" ref="BK36">IF(COUNTIF(Table91641[Job],$I$3)&lt;ROWS($BK$2:BK36),"",INDEX(TimeSheets!$AC$1:$AC$359,SMALL(IF(Table91641[Job]=$I$3,ROW(Table91641[Job])),ROW(BA35))))</f>
        <v/>
      </c>
      <c r="BL36" s="47" t="str">
        <f t="array" ref="BL36">IF(COUNTIF(Table91641[Job],$I$3)&lt;ROWS($BL$2:BL36),"",INDEX(TimeSheets!$AI$1:$AI$359,SMALL(IF(Table91641[Job]=$I$3,ROW(Table91641[Job])),ROW(BB35))))</f>
        <v/>
      </c>
    </row>
    <row r="37" spans="1:64" ht="21.95" customHeight="1" x14ac:dyDescent="0.3">
      <c r="A37" s="66"/>
      <c r="B37" s="67"/>
      <c r="C37" s="66"/>
      <c r="D37" s="67"/>
      <c r="E37" s="66"/>
      <c r="F37" s="67"/>
      <c r="G37" s="15"/>
      <c r="H37" s="66"/>
      <c r="I37" s="67"/>
      <c r="J37" s="66"/>
      <c r="K37" s="67"/>
      <c r="L37" s="66"/>
      <c r="M37" s="67"/>
      <c r="N37" s="15"/>
      <c r="O37" s="66"/>
      <c r="P37" s="67"/>
      <c r="Q37" s="66"/>
      <c r="R37" s="67"/>
      <c r="S37" s="66"/>
      <c r="T37" s="67"/>
      <c r="U37" s="15"/>
      <c r="V37" s="66">
        <f t="shared" si="0"/>
        <v>44383</v>
      </c>
      <c r="W37" s="67">
        <f t="shared" si="1"/>
        <v>8</v>
      </c>
      <c r="X37" s="66" t="str">
        <f t="shared" si="2"/>
        <v/>
      </c>
      <c r="Y37" s="67" t="str">
        <f t="shared" si="3"/>
        <v/>
      </c>
      <c r="Z37" s="66" t="str">
        <f t="shared" si="4"/>
        <v/>
      </c>
      <c r="AA37" s="67" t="str">
        <f t="shared" si="5"/>
        <v/>
      </c>
      <c r="AB37" s="15"/>
      <c r="AC37" s="66" t="str">
        <f t="shared" si="6"/>
        <v/>
      </c>
      <c r="AD37" s="67" t="str">
        <f t="shared" si="20"/>
        <v/>
      </c>
      <c r="AE37" s="66" t="str">
        <f t="shared" si="7"/>
        <v/>
      </c>
      <c r="AF37" s="67" t="str">
        <f t="shared" si="8"/>
        <v/>
      </c>
      <c r="AG37" s="66" t="str">
        <f t="shared" si="9"/>
        <v/>
      </c>
      <c r="AH37" s="67" t="str">
        <f t="shared" si="10"/>
        <v/>
      </c>
      <c r="AI37" s="15"/>
      <c r="AJ37" s="66" t="str">
        <f t="shared" si="21"/>
        <v/>
      </c>
      <c r="AK37" s="67" t="str">
        <f t="shared" si="22"/>
        <v/>
      </c>
      <c r="AL37" s="66" t="str">
        <f t="shared" si="11"/>
        <v/>
      </c>
      <c r="AM37" s="67" t="str">
        <f t="shared" si="12"/>
        <v/>
      </c>
      <c r="AN37" s="66" t="str">
        <f t="shared" si="13"/>
        <v/>
      </c>
      <c r="AO37" s="67" t="str">
        <f t="shared" si="14"/>
        <v/>
      </c>
      <c r="AP37" s="15"/>
      <c r="AQ37" s="66">
        <f t="shared" si="23"/>
        <v>44328</v>
      </c>
      <c r="AR37" s="67">
        <f t="shared" si="15"/>
        <v>8</v>
      </c>
      <c r="AS37" s="66" t="str">
        <f t="shared" si="16"/>
        <v/>
      </c>
      <c r="AT37" s="67" t="str">
        <f t="shared" si="17"/>
        <v/>
      </c>
      <c r="AU37" s="66" t="str">
        <f t="shared" si="18"/>
        <v/>
      </c>
      <c r="AV37" s="67" t="str">
        <f t="shared" si="19"/>
        <v/>
      </c>
      <c r="AW37" s="15"/>
      <c r="AX37" s="15"/>
      <c r="AY37" s="68"/>
      <c r="AZ37" s="69"/>
      <c r="BA37" s="68"/>
      <c r="BB37" s="69"/>
      <c r="BE37" s="47" t="str">
        <f t="array" ref="BE37">IF(COUNTIF(Table911[Job],$I$3)&lt;ROWS($BE$2:BE37),"",INDEX(TimeSheets!$B$1:$B$359,SMALL(IF(Table911[Job]=$I$3,ROW(Table911[Job])),ROW(BA36))))</f>
        <v/>
      </c>
      <c r="BF37" s="47" t="str">
        <f t="array" ref="BF37">IF(COUNTIF(Table911[Job],$I$3)&lt;ROWS($BD$2:BD37),"",INDEX(TimeSheets!$H$1:$H$359,SMALL(IF(Table911[Job]=$I$3,ROW(Table911[Job])),ROW(BA36))))</f>
        <v/>
      </c>
      <c r="BG37" s="47" t="str">
        <f t="array" ref="BG37">IF(COUNTIF(Table912[Job],$I$3)&lt;ROWS($BG$2:BG37),"",INDEX(TimeSheets!$K$1:$K$359,SMALL(IF(Table912[Job]=$I$3,ROW(Table912[Job])),ROW(BA36))))</f>
        <v/>
      </c>
      <c r="BH37" s="47" t="str">
        <f t="array" ref="BH37">IF(COUNTIF(Table912[Job],$I$3)&lt;ROWS($BH$2:BH37),"",INDEX(TimeSheets!$Q$1:$Q$359,SMALL(IF(Table912[Job]=$I$3,ROW(Table912[Job])),ROW(BA36))))</f>
        <v/>
      </c>
      <c r="BI37" s="56">
        <f t="array" ref="BI37">IF(COUNTIF(Table914[Job],$I$3)&lt;ROWS($BI$2:BI37),"",INDEX(TimeSheets!$T$1:$T$359,SMALL(IF(Table914[Job]=$I$3,ROW(Table914[Job])),ROW(BA36))))</f>
        <v>44351</v>
      </c>
      <c r="BJ37" s="47">
        <f t="array" ref="BJ37">IF(COUNTIF(Table914[Job],$I$3)&lt;ROWS($BJ$2:BJ37),"",INDEX(TimeSheets!$Z$1:$Z$359,SMALL(IF(Table914[Job]=$I$3,ROW(Table914[Job])),ROW(BA36))))</f>
        <v>8</v>
      </c>
      <c r="BK37" s="47" t="str">
        <f t="array" ref="BK37">IF(COUNTIF(Table91641[Job],$I$3)&lt;ROWS($BK$2:BK37),"",INDEX(TimeSheets!$AC$1:$AC$359,SMALL(IF(Table91641[Job]=$I$3,ROW(Table91641[Job])),ROW(BA36))))</f>
        <v/>
      </c>
      <c r="BL37" s="47" t="str">
        <f t="array" ref="BL37">IF(COUNTIF(Table91641[Job],$I$3)&lt;ROWS($BL$2:BL37),"",INDEX(TimeSheets!$AI$1:$AI$359,SMALL(IF(Table91641[Job]=$I$3,ROW(Table91641[Job])),ROW(BB36))))</f>
        <v/>
      </c>
    </row>
    <row r="38" spans="1:64" ht="21.95" customHeight="1" x14ac:dyDescent="0.3">
      <c r="A38" s="66"/>
      <c r="B38" s="67"/>
      <c r="C38" s="66"/>
      <c r="D38" s="67"/>
      <c r="E38" s="66"/>
      <c r="F38" s="67"/>
      <c r="G38" s="15"/>
      <c r="H38" s="66"/>
      <c r="I38" s="67"/>
      <c r="J38" s="66"/>
      <c r="K38" s="67"/>
      <c r="L38" s="66"/>
      <c r="M38" s="67"/>
      <c r="N38" s="15"/>
      <c r="O38" s="66"/>
      <c r="P38" s="67"/>
      <c r="Q38" s="66"/>
      <c r="R38" s="67"/>
      <c r="S38" s="66"/>
      <c r="T38" s="67"/>
      <c r="U38" s="15"/>
      <c r="V38" s="66">
        <f t="shared" si="0"/>
        <v>44385</v>
      </c>
      <c r="W38" s="67">
        <f t="shared" si="1"/>
        <v>8</v>
      </c>
      <c r="X38" s="66" t="str">
        <f t="shared" si="2"/>
        <v/>
      </c>
      <c r="Y38" s="67" t="str">
        <f t="shared" si="3"/>
        <v/>
      </c>
      <c r="Z38" s="66" t="str">
        <f t="shared" si="4"/>
        <v/>
      </c>
      <c r="AA38" s="67" t="str">
        <f t="shared" si="5"/>
        <v/>
      </c>
      <c r="AB38" s="15"/>
      <c r="AC38" s="66" t="str">
        <f t="shared" si="6"/>
        <v/>
      </c>
      <c r="AD38" s="67" t="str">
        <f t="shared" si="20"/>
        <v/>
      </c>
      <c r="AE38" s="66" t="str">
        <f t="shared" si="7"/>
        <v/>
      </c>
      <c r="AF38" s="67" t="str">
        <f t="shared" si="8"/>
        <v/>
      </c>
      <c r="AG38" s="66" t="str">
        <f t="shared" si="9"/>
        <v/>
      </c>
      <c r="AH38" s="67" t="str">
        <f t="shared" si="10"/>
        <v/>
      </c>
      <c r="AI38" s="15"/>
      <c r="AJ38" s="66" t="str">
        <f t="shared" si="21"/>
        <v/>
      </c>
      <c r="AK38" s="67" t="str">
        <f t="shared" si="22"/>
        <v/>
      </c>
      <c r="AL38" s="66" t="str">
        <f t="shared" si="11"/>
        <v/>
      </c>
      <c r="AM38" s="67" t="str">
        <f t="shared" si="12"/>
        <v/>
      </c>
      <c r="AN38" s="66" t="str">
        <f t="shared" si="13"/>
        <v/>
      </c>
      <c r="AO38" s="67" t="str">
        <f t="shared" si="14"/>
        <v/>
      </c>
      <c r="AP38" s="15"/>
      <c r="AQ38" s="66">
        <f t="shared" si="23"/>
        <v>44333</v>
      </c>
      <c r="AR38" s="67">
        <f t="shared" si="15"/>
        <v>8</v>
      </c>
      <c r="AS38" s="66" t="str">
        <f t="shared" si="16"/>
        <v/>
      </c>
      <c r="AT38" s="67" t="str">
        <f t="shared" si="17"/>
        <v/>
      </c>
      <c r="AU38" s="66" t="str">
        <f t="shared" si="18"/>
        <v/>
      </c>
      <c r="AV38" s="67" t="str">
        <f t="shared" si="19"/>
        <v/>
      </c>
      <c r="AW38" s="15"/>
      <c r="AX38" s="15"/>
      <c r="AY38" s="68"/>
      <c r="AZ38" s="69"/>
      <c r="BA38" s="68"/>
      <c r="BB38" s="69"/>
      <c r="BE38" s="47" t="str">
        <f t="array" ref="BE38">IF(COUNTIF(Table911[Job],$I$3)&lt;ROWS($BE$2:BE38),"",INDEX(TimeSheets!$B$1:$B$359,SMALL(IF(Table911[Job]=$I$3,ROW(Table911[Job])),ROW(BA37))))</f>
        <v/>
      </c>
      <c r="BF38" s="47" t="str">
        <f t="array" ref="BF38">IF(COUNTIF(Table911[Job],$I$3)&lt;ROWS($BD$2:BD38),"",INDEX(TimeSheets!$H$1:$H$359,SMALL(IF(Table911[Job]=$I$3,ROW(Table911[Job])),ROW(BA37))))</f>
        <v/>
      </c>
      <c r="BG38" s="47" t="str">
        <f t="array" ref="BG38">IF(COUNTIF(Table912[Job],$I$3)&lt;ROWS($BG$2:BG38),"",INDEX(TimeSheets!$K$1:$K$359,SMALL(IF(Table912[Job]=$I$3,ROW(Table912[Job])),ROW(BA37))))</f>
        <v/>
      </c>
      <c r="BH38" s="47" t="str">
        <f t="array" ref="BH38">IF(COUNTIF(Table912[Job],$I$3)&lt;ROWS($BH$2:BH38),"",INDEX(TimeSheets!$Q$1:$Q$359,SMALL(IF(Table912[Job]=$I$3,ROW(Table912[Job])),ROW(BA37))))</f>
        <v/>
      </c>
      <c r="BI38" s="56">
        <f t="array" ref="BI38">IF(COUNTIF(Table914[Job],$I$3)&lt;ROWS($BI$2:BI38),"",INDEX(TimeSheets!$T$1:$T$359,SMALL(IF(Table914[Job]=$I$3,ROW(Table914[Job])),ROW(BA37))))</f>
        <v>44362</v>
      </c>
      <c r="BJ38" s="47">
        <f t="array" ref="BJ38">IF(COUNTIF(Table914[Job],$I$3)&lt;ROWS($BJ$2:BJ38),"",INDEX(TimeSheets!$Z$1:$Z$359,SMALL(IF(Table914[Job]=$I$3,ROW(Table914[Job])),ROW(BA37))))</f>
        <v>8</v>
      </c>
      <c r="BK38" s="47" t="str">
        <f t="array" ref="BK38">IF(COUNTIF(Table91641[Job],$I$3)&lt;ROWS($BK$2:BK38),"",INDEX(TimeSheets!$AC$1:$AC$359,SMALL(IF(Table91641[Job]=$I$3,ROW(Table91641[Job])),ROW(BA37))))</f>
        <v/>
      </c>
      <c r="BL38" s="47" t="str">
        <f t="array" ref="BL38">IF(COUNTIF(Table91641[Job],$I$3)&lt;ROWS($BL$2:BL38),"",INDEX(TimeSheets!$AI$1:$AI$359,SMALL(IF(Table91641[Job]=$I$3,ROW(Table91641[Job])),ROW(BB37))))</f>
        <v/>
      </c>
    </row>
    <row r="39" spans="1:64" ht="21.95" customHeight="1" thickBot="1" x14ac:dyDescent="0.35">
      <c r="A39" s="66"/>
      <c r="B39" s="67"/>
      <c r="C39" s="66"/>
      <c r="D39" s="67"/>
      <c r="E39" s="66"/>
      <c r="F39" s="67"/>
      <c r="G39" s="15"/>
      <c r="H39" s="66"/>
      <c r="I39" s="67"/>
      <c r="J39" s="66"/>
      <c r="K39" s="67"/>
      <c r="L39" s="66"/>
      <c r="M39" s="67"/>
      <c r="N39" s="15"/>
      <c r="O39" s="66"/>
      <c r="P39" s="67"/>
      <c r="Q39" s="66"/>
      <c r="R39" s="67"/>
      <c r="S39" s="66"/>
      <c r="T39" s="67"/>
      <c r="U39" s="15"/>
      <c r="V39" s="66">
        <f t="shared" si="0"/>
        <v>44386</v>
      </c>
      <c r="W39" s="67">
        <f t="shared" si="1"/>
        <v>8</v>
      </c>
      <c r="X39" s="66" t="str">
        <f t="shared" si="2"/>
        <v/>
      </c>
      <c r="Y39" s="67" t="str">
        <f t="shared" si="3"/>
        <v/>
      </c>
      <c r="Z39" s="66" t="str">
        <f t="shared" si="4"/>
        <v/>
      </c>
      <c r="AA39" s="67" t="str">
        <f t="shared" si="5"/>
        <v/>
      </c>
      <c r="AB39" s="15"/>
      <c r="AC39" s="66" t="str">
        <f t="shared" si="6"/>
        <v/>
      </c>
      <c r="AD39" s="67" t="str">
        <f t="shared" si="20"/>
        <v/>
      </c>
      <c r="AE39" s="66" t="str">
        <f t="shared" si="7"/>
        <v/>
      </c>
      <c r="AF39" s="67" t="str">
        <f t="shared" si="8"/>
        <v/>
      </c>
      <c r="AG39" s="66" t="str">
        <f t="shared" si="9"/>
        <v/>
      </c>
      <c r="AH39" s="67" t="str">
        <f t="shared" si="10"/>
        <v/>
      </c>
      <c r="AI39" s="15"/>
      <c r="AJ39" s="66" t="str">
        <f t="shared" si="21"/>
        <v/>
      </c>
      <c r="AK39" s="67" t="str">
        <f t="shared" si="22"/>
        <v/>
      </c>
      <c r="AL39" s="66" t="str">
        <f t="shared" si="11"/>
        <v/>
      </c>
      <c r="AM39" s="67" t="str">
        <f t="shared" si="12"/>
        <v/>
      </c>
      <c r="AN39" s="66" t="str">
        <f t="shared" si="13"/>
        <v/>
      </c>
      <c r="AO39" s="67" t="str">
        <f t="shared" si="14"/>
        <v/>
      </c>
      <c r="AP39" s="15"/>
      <c r="AQ39" s="66">
        <f t="shared" si="23"/>
        <v>44334</v>
      </c>
      <c r="AR39" s="67">
        <f t="shared" si="15"/>
        <v>8</v>
      </c>
      <c r="AS39" s="66" t="str">
        <f t="shared" si="16"/>
        <v/>
      </c>
      <c r="AT39" s="67" t="str">
        <f t="shared" si="17"/>
        <v/>
      </c>
      <c r="AU39" s="66" t="str">
        <f t="shared" si="18"/>
        <v/>
      </c>
      <c r="AV39" s="67" t="str">
        <f t="shared" si="19"/>
        <v/>
      </c>
      <c r="AW39" s="15"/>
      <c r="AX39" s="15"/>
      <c r="AY39" s="70"/>
      <c r="AZ39" s="71"/>
      <c r="BA39" s="70"/>
      <c r="BB39" s="71"/>
      <c r="BE39" s="47" t="str">
        <f t="array" ref="BE39">IF(COUNTIF(Table911[Job],$I$3)&lt;ROWS($BE$2:BE39),"",INDEX(TimeSheets!$B$1:$B$359,SMALL(IF(Table911[Job]=$I$3,ROW(Table911[Job])),ROW(BA38))))</f>
        <v/>
      </c>
      <c r="BF39" s="47" t="str">
        <f t="array" ref="BF39">IF(COUNTIF(Table911[Job],$I$3)&lt;ROWS($BD$2:BD39),"",INDEX(TimeSheets!$H$1:$H$359,SMALL(IF(Table911[Job]=$I$3,ROW(Table911[Job])),ROW(BA38))))</f>
        <v/>
      </c>
      <c r="BG39" s="47" t="str">
        <f t="array" ref="BG39">IF(COUNTIF(Table912[Job],$I$3)&lt;ROWS($BG$2:BG39),"",INDEX(TimeSheets!$K$1:$K$359,SMALL(IF(Table912[Job]=$I$3,ROW(Table912[Job])),ROW(BA38))))</f>
        <v/>
      </c>
      <c r="BH39" s="47" t="str">
        <f t="array" ref="BH39">IF(COUNTIF(Table912[Job],$I$3)&lt;ROWS($BH$2:BH39),"",INDEX(TimeSheets!$Q$1:$Q$359,SMALL(IF(Table912[Job]=$I$3,ROW(Table912[Job])),ROW(BA38))))</f>
        <v/>
      </c>
      <c r="BI39" s="56">
        <f t="array" ref="BI39">IF(COUNTIF(Table914[Job],$I$3)&lt;ROWS($BI$2:BI39),"",INDEX(TimeSheets!$T$1:$T$359,SMALL(IF(Table914[Job]=$I$3,ROW(Table914[Job])),ROW(BA38))))</f>
        <v>44363</v>
      </c>
      <c r="BJ39" s="47">
        <f t="array" ref="BJ39">IF(COUNTIF(Table914[Job],$I$3)&lt;ROWS($BJ$2:BJ39),"",INDEX(TimeSheets!$Z$1:$Z$359,SMALL(IF(Table914[Job]=$I$3,ROW(Table914[Job])),ROW(BA38))))</f>
        <v>8</v>
      </c>
      <c r="BK39" s="47" t="str">
        <f t="array" ref="BK39">IF(COUNTIF(Table91641[Job],$I$3)&lt;ROWS($BK$2:BK39),"",INDEX(TimeSheets!$AC$1:$AC$359,SMALL(IF(Table91641[Job]=$I$3,ROW(Table91641[Job])),ROW(BA38))))</f>
        <v/>
      </c>
      <c r="BL39" s="47" t="str">
        <f t="array" ref="BL39">IF(COUNTIF(Table91641[Job],$I$3)&lt;ROWS($BL$2:BL39),"",INDEX(TimeSheets!$AI$1:$AI$359,SMALL(IF(Table91641[Job]=$I$3,ROW(Table91641[Job])),ROW(BB38))))</f>
        <v/>
      </c>
    </row>
    <row r="40" spans="1:64" ht="21.95" customHeight="1" thickBot="1" x14ac:dyDescent="0.3">
      <c r="A40" s="66"/>
      <c r="B40" s="67"/>
      <c r="C40" s="66"/>
      <c r="D40" s="67"/>
      <c r="E40" s="66"/>
      <c r="F40" s="67"/>
      <c r="G40" s="15"/>
      <c r="H40" s="66"/>
      <c r="I40" s="67"/>
      <c r="J40" s="66"/>
      <c r="K40" s="67"/>
      <c r="L40" s="66"/>
      <c r="M40" s="67"/>
      <c r="N40" s="15"/>
      <c r="O40" s="66"/>
      <c r="P40" s="67"/>
      <c r="Q40" s="66"/>
      <c r="R40" s="67"/>
      <c r="S40" s="66"/>
      <c r="T40" s="67"/>
      <c r="U40" s="15"/>
      <c r="V40" s="66" t="str">
        <f t="shared" si="0"/>
        <v/>
      </c>
      <c r="W40" s="67" t="str">
        <f t="shared" si="1"/>
        <v/>
      </c>
      <c r="X40" s="66" t="str">
        <f t="shared" si="2"/>
        <v/>
      </c>
      <c r="Y40" s="67" t="str">
        <f t="shared" si="3"/>
        <v/>
      </c>
      <c r="Z40" s="66" t="str">
        <f t="shared" si="4"/>
        <v/>
      </c>
      <c r="AA40" s="67" t="str">
        <f t="shared" si="5"/>
        <v/>
      </c>
      <c r="AB40" s="15"/>
      <c r="AC40" s="66" t="str">
        <f t="shared" si="6"/>
        <v/>
      </c>
      <c r="AD40" s="67" t="str">
        <f t="shared" si="20"/>
        <v/>
      </c>
      <c r="AE40" s="66" t="str">
        <f t="shared" si="7"/>
        <v/>
      </c>
      <c r="AF40" s="67" t="str">
        <f t="shared" si="8"/>
        <v/>
      </c>
      <c r="AG40" s="66" t="str">
        <f t="shared" si="9"/>
        <v/>
      </c>
      <c r="AH40" s="67" t="str">
        <f t="shared" si="10"/>
        <v/>
      </c>
      <c r="AI40" s="15"/>
      <c r="AJ40" s="66" t="str">
        <f t="shared" si="21"/>
        <v/>
      </c>
      <c r="AK40" s="67" t="str">
        <f t="shared" si="22"/>
        <v/>
      </c>
      <c r="AL40" s="66" t="str">
        <f t="shared" si="11"/>
        <v/>
      </c>
      <c r="AM40" s="67" t="str">
        <f t="shared" si="12"/>
        <v/>
      </c>
      <c r="AN40" s="66" t="str">
        <f t="shared" si="13"/>
        <v/>
      </c>
      <c r="AO40" s="67" t="str">
        <f t="shared" si="14"/>
        <v/>
      </c>
      <c r="AP40" s="15"/>
      <c r="AQ40" s="66">
        <f t="shared" si="23"/>
        <v>44335</v>
      </c>
      <c r="AR40" s="67">
        <f t="shared" si="15"/>
        <v>8</v>
      </c>
      <c r="AS40" s="66" t="str">
        <f t="shared" si="16"/>
        <v/>
      </c>
      <c r="AT40" s="67" t="str">
        <f t="shared" si="17"/>
        <v/>
      </c>
      <c r="AU40" s="66" t="str">
        <f t="shared" si="18"/>
        <v/>
      </c>
      <c r="AV40" s="67" t="str">
        <f t="shared" si="19"/>
        <v/>
      </c>
      <c r="AW40" s="15"/>
      <c r="AX40" s="15"/>
      <c r="AY40" s="74">
        <f>SUM(AZ26:AZ39)</f>
        <v>0</v>
      </c>
      <c r="AZ40" s="75"/>
      <c r="BA40" s="76">
        <f>SUM(BB26:BB39)</f>
        <v>0</v>
      </c>
      <c r="BB40" s="77"/>
      <c r="BE40" s="47" t="str">
        <f t="array" ref="BE40">IF(COUNTIF(Table911[Job],$I$3)&lt;ROWS($BE$2:BE40),"",INDEX(TimeSheets!$B$1:$B$359,SMALL(IF(Table911[Job]=$I$3,ROW(Table911[Job])),ROW(BA39))))</f>
        <v/>
      </c>
      <c r="BF40" s="47" t="str">
        <f t="array" ref="BF40">IF(COUNTIF(Table911[Job],$I$3)&lt;ROWS($BD$2:BD40),"",INDEX(TimeSheets!$H$1:$H$359,SMALL(IF(Table911[Job]=$I$3,ROW(Table911[Job])),ROW(BA39))))</f>
        <v/>
      </c>
      <c r="BG40" s="47" t="str">
        <f t="array" ref="BG40">IF(COUNTIF(Table912[Job],$I$3)&lt;ROWS($BG$2:BG40),"",INDEX(TimeSheets!$K$1:$K$359,SMALL(IF(Table912[Job]=$I$3,ROW(Table912[Job])),ROW(BA39))))</f>
        <v/>
      </c>
      <c r="BH40" s="47" t="str">
        <f t="array" ref="BH40">IF(COUNTIF(Table912[Job],$I$3)&lt;ROWS($BH$2:BH40),"",INDEX(TimeSheets!$Q$1:$Q$359,SMALL(IF(Table912[Job]=$I$3,ROW(Table912[Job])),ROW(BA39))))</f>
        <v/>
      </c>
      <c r="BI40" s="56">
        <f t="array" ref="BI40">IF(COUNTIF(Table914[Job],$I$3)&lt;ROWS($BI$2:BI40),"",INDEX(TimeSheets!$T$1:$T$359,SMALL(IF(Table914[Job]=$I$3,ROW(Table914[Job])),ROW(BA39))))</f>
        <v>44364</v>
      </c>
      <c r="BJ40" s="47">
        <f t="array" ref="BJ40">IF(COUNTIF(Table914[Job],$I$3)&lt;ROWS($BJ$2:BJ40),"",INDEX(TimeSheets!$Z$1:$Z$359,SMALL(IF(Table914[Job]=$I$3,ROW(Table914[Job])),ROW(BA39))))</f>
        <v>8</v>
      </c>
      <c r="BK40" s="47" t="str">
        <f t="array" ref="BK40">IF(COUNTIF(Table91641[Job],$I$3)&lt;ROWS($BK$2:BK40),"",INDEX(TimeSheets!$AC$1:$AC$359,SMALL(IF(Table91641[Job]=$I$3,ROW(Table91641[Job])),ROW(BA39))))</f>
        <v/>
      </c>
      <c r="BL40" s="47" t="str">
        <f t="array" ref="BL40">IF(COUNTIF(Table91641[Job],$I$3)&lt;ROWS($BL$2:BL40),"",INDEX(TimeSheets!$AI$1:$AI$359,SMALL(IF(Table91641[Job]=$I$3,ROW(Table91641[Job])),ROW(BB39))))</f>
        <v/>
      </c>
    </row>
    <row r="41" spans="1:64" ht="21.95" customHeight="1" x14ac:dyDescent="0.25">
      <c r="A41" s="66"/>
      <c r="B41" s="67"/>
      <c r="C41" s="66"/>
      <c r="D41" s="67"/>
      <c r="E41" s="66"/>
      <c r="F41" s="67"/>
      <c r="G41" s="15"/>
      <c r="H41" s="66"/>
      <c r="I41" s="67"/>
      <c r="J41" s="66"/>
      <c r="K41" s="67"/>
      <c r="L41" s="66"/>
      <c r="M41" s="67"/>
      <c r="N41" s="15"/>
      <c r="O41" s="66"/>
      <c r="P41" s="67"/>
      <c r="Q41" s="66"/>
      <c r="R41" s="67"/>
      <c r="S41" s="66"/>
      <c r="T41" s="67"/>
      <c r="U41" s="15"/>
      <c r="V41" s="66" t="str">
        <f t="shared" si="0"/>
        <v/>
      </c>
      <c r="W41" s="67" t="str">
        <f t="shared" si="1"/>
        <v/>
      </c>
      <c r="X41" s="66" t="str">
        <f t="shared" si="2"/>
        <v/>
      </c>
      <c r="Y41" s="67" t="str">
        <f t="shared" si="3"/>
        <v/>
      </c>
      <c r="Z41" s="66" t="str">
        <f t="shared" si="4"/>
        <v/>
      </c>
      <c r="AA41" s="67" t="str">
        <f t="shared" si="5"/>
        <v/>
      </c>
      <c r="AB41" s="15"/>
      <c r="AC41" s="66" t="str">
        <f t="shared" si="6"/>
        <v/>
      </c>
      <c r="AD41" s="67" t="str">
        <f t="shared" si="20"/>
        <v/>
      </c>
      <c r="AE41" s="66" t="str">
        <f t="shared" si="7"/>
        <v/>
      </c>
      <c r="AF41" s="67" t="str">
        <f t="shared" si="8"/>
        <v/>
      </c>
      <c r="AG41" s="66" t="str">
        <f t="shared" si="9"/>
        <v/>
      </c>
      <c r="AH41" s="67" t="str">
        <f t="shared" si="10"/>
        <v/>
      </c>
      <c r="AI41" s="15"/>
      <c r="AJ41" s="66" t="str">
        <f t="shared" si="21"/>
        <v/>
      </c>
      <c r="AK41" s="67" t="str">
        <f t="shared" si="22"/>
        <v/>
      </c>
      <c r="AL41" s="66" t="str">
        <f t="shared" si="11"/>
        <v/>
      </c>
      <c r="AM41" s="67" t="str">
        <f t="shared" si="12"/>
        <v/>
      </c>
      <c r="AN41" s="66" t="str">
        <f t="shared" si="13"/>
        <v/>
      </c>
      <c r="AO41" s="67" t="str">
        <f t="shared" si="14"/>
        <v/>
      </c>
      <c r="AP41" s="15"/>
      <c r="AQ41" s="66">
        <f t="shared" si="23"/>
        <v>44336</v>
      </c>
      <c r="AR41" s="67">
        <f t="shared" si="15"/>
        <v>8</v>
      </c>
      <c r="AS41" s="66" t="str">
        <f t="shared" si="16"/>
        <v/>
      </c>
      <c r="AT41" s="67" t="str">
        <f t="shared" si="17"/>
        <v/>
      </c>
      <c r="AU41" s="66" t="str">
        <f t="shared" si="18"/>
        <v/>
      </c>
      <c r="AV41" s="67" t="str">
        <f t="shared" si="19"/>
        <v/>
      </c>
      <c r="AW41" s="15"/>
      <c r="AX41" s="15"/>
      <c r="AY41" s="15"/>
      <c r="AZ41" s="15"/>
      <c r="BA41" s="47"/>
      <c r="BB41" s="47"/>
      <c r="BE41" s="47" t="str">
        <f t="array" ref="BE41">IF(COUNTIF(Table911[Job],$I$3)&lt;ROWS($BE$2:BE41),"",INDEX(TimeSheets!$B$1:$B$359,SMALL(IF(Table911[Job]=$I$3,ROW(Table911[Job])),ROW(BA40))))</f>
        <v/>
      </c>
      <c r="BF41" s="47" t="str">
        <f t="array" ref="BF41">IF(COUNTIF(Table911[Job],$I$3)&lt;ROWS($BD$2:BD41),"",INDEX(TimeSheets!$H$1:$H$359,SMALL(IF(Table911[Job]=$I$3,ROW(Table911[Job])),ROW(BA40))))</f>
        <v/>
      </c>
      <c r="BG41" s="47" t="str">
        <f t="array" ref="BG41">IF(COUNTIF(Table912[Job],$I$3)&lt;ROWS($BG$2:BG41),"",INDEX(TimeSheets!$K$1:$K$359,SMALL(IF(Table912[Job]=$I$3,ROW(Table912[Job])),ROW(BA40))))</f>
        <v/>
      </c>
      <c r="BH41" s="47" t="str">
        <f t="array" ref="BH41">IF(COUNTIF(Table912[Job],$I$3)&lt;ROWS($BH$2:BH41),"",INDEX(TimeSheets!$Q$1:$Q$359,SMALL(IF(Table912[Job]=$I$3,ROW(Table912[Job])),ROW(BA40))))</f>
        <v/>
      </c>
      <c r="BI41" s="56">
        <f t="array" ref="BI41">IF(COUNTIF(Table914[Job],$I$3)&lt;ROWS($BI$2:BI41),"",INDEX(TimeSheets!$T$1:$T$359,SMALL(IF(Table914[Job]=$I$3,ROW(Table914[Job])),ROW(BA40))))</f>
        <v>44368</v>
      </c>
      <c r="BJ41" s="47">
        <f t="array" ref="BJ41">IF(COUNTIF(Table914[Job],$I$3)&lt;ROWS($BJ$2:BJ41),"",INDEX(TimeSheets!$Z$1:$Z$359,SMALL(IF(Table914[Job]=$I$3,ROW(Table914[Job])),ROW(BA40))))</f>
        <v>8</v>
      </c>
      <c r="BK41" s="47" t="str">
        <f t="array" ref="BK41">IF(COUNTIF(Table91641[Job],$I$3)&lt;ROWS($BK$2:BK41),"",INDEX(TimeSheets!$AC$1:$AC$359,SMALL(IF(Table91641[Job]=$I$3,ROW(Table91641[Job])),ROW(BA40))))</f>
        <v/>
      </c>
      <c r="BL41" s="47" t="str">
        <f t="array" ref="BL41">IF(COUNTIF(Table91641[Job],$I$3)&lt;ROWS($BL$2:BL41),"",INDEX(TimeSheets!$AI$1:$AI$359,SMALL(IF(Table91641[Job]=$I$3,ROW(Table91641[Job])),ROW(BB40))))</f>
        <v/>
      </c>
    </row>
    <row r="42" spans="1:64" ht="21.95" customHeight="1" x14ac:dyDescent="0.25">
      <c r="A42" s="66"/>
      <c r="B42" s="67"/>
      <c r="C42" s="66"/>
      <c r="D42" s="67"/>
      <c r="E42" s="66"/>
      <c r="F42" s="67"/>
      <c r="G42" s="15"/>
      <c r="H42" s="66"/>
      <c r="I42" s="67"/>
      <c r="J42" s="66"/>
      <c r="K42" s="67"/>
      <c r="L42" s="66"/>
      <c r="M42" s="67"/>
      <c r="N42" s="15"/>
      <c r="O42" s="66"/>
      <c r="P42" s="67"/>
      <c r="Q42" s="66"/>
      <c r="R42" s="67"/>
      <c r="S42" s="66"/>
      <c r="T42" s="67"/>
      <c r="U42" s="15"/>
      <c r="V42" s="66" t="str">
        <f t="shared" si="0"/>
        <v/>
      </c>
      <c r="W42" s="67" t="str">
        <f t="shared" si="1"/>
        <v/>
      </c>
      <c r="X42" s="66" t="str">
        <f t="shared" si="2"/>
        <v/>
      </c>
      <c r="Y42" s="67" t="str">
        <f t="shared" si="3"/>
        <v/>
      </c>
      <c r="Z42" s="66" t="str">
        <f t="shared" si="4"/>
        <v/>
      </c>
      <c r="AA42" s="67" t="str">
        <f t="shared" si="5"/>
        <v/>
      </c>
      <c r="AB42" s="15"/>
      <c r="AC42" s="66" t="str">
        <f t="shared" si="6"/>
        <v/>
      </c>
      <c r="AD42" s="67" t="str">
        <f t="shared" si="20"/>
        <v/>
      </c>
      <c r="AE42" s="66" t="str">
        <f t="shared" si="7"/>
        <v/>
      </c>
      <c r="AF42" s="67" t="str">
        <f t="shared" si="8"/>
        <v/>
      </c>
      <c r="AG42" s="66" t="str">
        <f t="shared" si="9"/>
        <v/>
      </c>
      <c r="AH42" s="67" t="str">
        <f t="shared" si="10"/>
        <v/>
      </c>
      <c r="AI42" s="15"/>
      <c r="AJ42" s="66" t="str">
        <f t="shared" si="21"/>
        <v/>
      </c>
      <c r="AK42" s="67" t="str">
        <f t="shared" si="22"/>
        <v/>
      </c>
      <c r="AL42" s="66" t="str">
        <f t="shared" si="11"/>
        <v/>
      </c>
      <c r="AM42" s="67" t="str">
        <f t="shared" si="12"/>
        <v/>
      </c>
      <c r="AN42" s="66" t="str">
        <f t="shared" si="13"/>
        <v/>
      </c>
      <c r="AO42" s="67" t="str">
        <f t="shared" si="14"/>
        <v/>
      </c>
      <c r="AP42" s="15"/>
      <c r="AQ42" s="66">
        <f t="shared" si="23"/>
        <v>44337</v>
      </c>
      <c r="AR42" s="67">
        <f t="shared" si="15"/>
        <v>8</v>
      </c>
      <c r="AS42" s="66" t="str">
        <f t="shared" si="16"/>
        <v/>
      </c>
      <c r="AT42" s="67" t="str">
        <f t="shared" si="17"/>
        <v/>
      </c>
      <c r="AU42" s="66" t="str">
        <f t="shared" si="18"/>
        <v/>
      </c>
      <c r="AV42" s="67" t="str">
        <f t="shared" si="19"/>
        <v/>
      </c>
      <c r="AW42" s="15"/>
      <c r="AX42" s="15"/>
      <c r="AY42" s="15"/>
      <c r="AZ42" s="15"/>
      <c r="BA42" s="47"/>
      <c r="BB42" s="47"/>
      <c r="BE42" s="72" t="str">
        <f t="array" ref="BE42">IF(COUNTIF(Table911[Job],$I$3)&lt;ROWS($BE$2:BE42),"",INDEX(TimeSheets!$B$1:$B$359,SMALL(IF(Table911[Job]=$I$3,ROW(Table911[Job])),ROW(BA41))))</f>
        <v/>
      </c>
      <c r="BF42" s="72" t="str">
        <f t="array" ref="BF42">IF(COUNTIF(Table911[Job],$I$3)&lt;ROWS($BD$2:BD42),"",INDEX(TimeSheets!$H$1:$H$359,SMALL(IF(Table911[Job]=$I$3,ROW(Table911[Job])),ROW(BA41))))</f>
        <v/>
      </c>
      <c r="BG42" s="72" t="str">
        <f t="array" ref="BG42">IF(COUNTIF(Table912[Job],$I$3)&lt;ROWS($BG$2:BG42),"",INDEX(TimeSheets!$K$1:$K$359,SMALL(IF(Table912[Job]=$I$3,ROW(Table912[Job])),ROW(BA41))))</f>
        <v/>
      </c>
      <c r="BH42" s="72" t="str">
        <f t="array" ref="BH42">IF(COUNTIF(Table912[Job],$I$3)&lt;ROWS($BH$2:BH42),"",INDEX(TimeSheets!$Q$1:$Q$359,SMALL(IF(Table912[Job]=$I$3,ROW(Table912[Job])),ROW(BA41))))</f>
        <v/>
      </c>
      <c r="BI42" s="73">
        <f t="array" ref="BI42">IF(COUNTIF(Table914[Job],$I$3)&lt;ROWS($BI$2:BI42),"",INDEX(TimeSheets!$T$1:$T$359,SMALL(IF(Table914[Job]=$I$3,ROW(Table914[Job])),ROW(BA41))))</f>
        <v>44372</v>
      </c>
      <c r="BJ42" s="72">
        <f t="array" ref="BJ42">IF(COUNTIF(Table914[Job],$I$3)&lt;ROWS($BJ$2:BJ42),"",INDEX(TimeSheets!$Z$1:$Z$359,SMALL(IF(Table914[Job]=$I$3,ROW(Table914[Job])),ROW(BA41))))</f>
        <v>8</v>
      </c>
      <c r="BK42" s="72" t="str">
        <f t="array" ref="BK42">IF(COUNTIF(Table91641[Job],$I$3)&lt;ROWS($BK$2:BK42),"",INDEX(TimeSheets!$AC$1:$AC$359,SMALL(IF(Table91641[Job]=$I$3,ROW(Table91641[Job])),ROW(BA41))))</f>
        <v/>
      </c>
      <c r="BL42" s="72" t="str">
        <f t="array" ref="BL42">IF(COUNTIF(Table91641[Job],$I$3)&lt;ROWS($BL$2:BL42),"",INDEX(TimeSheets!$AI$1:$AI$359,SMALL(IF(Table91641[Job]=$I$3,ROW(Table91641[Job])),ROW(BB41))))</f>
        <v/>
      </c>
    </row>
    <row r="43" spans="1:64" ht="21.95" customHeight="1" x14ac:dyDescent="0.25">
      <c r="A43" s="66"/>
      <c r="B43" s="67"/>
      <c r="C43" s="66"/>
      <c r="D43" s="67"/>
      <c r="E43" s="66"/>
      <c r="F43" s="67"/>
      <c r="G43" s="15"/>
      <c r="H43" s="66"/>
      <c r="I43" s="67"/>
      <c r="J43" s="66"/>
      <c r="K43" s="67"/>
      <c r="L43" s="66"/>
      <c r="M43" s="67"/>
      <c r="N43" s="15"/>
      <c r="O43" s="66"/>
      <c r="P43" s="67"/>
      <c r="Q43" s="66"/>
      <c r="R43" s="67"/>
      <c r="S43" s="66"/>
      <c r="T43" s="67"/>
      <c r="U43" s="15"/>
      <c r="V43" s="66" t="str">
        <f t="shared" si="0"/>
        <v/>
      </c>
      <c r="W43" s="67" t="str">
        <f t="shared" si="1"/>
        <v/>
      </c>
      <c r="X43" s="66" t="str">
        <f t="shared" si="2"/>
        <v/>
      </c>
      <c r="Y43" s="67" t="str">
        <f t="shared" si="3"/>
        <v/>
      </c>
      <c r="Z43" s="66" t="str">
        <f t="shared" si="4"/>
        <v/>
      </c>
      <c r="AA43" s="67" t="str">
        <f t="shared" si="5"/>
        <v/>
      </c>
      <c r="AB43" s="15"/>
      <c r="AC43" s="66" t="str">
        <f t="shared" si="6"/>
        <v/>
      </c>
      <c r="AD43" s="67" t="str">
        <f t="shared" si="20"/>
        <v/>
      </c>
      <c r="AE43" s="66" t="str">
        <f t="shared" si="7"/>
        <v/>
      </c>
      <c r="AF43" s="67" t="str">
        <f t="shared" si="8"/>
        <v/>
      </c>
      <c r="AG43" s="66" t="str">
        <f t="shared" si="9"/>
        <v/>
      </c>
      <c r="AH43" s="67" t="str">
        <f t="shared" si="10"/>
        <v/>
      </c>
      <c r="AI43" s="15"/>
      <c r="AJ43" s="66" t="str">
        <f t="shared" si="21"/>
        <v/>
      </c>
      <c r="AK43" s="67" t="str">
        <f t="shared" si="22"/>
        <v/>
      </c>
      <c r="AL43" s="66" t="str">
        <f t="shared" si="11"/>
        <v/>
      </c>
      <c r="AM43" s="67" t="str">
        <f t="shared" si="12"/>
        <v/>
      </c>
      <c r="AN43" s="66" t="str">
        <f t="shared" si="13"/>
        <v/>
      </c>
      <c r="AO43" s="67" t="str">
        <f t="shared" si="14"/>
        <v/>
      </c>
      <c r="AP43" s="15"/>
      <c r="AQ43" s="66">
        <f t="shared" si="23"/>
        <v>44348</v>
      </c>
      <c r="AR43" s="67">
        <f t="shared" si="15"/>
        <v>8</v>
      </c>
      <c r="AS43" s="66" t="str">
        <f t="shared" si="16"/>
        <v/>
      </c>
      <c r="AT43" s="67" t="str">
        <f t="shared" si="17"/>
        <v/>
      </c>
      <c r="AU43" s="66" t="str">
        <f t="shared" si="18"/>
        <v/>
      </c>
      <c r="AV43" s="67" t="str">
        <f t="shared" si="19"/>
        <v/>
      </c>
      <c r="AW43" s="15"/>
      <c r="AX43" s="15"/>
      <c r="AY43" s="15"/>
      <c r="AZ43" s="15"/>
      <c r="BA43" s="47"/>
      <c r="BB43" s="47"/>
      <c r="BE43" s="72" t="str">
        <f t="array" ref="BE43">IF(COUNTIF(Table911[Job],$I$3)&lt;ROWS($BE$2:BE43),"",INDEX(TimeSheets!$B$1:$B$359,SMALL(IF(Table911[Job]=$I$3,ROW(Table911[Job])),ROW(BA42))))</f>
        <v/>
      </c>
      <c r="BF43" s="72" t="str">
        <f t="array" ref="BF43">IF(COUNTIF(Table911[Job],$I$3)&lt;ROWS($BD$2:BD43),"",INDEX(TimeSheets!$H$1:$H$359,SMALL(IF(Table911[Job]=$I$3,ROW(Table911[Job])),ROW(BA42))))</f>
        <v/>
      </c>
      <c r="BG43" s="72" t="str">
        <f t="array" ref="BG43">IF(COUNTIF(Table912[Job],$I$3)&lt;ROWS($BG$2:BG43),"",INDEX(TimeSheets!$K$1:$K$359,SMALL(IF(Table912[Job]=$I$3,ROW(Table912[Job])),ROW(BA42))))</f>
        <v/>
      </c>
      <c r="BH43" s="72" t="str">
        <f t="array" ref="BH43">IF(COUNTIF(Table912[Job],$I$3)&lt;ROWS($BH$2:BH43),"",INDEX(TimeSheets!$Q$1:$Q$359,SMALL(IF(Table912[Job]=$I$3,ROW(Table912[Job])),ROW(BA42))))</f>
        <v/>
      </c>
      <c r="BI43" s="73">
        <f t="array" ref="BI43">IF(COUNTIF(Table914[Job],$I$3)&lt;ROWS($BI$2:BI43),"",INDEX(TimeSheets!$T$1:$T$359,SMALL(IF(Table914[Job]=$I$3,ROW(Table914[Job])),ROW(BA42))))</f>
        <v>44375</v>
      </c>
      <c r="BJ43" s="72">
        <f t="array" ref="BJ43">IF(COUNTIF(Table914[Job],$I$3)&lt;ROWS($BJ$2:BJ43),"",INDEX(TimeSheets!$Z$1:$Z$359,SMALL(IF(Table914[Job]=$I$3,ROW(Table914[Job])),ROW(BA42))))</f>
        <v>8</v>
      </c>
      <c r="BK43" s="72" t="str">
        <f t="array" ref="BK43">IF(COUNTIF(Table91641[Job],$I$3)&lt;ROWS($BK$2:BK43),"",INDEX(TimeSheets!$AC$1:$AC$359,SMALL(IF(Table91641[Job]=$I$3,ROW(Table91641[Job])),ROW(BA42))))</f>
        <v/>
      </c>
      <c r="BL43" s="72" t="str">
        <f t="array" ref="BL43">IF(COUNTIF(Table91641[Job],$I$3)&lt;ROWS($BL$2:BL43),"",INDEX(TimeSheets!$AI$1:$AI$359,SMALL(IF(Table91641[Job]=$I$3,ROW(Table91641[Job])),ROW(BB42))))</f>
        <v/>
      </c>
    </row>
    <row r="44" spans="1:64" ht="21.95" customHeight="1" x14ac:dyDescent="0.25">
      <c r="A44" s="66"/>
      <c r="B44" s="67"/>
      <c r="C44" s="66"/>
      <c r="D44" s="67"/>
      <c r="E44" s="66"/>
      <c r="F44" s="67"/>
      <c r="G44" s="15"/>
      <c r="H44" s="66"/>
      <c r="I44" s="67"/>
      <c r="J44" s="66"/>
      <c r="K44" s="67"/>
      <c r="L44" s="66"/>
      <c r="M44" s="67"/>
      <c r="N44" s="15"/>
      <c r="O44" s="66"/>
      <c r="P44" s="67"/>
      <c r="Q44" s="66"/>
      <c r="R44" s="67"/>
      <c r="S44" s="66"/>
      <c r="T44" s="67"/>
      <c r="U44" s="15"/>
      <c r="V44" s="66" t="str">
        <f t="shared" si="0"/>
        <v/>
      </c>
      <c r="W44" s="67" t="str">
        <f t="shared" si="1"/>
        <v/>
      </c>
      <c r="X44" s="66" t="str">
        <f t="shared" si="2"/>
        <v/>
      </c>
      <c r="Y44" s="67" t="str">
        <f t="shared" si="3"/>
        <v/>
      </c>
      <c r="Z44" s="66" t="str">
        <f t="shared" si="4"/>
        <v/>
      </c>
      <c r="AA44" s="67" t="str">
        <f t="shared" si="5"/>
        <v/>
      </c>
      <c r="AB44" s="15"/>
      <c r="AC44" s="66" t="str">
        <f t="shared" si="6"/>
        <v/>
      </c>
      <c r="AD44" s="67" t="str">
        <f t="shared" si="20"/>
        <v/>
      </c>
      <c r="AE44" s="66" t="str">
        <f t="shared" si="7"/>
        <v/>
      </c>
      <c r="AF44" s="67" t="str">
        <f t="shared" si="8"/>
        <v/>
      </c>
      <c r="AG44" s="66" t="str">
        <f t="shared" si="9"/>
        <v/>
      </c>
      <c r="AH44" s="67" t="str">
        <f t="shared" si="10"/>
        <v/>
      </c>
      <c r="AI44" s="15"/>
      <c r="AJ44" s="66" t="str">
        <f t="shared" si="21"/>
        <v/>
      </c>
      <c r="AK44" s="67" t="str">
        <f t="shared" si="22"/>
        <v/>
      </c>
      <c r="AL44" s="66" t="str">
        <f t="shared" si="11"/>
        <v/>
      </c>
      <c r="AM44" s="67" t="str">
        <f t="shared" si="12"/>
        <v/>
      </c>
      <c r="AN44" s="66" t="str">
        <f t="shared" si="13"/>
        <v/>
      </c>
      <c r="AO44" s="67" t="str">
        <f t="shared" si="14"/>
        <v/>
      </c>
      <c r="AP44" s="15"/>
      <c r="AQ44" s="66">
        <f t="shared" si="23"/>
        <v>44349</v>
      </c>
      <c r="AR44" s="67">
        <f t="shared" si="15"/>
        <v>8</v>
      </c>
      <c r="AS44" s="66" t="str">
        <f t="shared" si="16"/>
        <v/>
      </c>
      <c r="AT44" s="67" t="str">
        <f t="shared" si="17"/>
        <v/>
      </c>
      <c r="AU44" s="66" t="str">
        <f t="shared" si="18"/>
        <v/>
      </c>
      <c r="AV44" s="67" t="str">
        <f t="shared" si="19"/>
        <v/>
      </c>
      <c r="AW44" s="15"/>
      <c r="AX44" s="15"/>
      <c r="AY44" s="15"/>
      <c r="AZ44" s="15"/>
      <c r="BA44" s="47"/>
      <c r="BB44" s="47"/>
      <c r="BE44" s="72" t="str">
        <f t="array" ref="BE44">IF(COUNTIF(Table911[Job],$I$3)&lt;ROWS($BE$2:BE44),"",INDEX(TimeSheets!$B$1:$B$359,SMALL(IF(Table911[Job]=$I$3,ROW(Table911[Job])),ROW(BA43))))</f>
        <v/>
      </c>
      <c r="BF44" s="72" t="str">
        <f t="array" ref="BF44">IF(COUNTIF(Table911[Job],$I$3)&lt;ROWS($BD$2:BD44),"",INDEX(TimeSheets!$H$1:$H$359,SMALL(IF(Table911[Job]=$I$3,ROW(Table911[Job])),ROW(BA43))))</f>
        <v/>
      </c>
      <c r="BG44" s="72" t="str">
        <f t="array" ref="BG44">IF(COUNTIF(Table912[Job],$I$3)&lt;ROWS($BG$2:BG44),"",INDEX(TimeSheets!$K$1:$K$359,SMALL(IF(Table912[Job]=$I$3,ROW(Table912[Job])),ROW(BA43))))</f>
        <v/>
      </c>
      <c r="BH44" s="72" t="str">
        <f t="array" ref="BH44">IF(COUNTIF(Table912[Job],$I$3)&lt;ROWS($BH$2:BH44),"",INDEX(TimeSheets!$Q$1:$Q$359,SMALL(IF(Table912[Job]=$I$3,ROW(Table912[Job])),ROW(BA43))))</f>
        <v/>
      </c>
      <c r="BI44" s="73">
        <f t="array" ref="BI44">IF(COUNTIF(Table914[Job],$I$3)&lt;ROWS($BI$2:BI44),"",INDEX(TimeSheets!$T$1:$T$359,SMALL(IF(Table914[Job]=$I$3,ROW(Table914[Job])),ROW(BA43))))</f>
        <v>44383</v>
      </c>
      <c r="BJ44" s="72">
        <f t="array" ref="BJ44">IF(COUNTIF(Table914[Job],$I$3)&lt;ROWS($BJ$2:BJ44),"",INDEX(TimeSheets!$Z$1:$Z$359,SMALL(IF(Table914[Job]=$I$3,ROW(Table914[Job])),ROW(BA43))))</f>
        <v>8</v>
      </c>
      <c r="BK44" s="72" t="str">
        <f t="array" ref="BK44">IF(COUNTIF(Table91641[Job],$I$3)&lt;ROWS($BK$2:BK44),"",INDEX(TimeSheets!$AC$1:$AC$359,SMALL(IF(Table91641[Job]=$I$3,ROW(Table91641[Job])),ROW(BA43))))</f>
        <v/>
      </c>
      <c r="BL44" s="72" t="str">
        <f t="array" ref="BL44">IF(COUNTIF(Table91641[Job],$I$3)&lt;ROWS($BL$2:BL44),"",INDEX(TimeSheets!$AI$1:$AI$359,SMALL(IF(Table91641[Job]=$I$3,ROW(Table91641[Job])),ROW(BB43))))</f>
        <v/>
      </c>
    </row>
    <row r="45" spans="1:64" ht="21.95" customHeight="1" x14ac:dyDescent="0.25">
      <c r="A45" s="66"/>
      <c r="B45" s="67"/>
      <c r="C45" s="66"/>
      <c r="D45" s="67"/>
      <c r="E45" s="66"/>
      <c r="F45" s="67"/>
      <c r="G45" s="15"/>
      <c r="H45" s="66"/>
      <c r="I45" s="67"/>
      <c r="J45" s="66"/>
      <c r="K45" s="67"/>
      <c r="L45" s="66"/>
      <c r="M45" s="67"/>
      <c r="N45" s="15"/>
      <c r="O45" s="66"/>
      <c r="P45" s="67"/>
      <c r="Q45" s="66"/>
      <c r="R45" s="67"/>
      <c r="S45" s="66"/>
      <c r="T45" s="67"/>
      <c r="U45" s="15"/>
      <c r="V45" s="66" t="str">
        <f t="shared" si="0"/>
        <v/>
      </c>
      <c r="W45" s="67" t="str">
        <f t="shared" si="1"/>
        <v/>
      </c>
      <c r="X45" s="66" t="str">
        <f t="shared" si="2"/>
        <v/>
      </c>
      <c r="Y45" s="67" t="str">
        <f t="shared" si="3"/>
        <v/>
      </c>
      <c r="Z45" s="66" t="str">
        <f t="shared" si="4"/>
        <v/>
      </c>
      <c r="AA45" s="67" t="str">
        <f t="shared" si="5"/>
        <v/>
      </c>
      <c r="AB45" s="15"/>
      <c r="AC45" s="66" t="str">
        <f t="shared" si="6"/>
        <v/>
      </c>
      <c r="AD45" s="67" t="str">
        <f t="shared" si="20"/>
        <v/>
      </c>
      <c r="AE45" s="66" t="str">
        <f t="shared" si="7"/>
        <v/>
      </c>
      <c r="AF45" s="67" t="str">
        <f t="shared" si="8"/>
        <v/>
      </c>
      <c r="AG45" s="66" t="str">
        <f t="shared" si="9"/>
        <v/>
      </c>
      <c r="AH45" s="67" t="str">
        <f t="shared" si="10"/>
        <v/>
      </c>
      <c r="AI45" s="15"/>
      <c r="AJ45" s="66" t="str">
        <f t="shared" si="21"/>
        <v/>
      </c>
      <c r="AK45" s="67" t="str">
        <f t="shared" si="22"/>
        <v/>
      </c>
      <c r="AL45" s="66" t="str">
        <f t="shared" si="11"/>
        <v/>
      </c>
      <c r="AM45" s="67" t="str">
        <f t="shared" si="12"/>
        <v/>
      </c>
      <c r="AN45" s="66" t="str">
        <f t="shared" si="13"/>
        <v/>
      </c>
      <c r="AO45" s="67" t="str">
        <f t="shared" si="14"/>
        <v/>
      </c>
      <c r="AP45" s="15"/>
      <c r="AQ45" s="66">
        <f t="shared" si="23"/>
        <v>44351</v>
      </c>
      <c r="AR45" s="67">
        <f t="shared" si="15"/>
        <v>8</v>
      </c>
      <c r="AS45" s="66" t="str">
        <f t="shared" si="16"/>
        <v/>
      </c>
      <c r="AT45" s="67" t="str">
        <f t="shared" si="17"/>
        <v/>
      </c>
      <c r="AU45" s="66" t="str">
        <f t="shared" si="18"/>
        <v/>
      </c>
      <c r="AV45" s="67" t="str">
        <f t="shared" si="19"/>
        <v/>
      </c>
      <c r="AW45" s="15"/>
      <c r="AX45" s="15"/>
      <c r="AY45" s="15"/>
      <c r="AZ45" s="15"/>
      <c r="BA45" s="47"/>
      <c r="BB45" s="47"/>
      <c r="BE45" s="72" t="str">
        <f t="array" ref="BE45">IF(COUNTIF(Table911[Job],$I$3)&lt;ROWS($BE$2:BE45),"",INDEX(TimeSheets!$B$1:$B$359,SMALL(IF(Table911[Job]=$I$3,ROW(Table911[Job])),ROW(BA44))))</f>
        <v/>
      </c>
      <c r="BF45" s="72" t="str">
        <f t="array" ref="BF45">IF(COUNTIF(Table911[Job],$I$3)&lt;ROWS($BD$2:BD45),"",INDEX(TimeSheets!$H$1:$H$359,SMALL(IF(Table911[Job]=$I$3,ROW(Table911[Job])),ROW(BA44))))</f>
        <v/>
      </c>
      <c r="BG45" s="72" t="str">
        <f t="array" ref="BG45">IF(COUNTIF(Table912[Job],$I$3)&lt;ROWS($BG$2:BG45),"",INDEX(TimeSheets!$K$1:$K$359,SMALL(IF(Table912[Job]=$I$3,ROW(Table912[Job])),ROW(BA44))))</f>
        <v/>
      </c>
      <c r="BH45" s="72" t="str">
        <f t="array" ref="BH45">IF(COUNTIF(Table912[Job],$I$3)&lt;ROWS($BH$2:BH45),"",INDEX(TimeSheets!$Q$1:$Q$359,SMALL(IF(Table912[Job]=$I$3,ROW(Table912[Job])),ROW(BA44))))</f>
        <v/>
      </c>
      <c r="BI45" s="73">
        <f t="array" ref="BI45">IF(COUNTIF(Table914[Job],$I$3)&lt;ROWS($BI$2:BI45),"",INDEX(TimeSheets!$T$1:$T$359,SMALL(IF(Table914[Job]=$I$3,ROW(Table914[Job])),ROW(BA44))))</f>
        <v>44385</v>
      </c>
      <c r="BJ45" s="72">
        <f t="array" ref="BJ45">IF(COUNTIF(Table914[Job],$I$3)&lt;ROWS($BJ$2:BJ45),"",INDEX(TimeSheets!$Z$1:$Z$359,SMALL(IF(Table914[Job]=$I$3,ROW(Table914[Job])),ROW(BA44))))</f>
        <v>8</v>
      </c>
      <c r="BK45" s="72" t="str">
        <f t="array" ref="BK45">IF(COUNTIF(Table91641[Job],$I$3)&lt;ROWS($BK$2:BK45),"",INDEX(TimeSheets!$AC$1:$AC$359,SMALL(IF(Table91641[Job]=$I$3,ROW(Table91641[Job])),ROW(BA44))))</f>
        <v/>
      </c>
      <c r="BL45" s="72" t="str">
        <f t="array" ref="BL45">IF(COUNTIF(Table91641[Job],$I$3)&lt;ROWS($BL$2:BL45),"",INDEX(TimeSheets!$AI$1:$AI$359,SMALL(IF(Table91641[Job]=$I$3,ROW(Table91641[Job])),ROW(BB44))))</f>
        <v/>
      </c>
    </row>
    <row r="46" spans="1:64" ht="21.95" customHeight="1" x14ac:dyDescent="0.25">
      <c r="A46" s="66"/>
      <c r="B46" s="67"/>
      <c r="C46" s="66"/>
      <c r="D46" s="67"/>
      <c r="E46" s="66"/>
      <c r="F46" s="67"/>
      <c r="G46" s="15"/>
      <c r="H46" s="66"/>
      <c r="I46" s="67"/>
      <c r="J46" s="66"/>
      <c r="K46" s="67"/>
      <c r="L46" s="66"/>
      <c r="M46" s="67"/>
      <c r="N46" s="15"/>
      <c r="O46" s="66"/>
      <c r="P46" s="67"/>
      <c r="Q46" s="66"/>
      <c r="R46" s="67"/>
      <c r="S46" s="66"/>
      <c r="T46" s="67"/>
      <c r="U46" s="15"/>
      <c r="V46" s="66" t="str">
        <f t="shared" si="0"/>
        <v/>
      </c>
      <c r="W46" s="67" t="str">
        <f t="shared" si="1"/>
        <v/>
      </c>
      <c r="X46" s="66" t="str">
        <f t="shared" si="2"/>
        <v/>
      </c>
      <c r="Y46" s="67" t="str">
        <f t="shared" si="3"/>
        <v/>
      </c>
      <c r="Z46" s="66" t="str">
        <f t="shared" si="4"/>
        <v/>
      </c>
      <c r="AA46" s="67" t="str">
        <f t="shared" si="5"/>
        <v/>
      </c>
      <c r="AB46" s="15"/>
      <c r="AC46" s="66" t="str">
        <f t="shared" si="6"/>
        <v/>
      </c>
      <c r="AD46" s="67" t="str">
        <f t="shared" si="20"/>
        <v/>
      </c>
      <c r="AE46" s="66" t="str">
        <f t="shared" si="7"/>
        <v/>
      </c>
      <c r="AF46" s="67" t="str">
        <f t="shared" si="8"/>
        <v/>
      </c>
      <c r="AG46" s="66" t="str">
        <f t="shared" si="9"/>
        <v/>
      </c>
      <c r="AH46" s="67" t="str">
        <f t="shared" si="10"/>
        <v/>
      </c>
      <c r="AI46" s="15"/>
      <c r="AJ46" s="66" t="str">
        <f t="shared" si="21"/>
        <v/>
      </c>
      <c r="AK46" s="67" t="str">
        <f t="shared" si="22"/>
        <v/>
      </c>
      <c r="AL46" s="66" t="str">
        <f t="shared" si="11"/>
        <v/>
      </c>
      <c r="AM46" s="67" t="str">
        <f t="shared" si="12"/>
        <v/>
      </c>
      <c r="AN46" s="66" t="str">
        <f t="shared" si="13"/>
        <v/>
      </c>
      <c r="AO46" s="67" t="str">
        <f t="shared" si="14"/>
        <v/>
      </c>
      <c r="AP46" s="15"/>
      <c r="AQ46" s="66">
        <f t="shared" si="23"/>
        <v>44362</v>
      </c>
      <c r="AR46" s="67">
        <f t="shared" si="15"/>
        <v>8</v>
      </c>
      <c r="AS46" s="66" t="str">
        <f t="shared" si="16"/>
        <v/>
      </c>
      <c r="AT46" s="67" t="str">
        <f t="shared" si="17"/>
        <v/>
      </c>
      <c r="AU46" s="66" t="str">
        <f t="shared" si="18"/>
        <v/>
      </c>
      <c r="AV46" s="67" t="str">
        <f t="shared" si="19"/>
        <v/>
      </c>
      <c r="AW46" s="15"/>
      <c r="AX46" s="15"/>
      <c r="AY46" s="15"/>
      <c r="AZ46" s="15"/>
      <c r="BA46" s="47"/>
      <c r="BB46" s="47"/>
      <c r="BE46" s="72" t="str">
        <f t="array" ref="BE46">IF(COUNTIF(Table911[Job],$I$3)&lt;ROWS($BE$2:BE46),"",INDEX(TimeSheets!$B$1:$B$359,SMALL(IF(Table911[Job]=$I$3,ROW(Table911[Job])),ROW(BA45))))</f>
        <v/>
      </c>
      <c r="BF46" s="72" t="str">
        <f t="array" ref="BF46">IF(COUNTIF(Table911[Job],$I$3)&lt;ROWS($BD$2:BD46),"",INDEX(TimeSheets!$H$1:$H$359,SMALL(IF(Table911[Job]=$I$3,ROW(Table911[Job])),ROW(BA45))))</f>
        <v/>
      </c>
      <c r="BG46" s="72" t="str">
        <f t="array" ref="BG46">IF(COUNTIF(Table912[Job],$I$3)&lt;ROWS($BG$2:BG46),"",INDEX(TimeSheets!$K$1:$K$359,SMALL(IF(Table912[Job]=$I$3,ROW(Table912[Job])),ROW(BA45))))</f>
        <v/>
      </c>
      <c r="BH46" s="72" t="str">
        <f t="array" ref="BH46">IF(COUNTIF(Table912[Job],$I$3)&lt;ROWS($BH$2:BH46),"",INDEX(TimeSheets!$Q$1:$Q$359,SMALL(IF(Table912[Job]=$I$3,ROW(Table912[Job])),ROW(BA45))))</f>
        <v/>
      </c>
      <c r="BI46" s="73">
        <f t="array" ref="BI46">IF(COUNTIF(Table914[Job],$I$3)&lt;ROWS($BI$2:BI46),"",INDEX(TimeSheets!$T$1:$T$359,SMALL(IF(Table914[Job]=$I$3,ROW(Table914[Job])),ROW(BA45))))</f>
        <v>44386</v>
      </c>
      <c r="BJ46" s="72">
        <f t="array" ref="BJ46">IF(COUNTIF(Table914[Job],$I$3)&lt;ROWS($BJ$2:BJ46),"",INDEX(TimeSheets!$Z$1:$Z$359,SMALL(IF(Table914[Job]=$I$3,ROW(Table914[Job])),ROW(BA45))))</f>
        <v>8</v>
      </c>
      <c r="BK46" s="72" t="str">
        <f t="array" ref="BK46">IF(COUNTIF(Table91641[Job],$I$3)&lt;ROWS($BK$2:BK46),"",INDEX(TimeSheets!$AC$1:$AC$359,SMALL(IF(Table91641[Job]=$I$3,ROW(Table91641[Job])),ROW(BA45))))</f>
        <v/>
      </c>
      <c r="BL46" s="72" t="str">
        <f t="array" ref="BL46">IF(COUNTIF(Table91641[Job],$I$3)&lt;ROWS($BL$2:BL46),"",INDEX(TimeSheets!$AI$1:$AI$359,SMALL(IF(Table91641[Job]=$I$3,ROW(Table91641[Job])),ROW(BB45))))</f>
        <v/>
      </c>
    </row>
    <row r="47" spans="1:64" ht="21.95" customHeight="1" x14ac:dyDescent="0.25">
      <c r="A47" s="66"/>
      <c r="B47" s="67"/>
      <c r="C47" s="66"/>
      <c r="D47" s="67"/>
      <c r="E47" s="66"/>
      <c r="F47" s="67"/>
      <c r="G47" s="15"/>
      <c r="H47" s="66"/>
      <c r="I47" s="67"/>
      <c r="J47" s="66"/>
      <c r="K47" s="67"/>
      <c r="L47" s="66"/>
      <c r="M47" s="67"/>
      <c r="N47" s="15"/>
      <c r="O47" s="66"/>
      <c r="P47" s="67"/>
      <c r="Q47" s="66"/>
      <c r="R47" s="67"/>
      <c r="S47" s="66"/>
      <c r="T47" s="67"/>
      <c r="U47" s="15"/>
      <c r="V47" s="66" t="str">
        <f t="shared" si="0"/>
        <v/>
      </c>
      <c r="W47" s="67" t="str">
        <f t="shared" si="1"/>
        <v/>
      </c>
      <c r="X47" s="66" t="str">
        <f t="shared" si="2"/>
        <v/>
      </c>
      <c r="Y47" s="67" t="str">
        <f t="shared" si="3"/>
        <v/>
      </c>
      <c r="Z47" s="66" t="str">
        <f t="shared" si="4"/>
        <v/>
      </c>
      <c r="AA47" s="67" t="str">
        <f t="shared" si="5"/>
        <v/>
      </c>
      <c r="AB47" s="15"/>
      <c r="AC47" s="66" t="str">
        <f t="shared" si="6"/>
        <v/>
      </c>
      <c r="AD47" s="67" t="str">
        <f t="shared" si="20"/>
        <v/>
      </c>
      <c r="AE47" s="66" t="str">
        <f t="shared" si="7"/>
        <v/>
      </c>
      <c r="AF47" s="67" t="str">
        <f t="shared" si="8"/>
        <v/>
      </c>
      <c r="AG47" s="66" t="str">
        <f t="shared" si="9"/>
        <v/>
      </c>
      <c r="AH47" s="67" t="str">
        <f t="shared" si="10"/>
        <v/>
      </c>
      <c r="AI47" s="15"/>
      <c r="AJ47" s="66" t="str">
        <f t="shared" si="21"/>
        <v/>
      </c>
      <c r="AK47" s="67" t="str">
        <f t="shared" si="22"/>
        <v/>
      </c>
      <c r="AL47" s="66" t="str">
        <f t="shared" si="11"/>
        <v/>
      </c>
      <c r="AM47" s="67" t="str">
        <f t="shared" si="12"/>
        <v/>
      </c>
      <c r="AN47" s="66" t="str">
        <f t="shared" si="13"/>
        <v/>
      </c>
      <c r="AO47" s="67" t="str">
        <f t="shared" si="14"/>
        <v/>
      </c>
      <c r="AP47" s="15"/>
      <c r="AQ47" s="66">
        <f t="shared" si="23"/>
        <v>44363</v>
      </c>
      <c r="AR47" s="67">
        <f t="shared" si="15"/>
        <v>8</v>
      </c>
      <c r="AS47" s="66" t="str">
        <f t="shared" si="16"/>
        <v/>
      </c>
      <c r="AT47" s="67" t="str">
        <f t="shared" si="17"/>
        <v/>
      </c>
      <c r="AU47" s="66" t="str">
        <f t="shared" si="18"/>
        <v/>
      </c>
      <c r="AV47" s="67" t="str">
        <f t="shared" si="19"/>
        <v/>
      </c>
      <c r="AW47" s="15"/>
      <c r="AX47" s="15"/>
      <c r="AY47" s="15"/>
      <c r="AZ47" s="15"/>
      <c r="BA47" s="47"/>
      <c r="BB47" s="47"/>
      <c r="BE47" s="72" t="str">
        <f t="array" ref="BE47">IF(COUNTIF(Table911[Job],$I$3)&lt;ROWS($BE$2:BE47),"",INDEX(TimeSheets!$B$1:$B$359,SMALL(IF(Table911[Job]=$I$3,ROW(Table911[Job])),ROW(BA46))))</f>
        <v/>
      </c>
      <c r="BF47" s="72" t="str">
        <f t="array" ref="BF47">IF(COUNTIF(Table911[Job],$I$3)&lt;ROWS($BD$2:BD47),"",INDEX(TimeSheets!$H$1:$H$359,SMALL(IF(Table911[Job]=$I$3,ROW(Table911[Job])),ROW(BA46))))</f>
        <v/>
      </c>
      <c r="BG47" s="72" t="str">
        <f t="array" ref="BG47">IF(COUNTIF(Table912[Job],$I$3)&lt;ROWS($BG$2:BG47),"",INDEX(TimeSheets!$K$1:$K$359,SMALL(IF(Table912[Job]=$I$3,ROW(Table912[Job])),ROW(BA46))))</f>
        <v/>
      </c>
      <c r="BH47" s="72" t="str">
        <f t="array" ref="BH47">IF(COUNTIF(Table912[Job],$I$3)&lt;ROWS($BH$2:BH47),"",INDEX(TimeSheets!$Q$1:$Q$359,SMALL(IF(Table912[Job]=$I$3,ROW(Table912[Job])),ROW(BA46))))</f>
        <v/>
      </c>
      <c r="BI47" s="73" t="str">
        <f t="array" ref="BI47">IF(COUNTIF(Table914[Job],$I$3)&lt;ROWS($BI$2:BI47),"",INDEX(TimeSheets!$T$1:$T$359,SMALL(IF(Table914[Job]=$I$3,ROW(Table914[Job])),ROW(BA46))))</f>
        <v/>
      </c>
      <c r="BJ47" s="72" t="str">
        <f t="array" ref="BJ47">IF(COUNTIF(Table914[Job],$I$3)&lt;ROWS($BJ$2:BJ47),"",INDEX(TimeSheets!$Z$1:$Z$359,SMALL(IF(Table914[Job]=$I$3,ROW(Table914[Job])),ROW(BA46))))</f>
        <v/>
      </c>
      <c r="BK47" s="72" t="str">
        <f t="array" ref="BK47">IF(COUNTIF(Table91641[Job],$I$3)&lt;ROWS($BK$2:BK47),"",INDEX(TimeSheets!$AC$1:$AC$359,SMALL(IF(Table91641[Job]=$I$3,ROW(Table91641[Job])),ROW(BA46))))</f>
        <v/>
      </c>
      <c r="BL47" s="72" t="str">
        <f t="array" ref="BL47">IF(COUNTIF(Table91641[Job],$I$3)&lt;ROWS($BL$2:BL47),"",INDEX(TimeSheets!$AI$1:$AI$359,SMALL(IF(Table91641[Job]=$I$3,ROW(Table91641[Job])),ROW(BB46))))</f>
        <v/>
      </c>
    </row>
    <row r="48" spans="1:64" ht="21.95" customHeight="1" x14ac:dyDescent="0.25">
      <c r="A48" s="66"/>
      <c r="B48" s="67"/>
      <c r="C48" s="66"/>
      <c r="D48" s="67"/>
      <c r="E48" s="66"/>
      <c r="F48" s="67"/>
      <c r="G48" s="15"/>
      <c r="H48" s="66"/>
      <c r="I48" s="67"/>
      <c r="J48" s="66"/>
      <c r="K48" s="67"/>
      <c r="L48" s="66"/>
      <c r="M48" s="67"/>
      <c r="N48" s="15"/>
      <c r="O48" s="66"/>
      <c r="P48" s="67"/>
      <c r="Q48" s="66"/>
      <c r="R48" s="67"/>
      <c r="S48" s="66"/>
      <c r="T48" s="67"/>
      <c r="U48" s="15"/>
      <c r="V48" s="66" t="str">
        <f t="shared" si="0"/>
        <v/>
      </c>
      <c r="W48" s="67" t="str">
        <f t="shared" si="1"/>
        <v/>
      </c>
      <c r="X48" s="66" t="str">
        <f t="shared" si="2"/>
        <v/>
      </c>
      <c r="Y48" s="67" t="str">
        <f t="shared" si="3"/>
        <v/>
      </c>
      <c r="Z48" s="66" t="str">
        <f t="shared" si="4"/>
        <v/>
      </c>
      <c r="AA48" s="67" t="str">
        <f t="shared" si="5"/>
        <v/>
      </c>
      <c r="AB48" s="15"/>
      <c r="AC48" s="66" t="str">
        <f t="shared" si="6"/>
        <v/>
      </c>
      <c r="AD48" s="67" t="str">
        <f t="shared" si="20"/>
        <v/>
      </c>
      <c r="AE48" s="66" t="str">
        <f t="shared" si="7"/>
        <v/>
      </c>
      <c r="AF48" s="67" t="str">
        <f t="shared" si="8"/>
        <v/>
      </c>
      <c r="AG48" s="66" t="str">
        <f t="shared" si="9"/>
        <v/>
      </c>
      <c r="AH48" s="67" t="str">
        <f t="shared" si="10"/>
        <v/>
      </c>
      <c r="AI48" s="15"/>
      <c r="AJ48" s="66" t="str">
        <f t="shared" si="21"/>
        <v/>
      </c>
      <c r="AK48" s="67" t="str">
        <f t="shared" si="22"/>
        <v/>
      </c>
      <c r="AL48" s="66" t="str">
        <f t="shared" si="11"/>
        <v/>
      </c>
      <c r="AM48" s="67" t="str">
        <f t="shared" si="12"/>
        <v/>
      </c>
      <c r="AN48" s="66" t="str">
        <f t="shared" si="13"/>
        <v/>
      </c>
      <c r="AO48" s="67" t="str">
        <f t="shared" si="14"/>
        <v/>
      </c>
      <c r="AP48" s="15"/>
      <c r="AQ48" s="66">
        <f t="shared" si="23"/>
        <v>44364</v>
      </c>
      <c r="AR48" s="67">
        <f t="shared" si="15"/>
        <v>8</v>
      </c>
      <c r="AS48" s="66" t="str">
        <f t="shared" si="16"/>
        <v/>
      </c>
      <c r="AT48" s="67" t="str">
        <f t="shared" si="17"/>
        <v/>
      </c>
      <c r="AU48" s="66" t="str">
        <f t="shared" si="18"/>
        <v/>
      </c>
      <c r="AV48" s="67" t="str">
        <f t="shared" si="19"/>
        <v/>
      </c>
      <c r="AW48" s="15"/>
      <c r="AX48" s="15"/>
      <c r="AY48" s="15"/>
      <c r="AZ48" s="15"/>
      <c r="BA48" s="47"/>
      <c r="BB48" s="47"/>
      <c r="BE48" s="72" t="str">
        <f t="array" ref="BE48">IF(COUNTIF(Table911[Job],$I$3)&lt;ROWS($BE$2:BE48),"",INDEX(TimeSheets!$B$1:$B$359,SMALL(IF(Table911[Job]=$I$3,ROW(Table911[Job])),ROW(BA47))))</f>
        <v/>
      </c>
      <c r="BF48" s="72" t="str">
        <f t="array" ref="BF48">IF(COUNTIF(Table911[Job],$I$3)&lt;ROWS($BD$2:BD48),"",INDEX(TimeSheets!$H$1:$H$359,SMALL(IF(Table911[Job]=$I$3,ROW(Table911[Job])),ROW(BA47))))</f>
        <v/>
      </c>
      <c r="BG48" s="72" t="str">
        <f t="array" ref="BG48">IF(COUNTIF(Table912[Job],$I$3)&lt;ROWS($BG$2:BG48),"",INDEX(TimeSheets!$K$1:$K$359,SMALL(IF(Table912[Job]=$I$3,ROW(Table912[Job])),ROW(BA47))))</f>
        <v/>
      </c>
      <c r="BH48" s="72" t="str">
        <f t="array" ref="BH48">IF(COUNTIF(Table912[Job],$I$3)&lt;ROWS($BH$2:BH48),"",INDEX(TimeSheets!$Q$1:$Q$359,SMALL(IF(Table912[Job]=$I$3,ROW(Table912[Job])),ROW(BA47))))</f>
        <v/>
      </c>
      <c r="BI48" s="73" t="str">
        <f t="array" ref="BI48">IF(COUNTIF(Table914[Job],$I$3)&lt;ROWS($BI$2:BI48),"",INDEX(TimeSheets!$T$1:$T$359,SMALL(IF(Table914[Job]=$I$3,ROW(Table914[Job])),ROW(BA47))))</f>
        <v/>
      </c>
      <c r="BJ48" s="72" t="str">
        <f t="array" ref="BJ48">IF(COUNTIF(Table914[Job],$I$3)&lt;ROWS($BJ$2:BJ48),"",INDEX(TimeSheets!$Z$1:$Z$359,SMALL(IF(Table914[Job]=$I$3,ROW(Table914[Job])),ROW(BA47))))</f>
        <v/>
      </c>
      <c r="BK48" s="72" t="str">
        <f t="array" ref="BK48">IF(COUNTIF(Table91641[Job],$I$3)&lt;ROWS($BK$2:BK48),"",INDEX(TimeSheets!$AC$1:$AC$359,SMALL(IF(Table91641[Job]=$I$3,ROW(Table91641[Job])),ROW(BA47))))</f>
        <v/>
      </c>
      <c r="BL48" s="72" t="str">
        <f t="array" ref="BL48">IF(COUNTIF(Table91641[Job],$I$3)&lt;ROWS($BL$2:BL48),"",INDEX(TimeSheets!$AI$1:$AI$359,SMALL(IF(Table91641[Job]=$I$3,ROW(Table91641[Job])),ROW(BB47))))</f>
        <v/>
      </c>
    </row>
    <row r="49" spans="1:64" ht="21.95" customHeight="1" x14ac:dyDescent="0.25">
      <c r="A49" s="66"/>
      <c r="B49" s="67"/>
      <c r="C49" s="66"/>
      <c r="D49" s="67"/>
      <c r="E49" s="66"/>
      <c r="F49" s="67"/>
      <c r="G49" s="15"/>
      <c r="H49" s="66"/>
      <c r="I49" s="67"/>
      <c r="J49" s="66"/>
      <c r="K49" s="67"/>
      <c r="L49" s="66"/>
      <c r="M49" s="67"/>
      <c r="N49" s="15"/>
      <c r="O49" s="66"/>
      <c r="P49" s="67"/>
      <c r="Q49" s="66"/>
      <c r="R49" s="67"/>
      <c r="S49" s="66"/>
      <c r="T49" s="67"/>
      <c r="U49" s="15"/>
      <c r="V49" s="66" t="str">
        <f t="shared" si="0"/>
        <v/>
      </c>
      <c r="W49" s="67" t="str">
        <f t="shared" si="1"/>
        <v/>
      </c>
      <c r="X49" s="66" t="str">
        <f t="shared" si="2"/>
        <v/>
      </c>
      <c r="Y49" s="67" t="str">
        <f t="shared" si="3"/>
        <v/>
      </c>
      <c r="Z49" s="66" t="str">
        <f t="shared" si="4"/>
        <v/>
      </c>
      <c r="AA49" s="67" t="str">
        <f t="shared" si="5"/>
        <v/>
      </c>
      <c r="AB49" s="15"/>
      <c r="AC49" s="66" t="str">
        <f t="shared" si="6"/>
        <v/>
      </c>
      <c r="AD49" s="67" t="str">
        <f t="shared" si="20"/>
        <v/>
      </c>
      <c r="AE49" s="66" t="str">
        <f t="shared" si="7"/>
        <v/>
      </c>
      <c r="AF49" s="67" t="str">
        <f t="shared" si="8"/>
        <v/>
      </c>
      <c r="AG49" s="66" t="str">
        <f t="shared" si="9"/>
        <v/>
      </c>
      <c r="AH49" s="67" t="str">
        <f t="shared" si="10"/>
        <v/>
      </c>
      <c r="AI49" s="15"/>
      <c r="AJ49" s="66" t="str">
        <f t="shared" si="21"/>
        <v/>
      </c>
      <c r="AK49" s="67" t="str">
        <f t="shared" si="22"/>
        <v/>
      </c>
      <c r="AL49" s="66" t="str">
        <f t="shared" si="11"/>
        <v/>
      </c>
      <c r="AM49" s="67" t="str">
        <f t="shared" si="12"/>
        <v/>
      </c>
      <c r="AN49" s="66" t="str">
        <f t="shared" si="13"/>
        <v/>
      </c>
      <c r="AO49" s="67" t="str">
        <f t="shared" si="14"/>
        <v/>
      </c>
      <c r="AP49" s="15"/>
      <c r="AQ49" s="66">
        <f t="shared" si="23"/>
        <v>44368</v>
      </c>
      <c r="AR49" s="67">
        <f t="shared" si="15"/>
        <v>8</v>
      </c>
      <c r="AS49" s="66" t="str">
        <f t="shared" si="16"/>
        <v/>
      </c>
      <c r="AT49" s="67" t="str">
        <f t="shared" si="17"/>
        <v/>
      </c>
      <c r="AU49" s="66" t="str">
        <f t="shared" si="18"/>
        <v/>
      </c>
      <c r="AV49" s="67" t="str">
        <f t="shared" si="19"/>
        <v/>
      </c>
      <c r="AW49" s="15"/>
      <c r="AX49" s="15"/>
      <c r="AY49" s="47"/>
      <c r="AZ49" s="47"/>
      <c r="BA49" s="47"/>
      <c r="BB49" s="47"/>
      <c r="BE49" s="72" t="str">
        <f t="array" ref="BE49">IF(COUNTIF(Table911[Job],$I$3)&lt;ROWS($BE$2:BE49),"",INDEX(TimeSheets!$B$1:$B$359,SMALL(IF(Table911[Job]=$I$3,ROW(Table911[Job])),ROW(BA48))))</f>
        <v/>
      </c>
      <c r="BF49" s="72" t="str">
        <f t="array" ref="BF49">IF(COUNTIF(Table911[Job],$I$3)&lt;ROWS($BD$2:BD49),"",INDEX(TimeSheets!$H$1:$H$359,SMALL(IF(Table911[Job]=$I$3,ROW(Table911[Job])),ROW(BA48))))</f>
        <v/>
      </c>
      <c r="BG49" s="72" t="str">
        <f t="array" ref="BG49">IF(COUNTIF(Table912[Job],$I$3)&lt;ROWS($BG$2:BG49),"",INDEX(TimeSheets!$K$1:$K$359,SMALL(IF(Table912[Job]=$I$3,ROW(Table912[Job])),ROW(BA48))))</f>
        <v/>
      </c>
      <c r="BH49" s="72" t="str">
        <f t="array" ref="BH49">IF(COUNTIF(Table912[Job],$I$3)&lt;ROWS($BH$2:BH49),"",INDEX(TimeSheets!$Q$1:$Q$359,SMALL(IF(Table912[Job]=$I$3,ROW(Table912[Job])),ROW(BA48))))</f>
        <v/>
      </c>
      <c r="BI49" s="73" t="str">
        <f t="array" ref="BI49">IF(COUNTIF(Table914[Job],$I$3)&lt;ROWS($BI$2:BI49),"",INDEX(TimeSheets!$T$1:$T$359,SMALL(IF(Table914[Job]=$I$3,ROW(Table914[Job])),ROW(BA48))))</f>
        <v/>
      </c>
      <c r="BJ49" s="72" t="str">
        <f t="array" ref="BJ49">IF(COUNTIF(Table914[Job],$I$3)&lt;ROWS($BJ$2:BJ49),"",INDEX(TimeSheets!$Z$1:$Z$359,SMALL(IF(Table914[Job]=$I$3,ROW(Table914[Job])),ROW(BA48))))</f>
        <v/>
      </c>
      <c r="BK49" s="72" t="str">
        <f t="array" ref="BK49">IF(COUNTIF(Table91641[Job],$I$3)&lt;ROWS($BK$2:BK49),"",INDEX(TimeSheets!$AC$1:$AC$359,SMALL(IF(Table91641[Job]=$I$3,ROW(Table91641[Job])),ROW(BA48))))</f>
        <v/>
      </c>
      <c r="BL49" s="72" t="str">
        <f t="array" ref="BL49">IF(COUNTIF(Table91641[Job],$I$3)&lt;ROWS($BL$2:BL49),"",INDEX(TimeSheets!$AI$1:$AI$359,SMALL(IF(Table91641[Job]=$I$3,ROW(Table91641[Job])),ROW(BB48))))</f>
        <v/>
      </c>
    </row>
    <row r="50" spans="1:64" ht="21.95" customHeight="1" x14ac:dyDescent="0.25">
      <c r="A50" s="66"/>
      <c r="B50" s="67"/>
      <c r="C50" s="66"/>
      <c r="D50" s="67"/>
      <c r="E50" s="66"/>
      <c r="F50" s="67"/>
      <c r="G50" s="15"/>
      <c r="H50" s="66"/>
      <c r="I50" s="67"/>
      <c r="J50" s="66"/>
      <c r="K50" s="67"/>
      <c r="L50" s="66"/>
      <c r="M50" s="67"/>
      <c r="N50" s="15"/>
      <c r="O50" s="66"/>
      <c r="P50" s="67"/>
      <c r="Q50" s="66"/>
      <c r="R50" s="67"/>
      <c r="S50" s="66"/>
      <c r="T50" s="67"/>
      <c r="U50" s="15"/>
      <c r="V50" s="66" t="str">
        <f t="shared" si="0"/>
        <v/>
      </c>
      <c r="W50" s="67" t="str">
        <f t="shared" si="1"/>
        <v/>
      </c>
      <c r="X50" s="66" t="str">
        <f t="shared" si="2"/>
        <v/>
      </c>
      <c r="Y50" s="67" t="str">
        <f t="shared" si="3"/>
        <v/>
      </c>
      <c r="Z50" s="66" t="str">
        <f t="shared" si="4"/>
        <v/>
      </c>
      <c r="AA50" s="67" t="str">
        <f t="shared" si="5"/>
        <v/>
      </c>
      <c r="AB50" s="15"/>
      <c r="AC50" s="66" t="str">
        <f t="shared" si="6"/>
        <v/>
      </c>
      <c r="AD50" s="67" t="str">
        <f t="shared" si="20"/>
        <v/>
      </c>
      <c r="AE50" s="66" t="str">
        <f t="shared" si="7"/>
        <v/>
      </c>
      <c r="AF50" s="67" t="str">
        <f t="shared" si="8"/>
        <v/>
      </c>
      <c r="AG50" s="66" t="str">
        <f t="shared" si="9"/>
        <v/>
      </c>
      <c r="AH50" s="67" t="str">
        <f t="shared" si="10"/>
        <v/>
      </c>
      <c r="AI50" s="15"/>
      <c r="AJ50" s="66" t="str">
        <f t="shared" si="21"/>
        <v/>
      </c>
      <c r="AK50" s="67" t="str">
        <f t="shared" si="22"/>
        <v/>
      </c>
      <c r="AL50" s="66" t="str">
        <f t="shared" si="11"/>
        <v/>
      </c>
      <c r="AM50" s="67" t="str">
        <f t="shared" si="12"/>
        <v/>
      </c>
      <c r="AN50" s="66" t="str">
        <f t="shared" si="13"/>
        <v/>
      </c>
      <c r="AO50" s="67" t="str">
        <f t="shared" si="14"/>
        <v/>
      </c>
      <c r="AP50" s="15"/>
      <c r="AQ50" s="66">
        <f t="shared" si="23"/>
        <v>44372</v>
      </c>
      <c r="AR50" s="67">
        <f t="shared" si="15"/>
        <v>8</v>
      </c>
      <c r="AS50" s="66" t="str">
        <f t="shared" si="16"/>
        <v/>
      </c>
      <c r="AT50" s="67" t="str">
        <f t="shared" si="17"/>
        <v/>
      </c>
      <c r="AU50" s="66" t="str">
        <f t="shared" si="18"/>
        <v/>
      </c>
      <c r="AV50" s="67" t="str">
        <f t="shared" si="19"/>
        <v/>
      </c>
      <c r="AW50" s="15"/>
      <c r="AX50" s="15"/>
      <c r="AY50" s="47"/>
      <c r="AZ50" s="47"/>
      <c r="BA50" s="47"/>
      <c r="BB50" s="47"/>
      <c r="BE50" s="72" t="str">
        <f t="array" ref="BE50">IF(COUNTIF(Table911[Job],$I$3)&lt;ROWS($BE$2:BE50),"",INDEX(TimeSheets!$B$1:$B$359,SMALL(IF(Table911[Job]=$I$3,ROW(Table911[Job])),ROW(BA49))))</f>
        <v/>
      </c>
      <c r="BF50" s="72" t="str">
        <f t="array" ref="BF50">IF(COUNTIF(Table911[Job],$I$3)&lt;ROWS($BD$2:BD50),"",INDEX(TimeSheets!$H$1:$H$359,SMALL(IF(Table911[Job]=$I$3,ROW(Table911[Job])),ROW(BA49))))</f>
        <v/>
      </c>
      <c r="BG50" s="72" t="str">
        <f t="array" ref="BG50">IF(COUNTIF(Table912[Job],$I$3)&lt;ROWS($BG$2:BG50),"",INDEX(TimeSheets!$K$1:$K$359,SMALL(IF(Table912[Job]=$I$3,ROW(Table912[Job])),ROW(BA49))))</f>
        <v/>
      </c>
      <c r="BH50" s="72" t="str">
        <f t="array" ref="BH50">IF(COUNTIF(Table912[Job],$I$3)&lt;ROWS($BH$2:BH50),"",INDEX(TimeSheets!$Q$1:$Q$359,SMALL(IF(Table912[Job]=$I$3,ROW(Table912[Job])),ROW(BA49))))</f>
        <v/>
      </c>
      <c r="BI50" s="73" t="str">
        <f t="array" ref="BI50">IF(COUNTIF(Table914[Job],$I$3)&lt;ROWS($BI$2:BI50),"",INDEX(TimeSheets!$T$1:$T$359,SMALL(IF(Table914[Job]=$I$3,ROW(Table914[Job])),ROW(BA49))))</f>
        <v/>
      </c>
      <c r="BJ50" s="72" t="str">
        <f t="array" ref="BJ50">IF(COUNTIF(Table914[Job],$I$3)&lt;ROWS($BJ$2:BJ50),"",INDEX(TimeSheets!$Z$1:$Z$359,SMALL(IF(Table914[Job]=$I$3,ROW(Table914[Job])),ROW(BA49))))</f>
        <v/>
      </c>
      <c r="BK50" s="72" t="str">
        <f t="array" ref="BK50">IF(COUNTIF(Table91641[Job],$I$3)&lt;ROWS($BK$2:BK50),"",INDEX(TimeSheets!$AC$1:$AC$359,SMALL(IF(Table91641[Job]=$I$3,ROW(Table91641[Job])),ROW(BA49))))</f>
        <v/>
      </c>
      <c r="BL50" s="72" t="str">
        <f t="array" ref="BL50">IF(COUNTIF(Table91641[Job],$I$3)&lt;ROWS($BL$2:BL50),"",INDEX(TimeSheets!$AI$1:$AI$359,SMALL(IF(Table91641[Job]=$I$3,ROW(Table91641[Job])),ROW(BB49))))</f>
        <v/>
      </c>
    </row>
    <row r="51" spans="1:64" ht="21.95" customHeight="1" x14ac:dyDescent="0.25">
      <c r="A51" s="66"/>
      <c r="B51" s="67"/>
      <c r="C51" s="66"/>
      <c r="D51" s="67"/>
      <c r="E51" s="66"/>
      <c r="F51" s="67"/>
      <c r="G51" s="15"/>
      <c r="H51" s="66"/>
      <c r="I51" s="67"/>
      <c r="J51" s="66"/>
      <c r="K51" s="67"/>
      <c r="L51" s="66"/>
      <c r="M51" s="67"/>
      <c r="N51" s="15"/>
      <c r="O51" s="66"/>
      <c r="P51" s="67"/>
      <c r="Q51" s="66"/>
      <c r="R51" s="67"/>
      <c r="S51" s="66"/>
      <c r="T51" s="67"/>
      <c r="U51" s="15"/>
      <c r="V51" s="66" t="str">
        <f t="shared" si="0"/>
        <v/>
      </c>
      <c r="W51" s="67" t="str">
        <f t="shared" si="1"/>
        <v/>
      </c>
      <c r="X51" s="66" t="str">
        <f t="shared" si="2"/>
        <v/>
      </c>
      <c r="Y51" s="67" t="str">
        <f t="shared" si="3"/>
        <v/>
      </c>
      <c r="Z51" s="66" t="str">
        <f t="shared" si="4"/>
        <v/>
      </c>
      <c r="AA51" s="67" t="str">
        <f t="shared" si="5"/>
        <v/>
      </c>
      <c r="AB51" s="15"/>
      <c r="AC51" s="66" t="str">
        <f t="shared" si="6"/>
        <v/>
      </c>
      <c r="AD51" s="67" t="str">
        <f t="shared" si="20"/>
        <v/>
      </c>
      <c r="AE51" s="66" t="str">
        <f t="shared" si="7"/>
        <v/>
      </c>
      <c r="AF51" s="67" t="str">
        <f t="shared" si="8"/>
        <v/>
      </c>
      <c r="AG51" s="66" t="str">
        <f t="shared" si="9"/>
        <v/>
      </c>
      <c r="AH51" s="67" t="str">
        <f t="shared" si="10"/>
        <v/>
      </c>
      <c r="AI51" s="15"/>
      <c r="AJ51" s="66" t="str">
        <f t="shared" si="21"/>
        <v/>
      </c>
      <c r="AK51" s="67" t="str">
        <f t="shared" si="22"/>
        <v/>
      </c>
      <c r="AL51" s="66" t="str">
        <f t="shared" si="11"/>
        <v/>
      </c>
      <c r="AM51" s="67" t="str">
        <f t="shared" si="12"/>
        <v/>
      </c>
      <c r="AN51" s="66" t="str">
        <f t="shared" si="13"/>
        <v/>
      </c>
      <c r="AO51" s="67" t="str">
        <f t="shared" si="14"/>
        <v/>
      </c>
      <c r="AP51" s="15"/>
      <c r="AQ51" s="66">
        <f t="shared" si="23"/>
        <v>44375</v>
      </c>
      <c r="AR51" s="67">
        <f t="shared" si="15"/>
        <v>8</v>
      </c>
      <c r="AS51" s="66" t="str">
        <f t="shared" si="16"/>
        <v/>
      </c>
      <c r="AT51" s="67" t="str">
        <f t="shared" si="17"/>
        <v/>
      </c>
      <c r="AU51" s="66" t="str">
        <f t="shared" si="18"/>
        <v/>
      </c>
      <c r="AV51" s="67" t="str">
        <f t="shared" si="19"/>
        <v/>
      </c>
      <c r="AW51" s="15"/>
      <c r="AX51" s="15"/>
      <c r="AY51" s="47"/>
      <c r="AZ51" s="47"/>
      <c r="BA51" s="47"/>
      <c r="BB51" s="47"/>
      <c r="BE51" s="72" t="str">
        <f t="array" ref="BE51">IF(COUNTIF(Table911[Job],$I$3)&lt;ROWS($BE$2:BE51),"",INDEX(TimeSheets!$B$1:$B$359,SMALL(IF(Table911[Job]=$I$3,ROW(Table911[Job])),ROW(BA50))))</f>
        <v/>
      </c>
      <c r="BF51" s="72" t="str">
        <f t="array" ref="BF51">IF(COUNTIF(Table911[Job],$I$3)&lt;ROWS($BD$2:BD51),"",INDEX(TimeSheets!$H$1:$H$359,SMALL(IF(Table911[Job]=$I$3,ROW(Table911[Job])),ROW(BA50))))</f>
        <v/>
      </c>
      <c r="BG51" s="72" t="str">
        <f t="array" ref="BG51">IF(COUNTIF(Table912[Job],$I$3)&lt;ROWS($BG$2:BG51),"",INDEX(TimeSheets!$K$1:$K$359,SMALL(IF(Table912[Job]=$I$3,ROW(Table912[Job])),ROW(BA50))))</f>
        <v/>
      </c>
      <c r="BH51" s="72" t="str">
        <f t="array" ref="BH51">IF(COUNTIF(Table912[Job],$I$3)&lt;ROWS($BH$2:BH51),"",INDEX(TimeSheets!$Q$1:$Q$359,SMALL(IF(Table912[Job]=$I$3,ROW(Table912[Job])),ROW(BA50))))</f>
        <v/>
      </c>
      <c r="BI51" s="73" t="str">
        <f t="array" ref="BI51">IF(COUNTIF(Table914[Job],$I$3)&lt;ROWS($BI$2:BI51),"",INDEX(TimeSheets!$T$1:$T$359,SMALL(IF(Table914[Job]=$I$3,ROW(Table914[Job])),ROW(BA50))))</f>
        <v/>
      </c>
      <c r="BJ51" s="72" t="str">
        <f t="array" ref="BJ51">IF(COUNTIF(Table914[Job],$I$3)&lt;ROWS($BJ$2:BJ51),"",INDEX(TimeSheets!$Z$1:$Z$359,SMALL(IF(Table914[Job]=$I$3,ROW(Table914[Job])),ROW(BA50))))</f>
        <v/>
      </c>
      <c r="BK51" s="72" t="str">
        <f t="array" ref="BK51">IF(COUNTIF(Table91641[Job],$I$3)&lt;ROWS($BK$2:BK51),"",INDEX(TimeSheets!$AC$1:$AC$359,SMALL(IF(Table91641[Job]=$I$3,ROW(Table91641[Job])),ROW(BA50))))</f>
        <v/>
      </c>
      <c r="BL51" s="72" t="str">
        <f t="array" ref="BL51">IF(COUNTIF(Table91641[Job],$I$3)&lt;ROWS($BL$2:BL51),"",INDEX(TimeSheets!$AI$1:$AI$359,SMALL(IF(Table91641[Job]=$I$3,ROW(Table91641[Job])),ROW(BB50))))</f>
        <v/>
      </c>
    </row>
    <row r="52" spans="1:64" ht="21.95" customHeight="1" x14ac:dyDescent="0.25">
      <c r="A52" s="66"/>
      <c r="B52" s="67"/>
      <c r="C52" s="66"/>
      <c r="D52" s="67"/>
      <c r="E52" s="66"/>
      <c r="F52" s="67"/>
      <c r="G52" s="15"/>
      <c r="H52" s="66"/>
      <c r="I52" s="67"/>
      <c r="J52" s="66"/>
      <c r="K52" s="67"/>
      <c r="L52" s="66"/>
      <c r="M52" s="67"/>
      <c r="N52" s="15"/>
      <c r="O52" s="66"/>
      <c r="P52" s="67"/>
      <c r="Q52" s="66"/>
      <c r="R52" s="67"/>
      <c r="S52" s="66"/>
      <c r="T52" s="67"/>
      <c r="U52" s="15"/>
      <c r="V52" s="66" t="str">
        <f t="shared" si="0"/>
        <v/>
      </c>
      <c r="W52" s="67" t="str">
        <f t="shared" si="1"/>
        <v/>
      </c>
      <c r="X52" s="66" t="str">
        <f t="shared" si="2"/>
        <v/>
      </c>
      <c r="Y52" s="67" t="str">
        <f t="shared" si="3"/>
        <v/>
      </c>
      <c r="Z52" s="66" t="str">
        <f t="shared" si="4"/>
        <v/>
      </c>
      <c r="AA52" s="67" t="str">
        <f t="shared" si="5"/>
        <v/>
      </c>
      <c r="AB52" s="15"/>
      <c r="AC52" s="66" t="str">
        <f t="shared" si="6"/>
        <v/>
      </c>
      <c r="AD52" s="67" t="str">
        <f t="shared" si="20"/>
        <v/>
      </c>
      <c r="AE52" s="66" t="str">
        <f t="shared" si="7"/>
        <v/>
      </c>
      <c r="AF52" s="67" t="str">
        <f t="shared" si="8"/>
        <v/>
      </c>
      <c r="AG52" s="66" t="str">
        <f t="shared" si="9"/>
        <v/>
      </c>
      <c r="AH52" s="67" t="str">
        <f t="shared" si="10"/>
        <v/>
      </c>
      <c r="AI52" s="15"/>
      <c r="AJ52" s="66" t="str">
        <f t="shared" si="21"/>
        <v/>
      </c>
      <c r="AK52" s="67" t="str">
        <f t="shared" si="22"/>
        <v/>
      </c>
      <c r="AL52" s="66" t="str">
        <f t="shared" si="11"/>
        <v/>
      </c>
      <c r="AM52" s="67" t="str">
        <f t="shared" si="12"/>
        <v/>
      </c>
      <c r="AN52" s="66" t="str">
        <f t="shared" si="13"/>
        <v/>
      </c>
      <c r="AO52" s="67" t="str">
        <f t="shared" si="14"/>
        <v/>
      </c>
      <c r="AP52" s="15"/>
      <c r="AQ52" s="66">
        <f t="shared" si="23"/>
        <v>44383</v>
      </c>
      <c r="AR52" s="67">
        <f t="shared" si="15"/>
        <v>8</v>
      </c>
      <c r="AS52" s="66" t="str">
        <f t="shared" si="16"/>
        <v/>
      </c>
      <c r="AT52" s="67" t="str">
        <f t="shared" si="17"/>
        <v/>
      </c>
      <c r="AU52" s="66" t="str">
        <f t="shared" si="18"/>
        <v/>
      </c>
      <c r="AV52" s="67" t="str">
        <f t="shared" si="19"/>
        <v/>
      </c>
      <c r="AW52" s="15"/>
      <c r="AX52" s="15"/>
      <c r="AY52" s="47"/>
      <c r="AZ52" s="47"/>
      <c r="BA52" s="47"/>
      <c r="BB52" s="47"/>
      <c r="BE52" s="72" t="str">
        <f t="array" ref="BE52">IF(COUNTIF(Table911[Job],$I$3)&lt;ROWS($BE$2:BE52),"",INDEX(TimeSheets!$B$1:$B$359,SMALL(IF(Table911[Job]=$I$3,ROW(Table911[Job])),ROW(BA51))))</f>
        <v/>
      </c>
      <c r="BF52" s="72" t="str">
        <f t="array" ref="BF52">IF(COUNTIF(Table911[Job],$I$3)&lt;ROWS($BD$2:BD52),"",INDEX(TimeSheets!$H$1:$H$359,SMALL(IF(Table911[Job]=$I$3,ROW(Table911[Job])),ROW(BA51))))</f>
        <v/>
      </c>
      <c r="BG52" s="72" t="str">
        <f t="array" ref="BG52">IF(COUNTIF(Table912[Job],$I$3)&lt;ROWS($BG$2:BG52),"",INDEX(TimeSheets!$K$1:$K$359,SMALL(IF(Table912[Job]=$I$3,ROW(Table912[Job])),ROW(BA51))))</f>
        <v/>
      </c>
      <c r="BH52" s="72" t="str">
        <f t="array" ref="BH52">IF(COUNTIF(Table912[Job],$I$3)&lt;ROWS($BH$2:BH52),"",INDEX(TimeSheets!$Q$1:$Q$359,SMALL(IF(Table912[Job]=$I$3,ROW(Table912[Job])),ROW(BA51))))</f>
        <v/>
      </c>
      <c r="BI52" s="73" t="str">
        <f t="array" ref="BI52">IF(COUNTIF(Table914[Job],$I$3)&lt;ROWS($BI$2:BI52),"",INDEX(TimeSheets!$T$1:$T$359,SMALL(IF(Table914[Job]=$I$3,ROW(Table914[Job])),ROW(BA51))))</f>
        <v/>
      </c>
      <c r="BJ52" s="72" t="str">
        <f t="array" ref="BJ52">IF(COUNTIF(Table914[Job],$I$3)&lt;ROWS($BJ$2:BJ52),"",INDEX(TimeSheets!$Z$1:$Z$359,SMALL(IF(Table914[Job]=$I$3,ROW(Table914[Job])),ROW(BA51))))</f>
        <v/>
      </c>
      <c r="BK52" s="72" t="str">
        <f t="array" ref="BK52">IF(COUNTIF(Table91641[Job],$I$3)&lt;ROWS($BK$2:BK52),"",INDEX(TimeSheets!$AC$1:$AC$359,SMALL(IF(Table91641[Job]=$I$3,ROW(Table91641[Job])),ROW(BA51))))</f>
        <v/>
      </c>
      <c r="BL52" s="72" t="str">
        <f t="array" ref="BL52">IF(COUNTIF(Table91641[Job],$I$3)&lt;ROWS($BL$2:BL52),"",INDEX(TimeSheets!$AI$1:$AI$359,SMALL(IF(Table91641[Job]=$I$3,ROW(Table91641[Job])),ROW(BB51))))</f>
        <v/>
      </c>
    </row>
    <row r="53" spans="1:64" ht="21.95" customHeight="1" x14ac:dyDescent="0.25">
      <c r="A53" s="66"/>
      <c r="B53" s="67"/>
      <c r="C53" s="66"/>
      <c r="D53" s="67"/>
      <c r="E53" s="66"/>
      <c r="F53" s="67"/>
      <c r="G53" s="15"/>
      <c r="H53" s="66"/>
      <c r="I53" s="67"/>
      <c r="J53" s="66"/>
      <c r="K53" s="67"/>
      <c r="L53" s="66"/>
      <c r="M53" s="67"/>
      <c r="N53" s="15"/>
      <c r="O53" s="66"/>
      <c r="P53" s="67"/>
      <c r="Q53" s="66"/>
      <c r="R53" s="67"/>
      <c r="S53" s="66"/>
      <c r="T53" s="67"/>
      <c r="U53" s="15"/>
      <c r="V53" s="66" t="str">
        <f t="shared" si="0"/>
        <v/>
      </c>
      <c r="W53" s="67" t="str">
        <f t="shared" si="1"/>
        <v/>
      </c>
      <c r="X53" s="66" t="str">
        <f t="shared" si="2"/>
        <v/>
      </c>
      <c r="Y53" s="67" t="str">
        <f t="shared" si="3"/>
        <v/>
      </c>
      <c r="Z53" s="66" t="str">
        <f t="shared" si="4"/>
        <v/>
      </c>
      <c r="AA53" s="67" t="str">
        <f t="shared" si="5"/>
        <v/>
      </c>
      <c r="AB53" s="15"/>
      <c r="AC53" s="66" t="str">
        <f t="shared" si="6"/>
        <v/>
      </c>
      <c r="AD53" s="67" t="str">
        <f t="shared" si="20"/>
        <v/>
      </c>
      <c r="AE53" s="66" t="str">
        <f t="shared" si="7"/>
        <v/>
      </c>
      <c r="AF53" s="67" t="str">
        <f t="shared" si="8"/>
        <v/>
      </c>
      <c r="AG53" s="66" t="str">
        <f t="shared" si="9"/>
        <v/>
      </c>
      <c r="AH53" s="67" t="str">
        <f t="shared" si="10"/>
        <v/>
      </c>
      <c r="AI53" s="15"/>
      <c r="AJ53" s="66" t="str">
        <f t="shared" si="21"/>
        <v/>
      </c>
      <c r="AK53" s="67" t="str">
        <f t="shared" si="22"/>
        <v/>
      </c>
      <c r="AL53" s="66" t="str">
        <f t="shared" si="11"/>
        <v/>
      </c>
      <c r="AM53" s="67" t="str">
        <f t="shared" si="12"/>
        <v/>
      </c>
      <c r="AN53" s="66" t="str">
        <f t="shared" si="13"/>
        <v/>
      </c>
      <c r="AO53" s="67" t="str">
        <f t="shared" si="14"/>
        <v/>
      </c>
      <c r="AP53" s="15"/>
      <c r="AQ53" s="66">
        <f t="shared" si="23"/>
        <v>44385</v>
      </c>
      <c r="AR53" s="67">
        <f t="shared" si="15"/>
        <v>8</v>
      </c>
      <c r="AS53" s="66" t="str">
        <f t="shared" si="16"/>
        <v/>
      </c>
      <c r="AT53" s="67" t="str">
        <f t="shared" si="17"/>
        <v/>
      </c>
      <c r="AU53" s="66" t="str">
        <f t="shared" si="18"/>
        <v/>
      </c>
      <c r="AV53" s="67" t="str">
        <f t="shared" si="19"/>
        <v/>
      </c>
      <c r="AW53" s="15"/>
      <c r="AX53" s="15"/>
      <c r="AY53" s="47"/>
      <c r="AZ53" s="47"/>
      <c r="BA53" s="47"/>
      <c r="BB53" s="47"/>
      <c r="BE53" s="72" t="str">
        <f t="array" ref="BE53">IF(COUNTIF(Table911[Job],$I$3)&lt;ROWS($BE$2:BE53),"",INDEX(TimeSheets!$B$1:$B$359,SMALL(IF(Table911[Job]=$I$3,ROW(Table911[Job])),ROW(BA52))))</f>
        <v/>
      </c>
      <c r="BF53" s="72" t="str">
        <f t="array" ref="BF53">IF(COUNTIF(Table911[Job],$I$3)&lt;ROWS($BD$2:BD53),"",INDEX(TimeSheets!$H$1:$H$359,SMALL(IF(Table911[Job]=$I$3,ROW(Table911[Job])),ROW(BA52))))</f>
        <v/>
      </c>
      <c r="BG53" s="72" t="str">
        <f t="array" ref="BG53">IF(COUNTIF(Table912[Job],$I$3)&lt;ROWS($BG$2:BG53),"",INDEX(TimeSheets!$K$1:$K$359,SMALL(IF(Table912[Job]=$I$3,ROW(Table912[Job])),ROW(BA52))))</f>
        <v/>
      </c>
      <c r="BH53" s="72" t="str">
        <f t="array" ref="BH53">IF(COUNTIF(Table912[Job],$I$3)&lt;ROWS($BH$2:BH53),"",INDEX(TimeSheets!$Q$1:$Q$359,SMALL(IF(Table912[Job]=$I$3,ROW(Table912[Job])),ROW(BA52))))</f>
        <v/>
      </c>
      <c r="BI53" s="73" t="str">
        <f t="array" ref="BI53">IF(COUNTIF(Table914[Job],$I$3)&lt;ROWS($BI$2:BI53),"",INDEX(TimeSheets!$T$1:$T$359,SMALL(IF(Table914[Job]=$I$3,ROW(Table914[Job])),ROW(BA52))))</f>
        <v/>
      </c>
      <c r="BJ53" s="72" t="str">
        <f t="array" ref="BJ53">IF(COUNTIF(Table914[Job],$I$3)&lt;ROWS($BJ$2:BJ53),"",INDEX(TimeSheets!$Z$1:$Z$359,SMALL(IF(Table914[Job]=$I$3,ROW(Table914[Job])),ROW(BA52))))</f>
        <v/>
      </c>
      <c r="BK53" s="72" t="str">
        <f t="array" ref="BK53">IF(COUNTIF(Table91641[Job],$I$3)&lt;ROWS($BK$2:BK53),"",INDEX(TimeSheets!$AC$1:$AC$359,SMALL(IF(Table91641[Job]=$I$3,ROW(Table91641[Job])),ROW(BA52))))</f>
        <v/>
      </c>
      <c r="BL53" s="72" t="str">
        <f t="array" ref="BL53">IF(COUNTIF(Table91641[Job],$I$3)&lt;ROWS($BL$2:BL53),"",INDEX(TimeSheets!$AI$1:$AI$359,SMALL(IF(Table91641[Job]=$I$3,ROW(Table91641[Job])),ROW(BB52))))</f>
        <v/>
      </c>
    </row>
    <row r="54" spans="1:64" ht="21.95" customHeight="1" x14ac:dyDescent="0.25">
      <c r="A54" s="66"/>
      <c r="B54" s="67"/>
      <c r="C54" s="66"/>
      <c r="D54" s="67"/>
      <c r="E54" s="66"/>
      <c r="F54" s="67"/>
      <c r="G54" s="15"/>
      <c r="H54" s="66"/>
      <c r="I54" s="67"/>
      <c r="J54" s="66"/>
      <c r="K54" s="67"/>
      <c r="L54" s="66"/>
      <c r="M54" s="67"/>
      <c r="N54" s="15"/>
      <c r="O54" s="66"/>
      <c r="P54" s="67"/>
      <c r="Q54" s="66"/>
      <c r="R54" s="67"/>
      <c r="S54" s="66"/>
      <c r="T54" s="67"/>
      <c r="U54" s="15"/>
      <c r="V54" s="66" t="str">
        <f t="shared" si="0"/>
        <v/>
      </c>
      <c r="W54" s="67" t="str">
        <f t="shared" si="1"/>
        <v/>
      </c>
      <c r="X54" s="66" t="str">
        <f t="shared" si="2"/>
        <v/>
      </c>
      <c r="Y54" s="67" t="str">
        <f t="shared" si="3"/>
        <v/>
      </c>
      <c r="Z54" s="66" t="str">
        <f t="shared" si="4"/>
        <v/>
      </c>
      <c r="AA54" s="67" t="str">
        <f t="shared" si="5"/>
        <v/>
      </c>
      <c r="AB54" s="15"/>
      <c r="AC54" s="66" t="str">
        <f t="shared" si="6"/>
        <v/>
      </c>
      <c r="AD54" s="67" t="str">
        <f t="shared" si="20"/>
        <v/>
      </c>
      <c r="AE54" s="66" t="str">
        <f t="shared" si="7"/>
        <v/>
      </c>
      <c r="AF54" s="67" t="str">
        <f t="shared" si="8"/>
        <v/>
      </c>
      <c r="AG54" s="66" t="str">
        <f t="shared" si="9"/>
        <v/>
      </c>
      <c r="AH54" s="67" t="str">
        <f t="shared" si="10"/>
        <v/>
      </c>
      <c r="AI54" s="15"/>
      <c r="AJ54" s="66" t="str">
        <f t="shared" si="21"/>
        <v/>
      </c>
      <c r="AK54" s="67" t="str">
        <f t="shared" si="22"/>
        <v/>
      </c>
      <c r="AL54" s="66" t="str">
        <f t="shared" si="11"/>
        <v/>
      </c>
      <c r="AM54" s="67" t="str">
        <f t="shared" si="12"/>
        <v/>
      </c>
      <c r="AN54" s="66" t="str">
        <f t="shared" si="13"/>
        <v/>
      </c>
      <c r="AO54" s="67" t="str">
        <f t="shared" si="14"/>
        <v/>
      </c>
      <c r="AP54" s="15"/>
      <c r="AQ54" s="66">
        <f t="shared" si="23"/>
        <v>44386</v>
      </c>
      <c r="AR54" s="67">
        <f t="shared" si="15"/>
        <v>8</v>
      </c>
      <c r="AS54" s="66" t="str">
        <f t="shared" si="16"/>
        <v/>
      </c>
      <c r="AT54" s="67" t="str">
        <f t="shared" si="17"/>
        <v/>
      </c>
      <c r="AU54" s="66" t="str">
        <f t="shared" si="18"/>
        <v/>
      </c>
      <c r="AV54" s="67" t="str">
        <f t="shared" si="19"/>
        <v/>
      </c>
      <c r="AW54" s="15"/>
      <c r="AX54" s="15"/>
      <c r="AY54" s="47"/>
      <c r="AZ54" s="47"/>
      <c r="BA54" s="47"/>
      <c r="BB54" s="47"/>
      <c r="BE54" s="72" t="str">
        <f t="array" ref="BE54">IF(COUNTIF(Table911[Job],$I$3)&lt;ROWS($BE$2:BE54),"",INDEX(TimeSheets!$B$1:$B$359,SMALL(IF(Table911[Job]=$I$3,ROW(Table911[Job])),ROW(BA53))))</f>
        <v/>
      </c>
      <c r="BF54" s="72" t="str">
        <f t="array" ref="BF54">IF(COUNTIF(Table911[Job],$I$3)&lt;ROWS($BD$2:BD54),"",INDEX(TimeSheets!$H$1:$H$359,SMALL(IF(Table911[Job]=$I$3,ROW(Table911[Job])),ROW(BA53))))</f>
        <v/>
      </c>
      <c r="BG54" s="72" t="str">
        <f t="array" ref="BG54">IF(COUNTIF(Table912[Job],$I$3)&lt;ROWS($BG$2:BG54),"",INDEX(TimeSheets!$K$1:$K$359,SMALL(IF(Table912[Job]=$I$3,ROW(Table912[Job])),ROW(BA53))))</f>
        <v/>
      </c>
      <c r="BH54" s="72" t="str">
        <f t="array" ref="BH54">IF(COUNTIF(Table912[Job],$I$3)&lt;ROWS($BH$2:BH54),"",INDEX(TimeSheets!$Q$1:$Q$359,SMALL(IF(Table912[Job]=$I$3,ROW(Table912[Job])),ROW(BA53))))</f>
        <v/>
      </c>
      <c r="BI54" s="73" t="str">
        <f t="array" ref="BI54">IF(COUNTIF(Table914[Job],$I$3)&lt;ROWS($BI$2:BI54),"",INDEX(TimeSheets!$T$1:$T$359,SMALL(IF(Table914[Job]=$I$3,ROW(Table914[Job])),ROW(BA53))))</f>
        <v/>
      </c>
      <c r="BJ54" s="72" t="str">
        <f t="array" ref="BJ54">IF(COUNTIF(Table914[Job],$I$3)&lt;ROWS($BJ$2:BJ54),"",INDEX(TimeSheets!$Z$1:$Z$359,SMALL(IF(Table914[Job]=$I$3,ROW(Table914[Job])),ROW(BA53))))</f>
        <v/>
      </c>
      <c r="BK54" s="72" t="str">
        <f t="array" ref="BK54">IF(COUNTIF(Table91641[Job],$I$3)&lt;ROWS($BK$2:BK54),"",INDEX(TimeSheets!$AC$1:$AC$359,SMALL(IF(Table91641[Job]=$I$3,ROW(Table91641[Job])),ROW(BA53))))</f>
        <v/>
      </c>
      <c r="BL54" s="72" t="str">
        <f t="array" ref="BL54">IF(COUNTIF(Table91641[Job],$I$3)&lt;ROWS($BL$2:BL54),"",INDEX(TimeSheets!$AI$1:$AI$359,SMALL(IF(Table91641[Job]=$I$3,ROW(Table91641[Job])),ROW(BB53))))</f>
        <v/>
      </c>
    </row>
    <row r="55" spans="1:64" ht="21.95" customHeight="1" x14ac:dyDescent="0.25">
      <c r="A55" s="66"/>
      <c r="B55" s="67"/>
      <c r="C55" s="66"/>
      <c r="D55" s="67"/>
      <c r="E55" s="66"/>
      <c r="F55" s="67"/>
      <c r="G55" s="15"/>
      <c r="H55" s="66"/>
      <c r="I55" s="67"/>
      <c r="J55" s="66"/>
      <c r="K55" s="67"/>
      <c r="L55" s="66"/>
      <c r="M55" s="67"/>
      <c r="N55" s="15"/>
      <c r="O55" s="66"/>
      <c r="P55" s="67"/>
      <c r="Q55" s="66"/>
      <c r="R55" s="67"/>
      <c r="S55" s="66"/>
      <c r="T55" s="67"/>
      <c r="U55" s="15"/>
      <c r="V55" s="66" t="str">
        <f t="shared" si="0"/>
        <v/>
      </c>
      <c r="W55" s="67" t="str">
        <f t="shared" si="1"/>
        <v/>
      </c>
      <c r="X55" s="66" t="str">
        <f t="shared" si="2"/>
        <v/>
      </c>
      <c r="Y55" s="67" t="str">
        <f t="shared" si="3"/>
        <v/>
      </c>
      <c r="Z55" s="66" t="str">
        <f t="shared" si="4"/>
        <v/>
      </c>
      <c r="AA55" s="67" t="str">
        <f t="shared" si="5"/>
        <v/>
      </c>
      <c r="AB55" s="15"/>
      <c r="AC55" s="66" t="str">
        <f t="shared" si="6"/>
        <v/>
      </c>
      <c r="AD55" s="67" t="str">
        <f t="shared" si="20"/>
        <v/>
      </c>
      <c r="AE55" s="66" t="str">
        <f t="shared" si="7"/>
        <v/>
      </c>
      <c r="AF55" s="67" t="str">
        <f t="shared" si="8"/>
        <v/>
      </c>
      <c r="AG55" s="66" t="str">
        <f t="shared" si="9"/>
        <v/>
      </c>
      <c r="AH55" s="67" t="str">
        <f t="shared" si="10"/>
        <v/>
      </c>
      <c r="AI55" s="15"/>
      <c r="AJ55" s="66" t="str">
        <f t="shared" si="21"/>
        <v/>
      </c>
      <c r="AK55" s="67" t="str">
        <f t="shared" si="22"/>
        <v/>
      </c>
      <c r="AL55" s="66" t="str">
        <f t="shared" si="11"/>
        <v/>
      </c>
      <c r="AM55" s="67" t="str">
        <f t="shared" si="12"/>
        <v/>
      </c>
      <c r="AN55" s="66" t="str">
        <f t="shared" si="13"/>
        <v/>
      </c>
      <c r="AO55" s="67" t="str">
        <f t="shared" si="14"/>
        <v/>
      </c>
      <c r="AP55" s="15"/>
      <c r="AQ55" s="66" t="str">
        <f t="shared" si="23"/>
        <v/>
      </c>
      <c r="AR55" s="67" t="str">
        <f t="shared" si="15"/>
        <v/>
      </c>
      <c r="AS55" s="66" t="str">
        <f t="shared" si="16"/>
        <v/>
      </c>
      <c r="AT55" s="67" t="str">
        <f t="shared" si="17"/>
        <v/>
      </c>
      <c r="AU55" s="66" t="str">
        <f t="shared" si="18"/>
        <v/>
      </c>
      <c r="AV55" s="67" t="str">
        <f t="shared" si="19"/>
        <v/>
      </c>
      <c r="AW55" s="15"/>
      <c r="AX55" s="15"/>
      <c r="AY55" s="47"/>
      <c r="AZ55" s="47"/>
      <c r="BA55" s="47"/>
      <c r="BB55" s="47"/>
      <c r="BE55" s="72" t="str">
        <f t="array" ref="BE55">IF(COUNTIF(Table911[Job],$I$3)&lt;ROWS($BE$2:BE55),"",INDEX(TimeSheets!$B$1:$B$359,SMALL(IF(Table911[Job]=$I$3,ROW(Table911[Job])),ROW(BA54))))</f>
        <v/>
      </c>
      <c r="BF55" s="72" t="str">
        <f t="array" ref="BF55">IF(COUNTIF(Table911[Job],$I$3)&lt;ROWS($BD$2:BD55),"",INDEX(TimeSheets!$H$1:$H$359,SMALL(IF(Table911[Job]=$I$3,ROW(Table911[Job])),ROW(BA54))))</f>
        <v/>
      </c>
      <c r="BG55" s="72" t="str">
        <f t="array" ref="BG55">IF(COUNTIF(Table912[Job],$I$3)&lt;ROWS($BG$2:BG55),"",INDEX(TimeSheets!$K$1:$K$359,SMALL(IF(Table912[Job]=$I$3,ROW(Table912[Job])),ROW(BA54))))</f>
        <v/>
      </c>
      <c r="BH55" s="72" t="str">
        <f t="array" ref="BH55">IF(COUNTIF(Table912[Job],$I$3)&lt;ROWS($BH$2:BH55),"",INDEX(TimeSheets!$Q$1:$Q$359,SMALL(IF(Table912[Job]=$I$3,ROW(Table912[Job])),ROW(BA54))))</f>
        <v/>
      </c>
      <c r="BI55" s="73" t="str">
        <f t="array" ref="BI55">IF(COUNTIF(Table914[Job],$I$3)&lt;ROWS($BI$2:BI55),"",INDEX(TimeSheets!$T$1:$T$359,SMALL(IF(Table914[Job]=$I$3,ROW(Table914[Job])),ROW(BA54))))</f>
        <v/>
      </c>
      <c r="BJ55" s="72" t="str">
        <f t="array" ref="BJ55">IF(COUNTIF(Table914[Job],$I$3)&lt;ROWS($BJ$2:BJ55),"",INDEX(TimeSheets!$Z$1:$Z$359,SMALL(IF(Table914[Job]=$I$3,ROW(Table914[Job])),ROW(BA54))))</f>
        <v/>
      </c>
      <c r="BK55" s="72" t="str">
        <f t="array" ref="BK55">IF(COUNTIF(Table91641[Job],$I$3)&lt;ROWS($BK$2:BK55),"",INDEX(TimeSheets!$AC$1:$AC$359,SMALL(IF(Table91641[Job]=$I$3,ROW(Table91641[Job])),ROW(BA54))))</f>
        <v/>
      </c>
      <c r="BL55" s="72" t="str">
        <f t="array" ref="BL55">IF(COUNTIF(Table91641[Job],$I$3)&lt;ROWS($BL$2:BL55),"",INDEX(TimeSheets!$AI$1:$AI$359,SMALL(IF(Table91641[Job]=$I$3,ROW(Table91641[Job])),ROW(BB54))))</f>
        <v/>
      </c>
    </row>
    <row r="56" spans="1:64" ht="21.95" customHeight="1" x14ac:dyDescent="0.25">
      <c r="A56" s="66"/>
      <c r="B56" s="67"/>
      <c r="C56" s="66"/>
      <c r="D56" s="67"/>
      <c r="E56" s="66"/>
      <c r="F56" s="67"/>
      <c r="G56" s="15"/>
      <c r="H56" s="66"/>
      <c r="I56" s="67"/>
      <c r="J56" s="66"/>
      <c r="K56" s="67"/>
      <c r="L56" s="66"/>
      <c r="M56" s="67"/>
      <c r="N56" s="15"/>
      <c r="O56" s="66"/>
      <c r="P56" s="67"/>
      <c r="Q56" s="66"/>
      <c r="R56" s="67"/>
      <c r="S56" s="66"/>
      <c r="T56" s="67"/>
      <c r="U56" s="15"/>
      <c r="V56" s="66" t="str">
        <f t="shared" si="0"/>
        <v/>
      </c>
      <c r="W56" s="67" t="str">
        <f t="shared" si="1"/>
        <v/>
      </c>
      <c r="X56" s="66" t="str">
        <f t="shared" si="2"/>
        <v/>
      </c>
      <c r="Y56" s="67" t="str">
        <f t="shared" si="3"/>
        <v/>
      </c>
      <c r="Z56" s="66" t="str">
        <f t="shared" si="4"/>
        <v/>
      </c>
      <c r="AA56" s="67" t="str">
        <f t="shared" si="5"/>
        <v/>
      </c>
      <c r="AB56" s="15"/>
      <c r="AC56" s="66" t="str">
        <f t="shared" si="6"/>
        <v/>
      </c>
      <c r="AD56" s="67" t="str">
        <f t="shared" si="20"/>
        <v/>
      </c>
      <c r="AE56" s="66" t="str">
        <f t="shared" si="7"/>
        <v/>
      </c>
      <c r="AF56" s="67" t="str">
        <f t="shared" si="8"/>
        <v/>
      </c>
      <c r="AG56" s="66" t="str">
        <f t="shared" si="9"/>
        <v/>
      </c>
      <c r="AH56" s="67" t="str">
        <f t="shared" si="10"/>
        <v/>
      </c>
      <c r="AI56" s="15"/>
      <c r="AJ56" s="66" t="str">
        <f t="shared" si="21"/>
        <v/>
      </c>
      <c r="AK56" s="67" t="str">
        <f t="shared" si="22"/>
        <v/>
      </c>
      <c r="AL56" s="66" t="str">
        <f t="shared" si="11"/>
        <v/>
      </c>
      <c r="AM56" s="67" t="str">
        <f t="shared" si="12"/>
        <v/>
      </c>
      <c r="AN56" s="66" t="str">
        <f t="shared" si="13"/>
        <v/>
      </c>
      <c r="AO56" s="67" t="str">
        <f t="shared" si="14"/>
        <v/>
      </c>
      <c r="AP56" s="15"/>
      <c r="AQ56" s="66" t="str">
        <f t="shared" si="23"/>
        <v/>
      </c>
      <c r="AR56" s="67" t="str">
        <f t="shared" si="15"/>
        <v/>
      </c>
      <c r="AS56" s="66" t="str">
        <f t="shared" si="16"/>
        <v/>
      </c>
      <c r="AT56" s="67" t="str">
        <f t="shared" si="17"/>
        <v/>
      </c>
      <c r="AU56" s="66" t="str">
        <f t="shared" si="18"/>
        <v/>
      </c>
      <c r="AV56" s="67" t="str">
        <f t="shared" si="19"/>
        <v/>
      </c>
      <c r="AW56" s="15"/>
      <c r="AX56" s="15"/>
      <c r="AY56" s="47"/>
      <c r="AZ56" s="47"/>
      <c r="BA56" s="47"/>
      <c r="BB56" s="47"/>
      <c r="BE56" s="72" t="str">
        <f t="array" ref="BE56">IF(COUNTIF(Table911[Job],$I$3)&lt;ROWS($BE$2:BE56),"",INDEX(TimeSheets!$B$1:$B$359,SMALL(IF(Table911[Job]=$I$3,ROW(Table911[Job])),ROW(BA55))))</f>
        <v/>
      </c>
      <c r="BF56" s="72" t="str">
        <f t="array" ref="BF56">IF(COUNTIF(Table911[Job],$I$3)&lt;ROWS($BD$2:BD56),"",INDEX(TimeSheets!$H$1:$H$359,SMALL(IF(Table911[Job]=$I$3,ROW(Table911[Job])),ROW(BA55))))</f>
        <v/>
      </c>
      <c r="BG56" s="72" t="str">
        <f t="array" ref="BG56">IF(COUNTIF(Table912[Job],$I$3)&lt;ROWS($BG$2:BG56),"",INDEX(TimeSheets!$K$1:$K$359,SMALL(IF(Table912[Job]=$I$3,ROW(Table912[Job])),ROW(BA55))))</f>
        <v/>
      </c>
      <c r="BH56" s="72" t="str">
        <f t="array" ref="BH56">IF(COUNTIF(Table912[Job],$I$3)&lt;ROWS($BH$2:BH56),"",INDEX(TimeSheets!$Q$1:$Q$359,SMALL(IF(Table912[Job]=$I$3,ROW(Table912[Job])),ROW(BA55))))</f>
        <v/>
      </c>
      <c r="BI56" s="73" t="str">
        <f t="array" ref="BI56">IF(COUNTIF(Table914[Job],$I$3)&lt;ROWS($BI$2:BI56),"",INDEX(TimeSheets!$T$1:$T$359,SMALL(IF(Table914[Job]=$I$3,ROW(Table914[Job])),ROW(BA55))))</f>
        <v/>
      </c>
      <c r="BJ56" s="72" t="str">
        <f t="array" ref="BJ56">IF(COUNTIF(Table914[Job],$I$3)&lt;ROWS($BJ$2:BJ56),"",INDEX(TimeSheets!$Z$1:$Z$359,SMALL(IF(Table914[Job]=$I$3,ROW(Table914[Job])),ROW(BA55))))</f>
        <v/>
      </c>
      <c r="BK56" s="72" t="str">
        <f t="array" ref="BK56">IF(COUNTIF(Table91641[Job],$I$3)&lt;ROWS($BK$2:BK56),"",INDEX(TimeSheets!$AC$1:$AC$359,SMALL(IF(Table91641[Job]=$I$3,ROW(Table91641[Job])),ROW(BA55))))</f>
        <v/>
      </c>
      <c r="BL56" s="72" t="str">
        <f t="array" ref="BL56">IF(COUNTIF(Table91641[Job],$I$3)&lt;ROWS($BL$2:BL56),"",INDEX(TimeSheets!$AI$1:$AI$359,SMALL(IF(Table91641[Job]=$I$3,ROW(Table91641[Job])),ROW(BB55))))</f>
        <v/>
      </c>
    </row>
    <row r="57" spans="1:64" ht="21.95" customHeight="1" x14ac:dyDescent="0.25">
      <c r="A57" s="66"/>
      <c r="B57" s="67"/>
      <c r="C57" s="66"/>
      <c r="D57" s="67"/>
      <c r="E57" s="66"/>
      <c r="F57" s="67"/>
      <c r="G57" s="15"/>
      <c r="H57" s="66"/>
      <c r="I57" s="67"/>
      <c r="J57" s="66"/>
      <c r="K57" s="67"/>
      <c r="L57" s="66"/>
      <c r="M57" s="67"/>
      <c r="N57" s="15"/>
      <c r="O57" s="66"/>
      <c r="P57" s="67"/>
      <c r="Q57" s="66"/>
      <c r="R57" s="67"/>
      <c r="S57" s="66"/>
      <c r="T57" s="67"/>
      <c r="U57" s="15"/>
      <c r="V57" s="66" t="str">
        <f t="shared" si="0"/>
        <v/>
      </c>
      <c r="W57" s="67" t="str">
        <f t="shared" si="1"/>
        <v/>
      </c>
      <c r="X57" s="66" t="str">
        <f t="shared" si="2"/>
        <v/>
      </c>
      <c r="Y57" s="67" t="str">
        <f t="shared" si="3"/>
        <v/>
      </c>
      <c r="Z57" s="66" t="str">
        <f t="shared" si="4"/>
        <v/>
      </c>
      <c r="AA57" s="67" t="str">
        <f t="shared" si="5"/>
        <v/>
      </c>
      <c r="AB57" s="15"/>
      <c r="AC57" s="66" t="str">
        <f t="shared" si="6"/>
        <v/>
      </c>
      <c r="AD57" s="67" t="str">
        <f t="shared" si="20"/>
        <v/>
      </c>
      <c r="AE57" s="66" t="str">
        <f t="shared" si="7"/>
        <v/>
      </c>
      <c r="AF57" s="67" t="str">
        <f t="shared" si="8"/>
        <v/>
      </c>
      <c r="AG57" s="66" t="str">
        <f t="shared" si="9"/>
        <v/>
      </c>
      <c r="AH57" s="67" t="str">
        <f t="shared" si="10"/>
        <v/>
      </c>
      <c r="AI57" s="15"/>
      <c r="AJ57" s="66" t="str">
        <f t="shared" si="21"/>
        <v/>
      </c>
      <c r="AK57" s="67" t="str">
        <f t="shared" si="22"/>
        <v/>
      </c>
      <c r="AL57" s="66" t="str">
        <f t="shared" si="11"/>
        <v/>
      </c>
      <c r="AM57" s="67" t="str">
        <f t="shared" si="12"/>
        <v/>
      </c>
      <c r="AN57" s="66" t="str">
        <f t="shared" si="13"/>
        <v/>
      </c>
      <c r="AO57" s="67" t="str">
        <f t="shared" si="14"/>
        <v/>
      </c>
      <c r="AP57" s="15"/>
      <c r="AQ57" s="66" t="str">
        <f t="shared" si="23"/>
        <v/>
      </c>
      <c r="AR57" s="67" t="str">
        <f t="shared" si="15"/>
        <v/>
      </c>
      <c r="AS57" s="66" t="str">
        <f t="shared" si="16"/>
        <v/>
      </c>
      <c r="AT57" s="67" t="str">
        <f t="shared" si="17"/>
        <v/>
      </c>
      <c r="AU57" s="66" t="str">
        <f t="shared" si="18"/>
        <v/>
      </c>
      <c r="AV57" s="67" t="str">
        <f t="shared" si="19"/>
        <v/>
      </c>
      <c r="AW57" s="15"/>
      <c r="AX57" s="15"/>
      <c r="AY57" s="47"/>
      <c r="AZ57" s="47"/>
      <c r="BA57" s="47"/>
      <c r="BB57" s="47"/>
      <c r="BE57" s="72" t="str">
        <f t="array" ref="BE57">IF(COUNTIF(Table911[Job],$I$3)&lt;ROWS($BE$2:BE57),"",INDEX(TimeSheets!$B$1:$B$359,SMALL(IF(Table911[Job]=$I$3,ROW(Table911[Job])),ROW(BA56))))</f>
        <v/>
      </c>
      <c r="BF57" s="72" t="str">
        <f t="array" ref="BF57">IF(COUNTIF(Table911[Job],$I$3)&lt;ROWS($BD$2:BD57),"",INDEX(TimeSheets!$H$1:$H$359,SMALL(IF(Table911[Job]=$I$3,ROW(Table911[Job])),ROW(BA56))))</f>
        <v/>
      </c>
      <c r="BG57" s="72" t="str">
        <f t="array" ref="BG57">IF(COUNTIF(Table912[Job],$I$3)&lt;ROWS($BG$2:BG57),"",INDEX(TimeSheets!$K$1:$K$359,SMALL(IF(Table912[Job]=$I$3,ROW(Table912[Job])),ROW(BA56))))</f>
        <v/>
      </c>
      <c r="BH57" s="72" t="str">
        <f t="array" ref="BH57">IF(COUNTIF(Table912[Job],$I$3)&lt;ROWS($BH$2:BH57),"",INDEX(TimeSheets!$Q$1:$Q$359,SMALL(IF(Table912[Job]=$I$3,ROW(Table912[Job])),ROW(BA56))))</f>
        <v/>
      </c>
      <c r="BI57" s="73" t="str">
        <f t="array" ref="BI57">IF(COUNTIF(Table914[Job],$I$3)&lt;ROWS($BI$2:BI57),"",INDEX(TimeSheets!$T$1:$T$359,SMALL(IF(Table914[Job]=$I$3,ROW(Table914[Job])),ROW(BA56))))</f>
        <v/>
      </c>
      <c r="BJ57" s="72" t="str">
        <f t="array" ref="BJ57">IF(COUNTIF(Table914[Job],$I$3)&lt;ROWS($BJ$2:BJ57),"",INDEX(TimeSheets!$Z$1:$Z$359,SMALL(IF(Table914[Job]=$I$3,ROW(Table914[Job])),ROW(BA56))))</f>
        <v/>
      </c>
      <c r="BK57" s="72" t="str">
        <f t="array" ref="BK57">IF(COUNTIF(Table91641[Job],$I$3)&lt;ROWS($BK$2:BK57),"",INDEX(TimeSheets!$AC$1:$AC$359,SMALL(IF(Table91641[Job]=$I$3,ROW(Table91641[Job])),ROW(BA56))))</f>
        <v/>
      </c>
      <c r="BL57" s="72" t="str">
        <f t="array" ref="BL57">IF(COUNTIF(Table91641[Job],$I$3)&lt;ROWS($BL$2:BL57),"",INDEX(TimeSheets!$AI$1:$AI$359,SMALL(IF(Table91641[Job]=$I$3,ROW(Table91641[Job])),ROW(BB56))))</f>
        <v/>
      </c>
    </row>
    <row r="58" spans="1:64" ht="21.95" customHeight="1" x14ac:dyDescent="0.25">
      <c r="A58" s="66"/>
      <c r="B58" s="67"/>
      <c r="C58" s="66"/>
      <c r="D58" s="67"/>
      <c r="E58" s="66"/>
      <c r="F58" s="67"/>
      <c r="G58" s="15"/>
      <c r="H58" s="66"/>
      <c r="I58" s="67"/>
      <c r="J58" s="66"/>
      <c r="K58" s="67"/>
      <c r="L58" s="66"/>
      <c r="M58" s="67"/>
      <c r="N58" s="15"/>
      <c r="O58" s="66"/>
      <c r="P58" s="67"/>
      <c r="Q58" s="66"/>
      <c r="R58" s="67"/>
      <c r="S58" s="66"/>
      <c r="T58" s="67"/>
      <c r="U58" s="15"/>
      <c r="V58" s="66" t="str">
        <f t="shared" si="0"/>
        <v/>
      </c>
      <c r="W58" s="67" t="str">
        <f t="shared" si="1"/>
        <v/>
      </c>
      <c r="X58" s="66" t="str">
        <f t="shared" si="2"/>
        <v/>
      </c>
      <c r="Y58" s="67" t="str">
        <f t="shared" si="3"/>
        <v/>
      </c>
      <c r="Z58" s="66" t="str">
        <f t="shared" si="4"/>
        <v/>
      </c>
      <c r="AA58" s="67" t="str">
        <f t="shared" si="5"/>
        <v/>
      </c>
      <c r="AB58" s="15"/>
      <c r="AC58" s="66" t="str">
        <f t="shared" si="6"/>
        <v/>
      </c>
      <c r="AD58" s="67" t="str">
        <f t="shared" si="20"/>
        <v/>
      </c>
      <c r="AE58" s="66" t="str">
        <f t="shared" si="7"/>
        <v/>
      </c>
      <c r="AF58" s="67" t="str">
        <f t="shared" si="8"/>
        <v/>
      </c>
      <c r="AG58" s="66" t="str">
        <f t="shared" si="9"/>
        <v/>
      </c>
      <c r="AH58" s="67" t="str">
        <f t="shared" si="10"/>
        <v/>
      </c>
      <c r="AI58" s="15"/>
      <c r="AJ58" s="66" t="str">
        <f t="shared" si="21"/>
        <v/>
      </c>
      <c r="AK58" s="67" t="str">
        <f t="shared" si="22"/>
        <v/>
      </c>
      <c r="AL58" s="66" t="str">
        <f t="shared" si="11"/>
        <v/>
      </c>
      <c r="AM58" s="67" t="str">
        <f t="shared" si="12"/>
        <v/>
      </c>
      <c r="AN58" s="66" t="str">
        <f t="shared" si="13"/>
        <v/>
      </c>
      <c r="AO58" s="67" t="str">
        <f t="shared" si="14"/>
        <v/>
      </c>
      <c r="AP58" s="15"/>
      <c r="AQ58" s="66" t="str">
        <f t="shared" si="23"/>
        <v/>
      </c>
      <c r="AR58" s="67" t="str">
        <f t="shared" si="15"/>
        <v/>
      </c>
      <c r="AS58" s="66" t="str">
        <f t="shared" si="16"/>
        <v/>
      </c>
      <c r="AT58" s="67" t="str">
        <f t="shared" si="17"/>
        <v/>
      </c>
      <c r="AU58" s="66" t="str">
        <f t="shared" si="18"/>
        <v/>
      </c>
      <c r="AV58" s="67" t="str">
        <f t="shared" si="19"/>
        <v/>
      </c>
      <c r="AW58" s="15"/>
      <c r="AX58" s="15"/>
      <c r="AY58" s="47"/>
      <c r="AZ58" s="47"/>
      <c r="BA58" s="47"/>
      <c r="BB58" s="47"/>
      <c r="BE58" s="72" t="str">
        <f t="array" ref="BE58">IF(COUNTIF(Table911[Job],$I$3)&lt;ROWS($BE$2:BE58),"",INDEX(TimeSheets!$B$1:$B$359,SMALL(IF(Table911[Job]=$I$3,ROW(Table911[Job])),ROW(BA57))))</f>
        <v/>
      </c>
      <c r="BF58" s="72" t="str">
        <f t="array" ref="BF58">IF(COUNTIF(Table911[Job],$I$3)&lt;ROWS($BD$2:BD58),"",INDEX(TimeSheets!$H$1:$H$359,SMALL(IF(Table911[Job]=$I$3,ROW(Table911[Job])),ROW(BA57))))</f>
        <v/>
      </c>
      <c r="BG58" s="72" t="str">
        <f t="array" ref="BG58">IF(COUNTIF(Table912[Job],$I$3)&lt;ROWS($BG$2:BG58),"",INDEX(TimeSheets!$K$1:$K$359,SMALL(IF(Table912[Job]=$I$3,ROW(Table912[Job])),ROW(BA57))))</f>
        <v/>
      </c>
      <c r="BH58" s="72" t="str">
        <f t="array" ref="BH58">IF(COUNTIF(Table912[Job],$I$3)&lt;ROWS($BH$2:BH58),"",INDEX(TimeSheets!$Q$1:$Q$359,SMALL(IF(Table912[Job]=$I$3,ROW(Table912[Job])),ROW(BA57))))</f>
        <v/>
      </c>
      <c r="BI58" s="73" t="str">
        <f t="array" ref="BI58">IF(COUNTIF(Table914[Job],$I$3)&lt;ROWS($BI$2:BI58),"",INDEX(TimeSheets!$T$1:$T$359,SMALL(IF(Table914[Job]=$I$3,ROW(Table914[Job])),ROW(BA57))))</f>
        <v/>
      </c>
      <c r="BJ58" s="72" t="str">
        <f t="array" ref="BJ58">IF(COUNTIF(Table914[Job],$I$3)&lt;ROWS($BJ$2:BJ58),"",INDEX(TimeSheets!$Z$1:$Z$359,SMALL(IF(Table914[Job]=$I$3,ROW(Table914[Job])),ROW(BA57))))</f>
        <v/>
      </c>
      <c r="BK58" s="72" t="str">
        <f t="array" ref="BK58">IF(COUNTIF(Table91641[Job],$I$3)&lt;ROWS($BK$2:BK58),"",INDEX(TimeSheets!$AC$1:$AC$359,SMALL(IF(Table91641[Job]=$I$3,ROW(Table91641[Job])),ROW(BA57))))</f>
        <v/>
      </c>
      <c r="BL58" s="72" t="str">
        <f t="array" ref="BL58">IF(COUNTIF(Table91641[Job],$I$3)&lt;ROWS($BL$2:BL58),"",INDEX(TimeSheets!$AI$1:$AI$359,SMALL(IF(Table91641[Job]=$I$3,ROW(Table91641[Job])),ROW(BB57))))</f>
        <v/>
      </c>
    </row>
    <row r="59" spans="1:64" ht="21.95" customHeight="1" x14ac:dyDescent="0.25">
      <c r="A59" s="66"/>
      <c r="B59" s="67"/>
      <c r="C59" s="66"/>
      <c r="D59" s="67"/>
      <c r="E59" s="66"/>
      <c r="F59" s="67"/>
      <c r="G59" s="15"/>
      <c r="H59" s="66"/>
      <c r="I59" s="67"/>
      <c r="J59" s="66"/>
      <c r="K59" s="67"/>
      <c r="L59" s="66"/>
      <c r="M59" s="67"/>
      <c r="N59" s="15"/>
      <c r="O59" s="66"/>
      <c r="P59" s="67"/>
      <c r="Q59" s="66"/>
      <c r="R59" s="67"/>
      <c r="S59" s="66"/>
      <c r="T59" s="67"/>
      <c r="U59" s="15"/>
      <c r="V59" s="66" t="str">
        <f t="shared" si="0"/>
        <v/>
      </c>
      <c r="W59" s="67" t="str">
        <f t="shared" si="1"/>
        <v/>
      </c>
      <c r="X59" s="66" t="str">
        <f t="shared" si="2"/>
        <v/>
      </c>
      <c r="Y59" s="67" t="str">
        <f t="shared" si="3"/>
        <v/>
      </c>
      <c r="Z59" s="66" t="str">
        <f t="shared" si="4"/>
        <v/>
      </c>
      <c r="AA59" s="67" t="str">
        <f t="shared" si="5"/>
        <v/>
      </c>
      <c r="AB59" s="15"/>
      <c r="AC59" s="66" t="str">
        <f t="shared" si="6"/>
        <v/>
      </c>
      <c r="AD59" s="67" t="str">
        <f t="shared" si="20"/>
        <v/>
      </c>
      <c r="AE59" s="66" t="str">
        <f t="shared" si="7"/>
        <v/>
      </c>
      <c r="AF59" s="67" t="str">
        <f t="shared" si="8"/>
        <v/>
      </c>
      <c r="AG59" s="66" t="str">
        <f t="shared" si="9"/>
        <v/>
      </c>
      <c r="AH59" s="67" t="str">
        <f t="shared" si="10"/>
        <v/>
      </c>
      <c r="AI59" s="15"/>
      <c r="AJ59" s="66" t="str">
        <f t="shared" si="21"/>
        <v/>
      </c>
      <c r="AK59" s="67" t="str">
        <f t="shared" si="22"/>
        <v/>
      </c>
      <c r="AL59" s="66" t="str">
        <f t="shared" si="11"/>
        <v/>
      </c>
      <c r="AM59" s="67" t="str">
        <f t="shared" si="12"/>
        <v/>
      </c>
      <c r="AN59" s="66" t="str">
        <f t="shared" si="13"/>
        <v/>
      </c>
      <c r="AO59" s="67" t="str">
        <f t="shared" si="14"/>
        <v/>
      </c>
      <c r="AP59" s="15"/>
      <c r="AQ59" s="66" t="str">
        <f t="shared" si="23"/>
        <v/>
      </c>
      <c r="AR59" s="67" t="str">
        <f t="shared" si="15"/>
        <v/>
      </c>
      <c r="AS59" s="66" t="str">
        <f t="shared" si="16"/>
        <v/>
      </c>
      <c r="AT59" s="67" t="str">
        <f t="shared" si="17"/>
        <v/>
      </c>
      <c r="AU59" s="66" t="str">
        <f t="shared" si="18"/>
        <v/>
      </c>
      <c r="AV59" s="67" t="str">
        <f t="shared" si="19"/>
        <v/>
      </c>
      <c r="AW59" s="15"/>
      <c r="AX59" s="15"/>
      <c r="AY59" s="47"/>
      <c r="AZ59" s="47"/>
      <c r="BA59" s="47"/>
      <c r="BB59" s="47"/>
      <c r="BE59" s="72" t="str">
        <f t="array" ref="BE59">IF(COUNTIF(Table911[Job],$I$3)&lt;ROWS($BE$2:BE59),"",INDEX(TimeSheets!$B$1:$B$359,SMALL(IF(Table911[Job]=$I$3,ROW(Table911[Job])),ROW(BA58))))</f>
        <v/>
      </c>
      <c r="BF59" s="72" t="str">
        <f t="array" ref="BF59">IF(COUNTIF(Table911[Job],$I$3)&lt;ROWS($BD$2:BD59),"",INDEX(TimeSheets!$H$1:$H$359,SMALL(IF(Table911[Job]=$I$3,ROW(Table911[Job])),ROW(BA58))))</f>
        <v/>
      </c>
      <c r="BG59" s="72" t="str">
        <f t="array" ref="BG59">IF(COUNTIF(Table912[Job],$I$3)&lt;ROWS($BG$2:BG59),"",INDEX(TimeSheets!$K$1:$K$359,SMALL(IF(Table912[Job]=$I$3,ROW(Table912[Job])),ROW(BA58))))</f>
        <v/>
      </c>
      <c r="BH59" s="72" t="str">
        <f t="array" ref="BH59">IF(COUNTIF(Table912[Job],$I$3)&lt;ROWS($BH$2:BH59),"",INDEX(TimeSheets!$Q$1:$Q$359,SMALL(IF(Table912[Job]=$I$3,ROW(Table912[Job])),ROW(BA58))))</f>
        <v/>
      </c>
      <c r="BI59" s="73" t="str">
        <f t="array" ref="BI59">IF(COUNTIF(Table914[Job],$I$3)&lt;ROWS($BI$2:BI59),"",INDEX(TimeSheets!$T$1:$T$359,SMALL(IF(Table914[Job]=$I$3,ROW(Table914[Job])),ROW(BA58))))</f>
        <v/>
      </c>
      <c r="BJ59" s="72" t="str">
        <f t="array" ref="BJ59">IF(COUNTIF(Table914[Job],$I$3)&lt;ROWS($BJ$2:BJ59),"",INDEX(TimeSheets!$Z$1:$Z$359,SMALL(IF(Table914[Job]=$I$3,ROW(Table914[Job])),ROW(BA58))))</f>
        <v/>
      </c>
      <c r="BK59" s="72" t="str">
        <f t="array" ref="BK59">IF(COUNTIF(Table91641[Job],$I$3)&lt;ROWS($BK$2:BK59),"",INDEX(TimeSheets!$AC$1:$AC$359,SMALL(IF(Table91641[Job]=$I$3,ROW(Table91641[Job])),ROW(BA58))))</f>
        <v/>
      </c>
      <c r="BL59" s="72" t="str">
        <f t="array" ref="BL59">IF(COUNTIF(Table91641[Job],$I$3)&lt;ROWS($BL$2:BL59),"",INDEX(TimeSheets!$AI$1:$AI$359,SMALL(IF(Table91641[Job]=$I$3,ROW(Table91641[Job])),ROW(BB58))))</f>
        <v/>
      </c>
    </row>
    <row r="60" spans="1:64" x14ac:dyDescent="0.25">
      <c r="AX60" s="47"/>
      <c r="AY60" s="47"/>
      <c r="AZ60" s="47"/>
      <c r="BA60" s="47"/>
      <c r="BB60" s="47"/>
      <c r="BE60" s="72" t="str">
        <f t="array" ref="BE60">IF(COUNTIF(Table911[Job],$I$3)&lt;ROWS($BE$2:BE60),"",INDEX(TimeSheets!$B$1:$B$359,SMALL(IF(Table911[Job]=$I$3,ROW(Table911[Job])),ROW(BA59))))</f>
        <v/>
      </c>
      <c r="BF60" s="72" t="str">
        <f t="array" ref="BF60">IF(COUNTIF(Table911[Job],$I$3)&lt;ROWS($BD$2:BD60),"",INDEX(TimeSheets!$H$1:$H$359,SMALL(IF(Table911[Job]=$I$3,ROW(Table911[Job])),ROW(BA59))))</f>
        <v/>
      </c>
      <c r="BG60" s="72" t="str">
        <f t="array" ref="BG60">IF(COUNTIF(Table912[Job],$I$3)&lt;ROWS($BG$2:BG60),"",INDEX(TimeSheets!$K$1:$K$359,SMALL(IF(Table912[Job]=$I$3,ROW(Table912[Job])),ROW(BA59))))</f>
        <v/>
      </c>
      <c r="BH60" s="72" t="str">
        <f t="array" ref="BH60">IF(COUNTIF(Table912[Job],$I$3)&lt;ROWS($BH$2:BH60),"",INDEX(TimeSheets!$Q$1:$Q$359,SMALL(IF(Table912[Job]=$I$3,ROW(Table912[Job])),ROW(BA59))))</f>
        <v/>
      </c>
      <c r="BI60" s="73" t="str">
        <f t="array" ref="BI60">IF(COUNTIF(Table914[Job],$I$3)&lt;ROWS($BI$2:BI60),"",INDEX(TimeSheets!$T$1:$T$359,SMALL(IF(Table914[Job]=$I$3,ROW(Table914[Job])),ROW(BA59))))</f>
        <v/>
      </c>
      <c r="BJ60" s="72" t="str">
        <f t="array" ref="BJ60">IF(COUNTIF(Table914[Job],$I$3)&lt;ROWS($BJ$2:BJ60),"",INDEX(TimeSheets!$Z$1:$Z$359,SMALL(IF(Table914[Job]=$I$3,ROW(Table914[Job])),ROW(BA59))))</f>
        <v/>
      </c>
      <c r="BK60" s="72" t="str">
        <f t="array" ref="BK60">IF(COUNTIF(Table91641[Job],$I$3)&lt;ROWS($BK$2:BK60),"",INDEX(TimeSheets!$AC$1:$AC$359,SMALL(IF(Table91641[Job]=$I$3,ROW(Table91641[Job])),ROW(BA59))))</f>
        <v/>
      </c>
      <c r="BL60" s="72" t="str">
        <f t="array" ref="BL60">IF(COUNTIF(Table91641[Job],$I$3)&lt;ROWS($BL$2:BL60),"",INDEX(TimeSheets!$AI$1:$AI$359,SMALL(IF(Table91641[Job]=$I$3,ROW(Table91641[Job])),ROW(BB59))))</f>
        <v/>
      </c>
    </row>
    <row r="61" spans="1:64" x14ac:dyDescent="0.25">
      <c r="AX61" s="47"/>
      <c r="AY61" s="47"/>
      <c r="AZ61" s="47"/>
      <c r="BA61" s="47"/>
      <c r="BB61" s="47"/>
      <c r="BE61" s="72" t="str">
        <f t="array" ref="BE61">IF(COUNTIF(Table911[Job],$I$3)&lt;ROWS($BE$2:BE61),"",INDEX(TimeSheets!$B$1:$B$359,SMALL(IF(Table911[Job]=$I$3,ROW(Table911[Job])),ROW(BA60))))</f>
        <v/>
      </c>
      <c r="BF61" s="72" t="str">
        <f t="array" ref="BF61">IF(COUNTIF(Table911[Job],$I$3)&lt;ROWS($BD$2:BD61),"",INDEX(TimeSheets!$H$1:$H$359,SMALL(IF(Table911[Job]=$I$3,ROW(Table911[Job])),ROW(BA60))))</f>
        <v/>
      </c>
      <c r="BG61" s="72" t="str">
        <f t="array" ref="BG61">IF(COUNTIF(Table912[Job],$I$3)&lt;ROWS($BG$2:BG61),"",INDEX(TimeSheets!$K$1:$K$359,SMALL(IF(Table912[Job]=$I$3,ROW(Table912[Job])),ROW(BA60))))</f>
        <v/>
      </c>
      <c r="BH61" s="72" t="str">
        <f t="array" ref="BH61">IF(COUNTIF(Table912[Job],$I$3)&lt;ROWS($BH$2:BH61),"",INDEX(TimeSheets!$Q$1:$Q$359,SMALL(IF(Table912[Job]=$I$3,ROW(Table912[Job])),ROW(BA60))))</f>
        <v/>
      </c>
      <c r="BI61" s="73" t="str">
        <f t="array" ref="BI61">IF(COUNTIF(Table914[Job],$I$3)&lt;ROWS($BI$2:BI61),"",INDEX(TimeSheets!$T$1:$T$359,SMALL(IF(Table914[Job]=$I$3,ROW(Table914[Job])),ROW(BA60))))</f>
        <v/>
      </c>
      <c r="BJ61" s="72" t="str">
        <f t="array" ref="BJ61">IF(COUNTIF(Table914[Job],$I$3)&lt;ROWS($BJ$2:BJ61),"",INDEX(TimeSheets!$Z$1:$Z$359,SMALL(IF(Table914[Job]=$I$3,ROW(Table914[Job])),ROW(BA60))))</f>
        <v/>
      </c>
      <c r="BK61" s="72" t="str">
        <f t="array" ref="BK61">IF(COUNTIF(Table91641[Job],$I$3)&lt;ROWS($BK$2:BK61),"",INDEX(TimeSheets!$AC$1:$AC$359,SMALL(IF(Table91641[Job]=$I$3,ROW(Table91641[Job])),ROW(BA60))))</f>
        <v/>
      </c>
      <c r="BL61" s="72" t="str">
        <f t="array" ref="BL61">IF(COUNTIF(Table91641[Job],$I$3)&lt;ROWS($BL$2:BL61),"",INDEX(TimeSheets!$AI$1:$AI$359,SMALL(IF(Table91641[Job]=$I$3,ROW(Table91641[Job])),ROW(BB60))))</f>
        <v/>
      </c>
    </row>
    <row r="62" spans="1:64" x14ac:dyDescent="0.25">
      <c r="AX62" s="47"/>
      <c r="AY62" s="47"/>
      <c r="AZ62" s="47"/>
      <c r="BA62" s="47"/>
      <c r="BB62" s="47"/>
      <c r="BE62" s="72" t="str">
        <f t="array" ref="BE62">IF(COUNTIF(Table911[Job],$I$3)&lt;ROWS($BE$2:BE62),"",INDEX(TimeSheets!$B$1:$B$359,SMALL(IF(Table911[Job]=$I$3,ROW(Table911[Job])),ROW(BA61))))</f>
        <v/>
      </c>
      <c r="BF62" s="72" t="str">
        <f t="array" ref="BF62">IF(COUNTIF(Table911[Job],$I$3)&lt;ROWS($BD$2:BD62),"",INDEX(TimeSheets!$H$1:$H$359,SMALL(IF(Table911[Job]=$I$3,ROW(Table911[Job])),ROW(BA61))))</f>
        <v/>
      </c>
      <c r="BG62" s="72" t="str">
        <f t="array" ref="BG62">IF(COUNTIF(Table912[Job],$I$3)&lt;ROWS($BG$2:BG62),"",INDEX(TimeSheets!$K$1:$K$359,SMALL(IF(Table912[Job]=$I$3,ROW(Table912[Job])),ROW(BA61))))</f>
        <v/>
      </c>
      <c r="BH62" s="72" t="str">
        <f t="array" ref="BH62">IF(COUNTIF(Table912[Job],$I$3)&lt;ROWS($BH$2:BH62),"",INDEX(TimeSheets!$Q$1:$Q$359,SMALL(IF(Table912[Job]=$I$3,ROW(Table912[Job])),ROW(BA61))))</f>
        <v/>
      </c>
      <c r="BI62" s="73" t="str">
        <f t="array" ref="BI62">IF(COUNTIF(Table914[Job],$I$3)&lt;ROWS($BI$2:BI62),"",INDEX(TimeSheets!$T$1:$T$359,SMALL(IF(Table914[Job]=$I$3,ROW(Table914[Job])),ROW(BA61))))</f>
        <v/>
      </c>
      <c r="BJ62" s="72" t="str">
        <f t="array" ref="BJ62">IF(COUNTIF(Table914[Job],$I$3)&lt;ROWS($BJ$2:BJ62),"",INDEX(TimeSheets!$Z$1:$Z$359,SMALL(IF(Table914[Job]=$I$3,ROW(Table914[Job])),ROW(BA61))))</f>
        <v/>
      </c>
      <c r="BK62" s="72" t="str">
        <f t="array" ref="BK62">IF(COUNTIF(Table91641[Job],$I$3)&lt;ROWS($BK$2:BK62),"",INDEX(TimeSheets!$AC$1:$AC$359,SMALL(IF(Table91641[Job]=$I$3,ROW(Table91641[Job])),ROW(BA61))))</f>
        <v/>
      </c>
      <c r="BL62" s="72" t="str">
        <f t="array" ref="BL62">IF(COUNTIF(Table91641[Job],$I$3)&lt;ROWS($BL$2:BL62),"",INDEX(TimeSheets!$AI$1:$AI$359,SMALL(IF(Table91641[Job]=$I$3,ROW(Table91641[Job])),ROW(BB61))))</f>
        <v/>
      </c>
    </row>
    <row r="63" spans="1:64" x14ac:dyDescent="0.25">
      <c r="AX63" s="47"/>
      <c r="AY63" s="47"/>
      <c r="AZ63" s="47"/>
      <c r="BA63" s="47"/>
      <c r="BB63" s="47"/>
      <c r="BE63" s="72" t="str">
        <f t="array" ref="BE63">IF(COUNTIF(Table911[Job],$I$3)&lt;ROWS($BE$2:BE63),"",INDEX(TimeSheets!$B$1:$B$359,SMALL(IF(Table911[Job]=$I$3,ROW(Table911[Job])),ROW(BA62))))</f>
        <v/>
      </c>
      <c r="BF63" s="72" t="str">
        <f t="array" ref="BF63">IF(COUNTIF(Table911[Job],$I$3)&lt;ROWS($BD$2:BD63),"",INDEX(TimeSheets!$H$1:$H$359,SMALL(IF(Table911[Job]=$I$3,ROW(Table911[Job])),ROW(BA62))))</f>
        <v/>
      </c>
      <c r="BG63" s="72" t="str">
        <f t="array" ref="BG63">IF(COUNTIF(Table912[Job],$I$3)&lt;ROWS($BG$2:BG63),"",INDEX(TimeSheets!$K$1:$K$359,SMALL(IF(Table912[Job]=$I$3,ROW(Table912[Job])),ROW(BA62))))</f>
        <v/>
      </c>
      <c r="BH63" s="72" t="str">
        <f t="array" ref="BH63">IF(COUNTIF(Table912[Job],$I$3)&lt;ROWS($BH$2:BH63),"",INDEX(TimeSheets!$Q$1:$Q$359,SMALL(IF(Table912[Job]=$I$3,ROW(Table912[Job])),ROW(BA62))))</f>
        <v/>
      </c>
      <c r="BI63" s="73" t="str">
        <f t="array" ref="BI63">IF(COUNTIF(Table914[Job],$I$3)&lt;ROWS($BI$2:BI63),"",INDEX(TimeSheets!$T$1:$T$359,SMALL(IF(Table914[Job]=$I$3,ROW(Table914[Job])),ROW(BA62))))</f>
        <v/>
      </c>
      <c r="BJ63" s="72" t="str">
        <f t="array" ref="BJ63">IF(COUNTIF(Table914[Job],$I$3)&lt;ROWS($BJ$2:BJ63),"",INDEX(TimeSheets!$Z$1:$Z$359,SMALL(IF(Table914[Job]=$I$3,ROW(Table914[Job])),ROW(BA62))))</f>
        <v/>
      </c>
      <c r="BK63" s="72" t="str">
        <f t="array" ref="BK63">IF(COUNTIF(Table91641[Job],$I$3)&lt;ROWS($BK$2:BK63),"",INDEX(TimeSheets!$AC$1:$AC$359,SMALL(IF(Table91641[Job]=$I$3,ROW(Table91641[Job])),ROW(BA62))))</f>
        <v/>
      </c>
      <c r="BL63" s="72" t="str">
        <f t="array" ref="BL63">IF(COUNTIF(Table91641[Job],$I$3)&lt;ROWS($BL$2:BL63),"",INDEX(TimeSheets!$AI$1:$AI$359,SMALL(IF(Table91641[Job]=$I$3,ROW(Table91641[Job])),ROW(BB62))))</f>
        <v/>
      </c>
    </row>
    <row r="64" spans="1:64" x14ac:dyDescent="0.25">
      <c r="AX64" s="47"/>
      <c r="AY64" s="47"/>
      <c r="AZ64" s="47"/>
      <c r="BA64" s="47"/>
      <c r="BB64" s="47"/>
      <c r="BE64" s="72" t="str">
        <f t="array" ref="BE64">IF(COUNTIF(Table911[Job],$I$3)&lt;ROWS($BE$2:BE64),"",INDEX(TimeSheets!$B$1:$B$359,SMALL(IF(Table911[Job]=$I$3,ROW(Table911[Job])),ROW(BA63))))</f>
        <v/>
      </c>
      <c r="BF64" s="72" t="str">
        <f t="array" ref="BF64">IF(COUNTIF(Table911[Job],$I$3)&lt;ROWS($BD$2:BD64),"",INDEX(TimeSheets!$H$1:$H$359,SMALL(IF(Table911[Job]=$I$3,ROW(Table911[Job])),ROW(BA63))))</f>
        <v/>
      </c>
      <c r="BG64" s="72" t="str">
        <f t="array" ref="BG64">IF(COUNTIF(Table912[Job],$I$3)&lt;ROWS($BG$2:BG64),"",INDEX(TimeSheets!$K$1:$K$359,SMALL(IF(Table912[Job]=$I$3,ROW(Table912[Job])),ROW(BA63))))</f>
        <v/>
      </c>
      <c r="BH64" s="72" t="str">
        <f t="array" ref="BH64">IF(COUNTIF(Table912[Job],$I$3)&lt;ROWS($BH$2:BH64),"",INDEX(TimeSheets!$Q$1:$Q$359,SMALL(IF(Table912[Job]=$I$3,ROW(Table912[Job])),ROW(BA63))))</f>
        <v/>
      </c>
      <c r="BI64" s="73" t="str">
        <f t="array" ref="BI64">IF(COUNTIF(Table914[Job],$I$3)&lt;ROWS($BI$2:BI64),"",INDEX(TimeSheets!$T$1:$T$359,SMALL(IF(Table914[Job]=$I$3,ROW(Table914[Job])),ROW(BA63))))</f>
        <v/>
      </c>
      <c r="BJ64" s="72" t="str">
        <f t="array" ref="BJ64">IF(COUNTIF(Table914[Job],$I$3)&lt;ROWS($BJ$2:BJ64),"",INDEX(TimeSheets!$Z$1:$Z$359,SMALL(IF(Table914[Job]=$I$3,ROW(Table914[Job])),ROW(BA63))))</f>
        <v/>
      </c>
      <c r="BK64" s="72" t="str">
        <f t="array" ref="BK64">IF(COUNTIF(Table91641[Job],$I$3)&lt;ROWS($BK$2:BK64),"",INDEX(TimeSheets!$AC$1:$AC$359,SMALL(IF(Table91641[Job]=$I$3,ROW(Table91641[Job])),ROW(BA63))))</f>
        <v/>
      </c>
      <c r="BL64" s="72" t="str">
        <f t="array" ref="BL64">IF(COUNTIF(Table91641[Job],$I$3)&lt;ROWS($BL$2:BL64),"",INDEX(TimeSheets!$AI$1:$AI$359,SMALL(IF(Table91641[Job]=$I$3,ROW(Table91641[Job])),ROW(BB63))))</f>
        <v/>
      </c>
    </row>
    <row r="65" spans="50:64" x14ac:dyDescent="0.25">
      <c r="AX65" s="47"/>
      <c r="AY65" s="47"/>
      <c r="AZ65" s="47"/>
      <c r="BA65" s="47"/>
      <c r="BB65" s="47"/>
      <c r="BE65" s="72" t="str">
        <f t="array" ref="BE65">IF(COUNTIF(Table911[Job],$I$3)&lt;ROWS($BE$2:BE65),"",INDEX(TimeSheets!$B$1:$B$359,SMALL(IF(Table911[Job]=$I$3,ROW(Table911[Job])),ROW(BA64))))</f>
        <v/>
      </c>
      <c r="BF65" s="72" t="str">
        <f t="array" ref="BF65">IF(COUNTIF(Table911[Job],$I$3)&lt;ROWS($BD$2:BD65),"",INDEX(TimeSheets!$H$1:$H$359,SMALL(IF(Table911[Job]=$I$3,ROW(Table911[Job])),ROW(BA64))))</f>
        <v/>
      </c>
      <c r="BG65" s="72" t="str">
        <f t="array" ref="BG65">IF(COUNTIF(Table912[Job],$I$3)&lt;ROWS($BG$2:BG65),"",INDEX(TimeSheets!$K$1:$K$359,SMALL(IF(Table912[Job]=$I$3,ROW(Table912[Job])),ROW(BA64))))</f>
        <v/>
      </c>
      <c r="BH65" s="72" t="str">
        <f t="array" ref="BH65">IF(COUNTIF(Table912[Job],$I$3)&lt;ROWS($BH$2:BH65),"",INDEX(TimeSheets!$Q$1:$Q$359,SMALL(IF(Table912[Job]=$I$3,ROW(Table912[Job])),ROW(BA64))))</f>
        <v/>
      </c>
      <c r="BI65" s="73" t="str">
        <f t="array" ref="BI65">IF(COUNTIF(Table914[Job],$I$3)&lt;ROWS($BI$2:BI65),"",INDEX(TimeSheets!$T$1:$T$359,SMALL(IF(Table914[Job]=$I$3,ROW(Table914[Job])),ROW(BA64))))</f>
        <v/>
      </c>
      <c r="BJ65" s="72" t="str">
        <f t="array" ref="BJ65">IF(COUNTIF(Table914[Job],$I$3)&lt;ROWS($BJ$2:BJ65),"",INDEX(TimeSheets!$Z$1:$Z$359,SMALL(IF(Table914[Job]=$I$3,ROW(Table914[Job])),ROW(BA64))))</f>
        <v/>
      </c>
      <c r="BK65" s="72" t="str">
        <f t="array" ref="BK65">IF(COUNTIF(Table91641[Job],$I$3)&lt;ROWS($BK$2:BK65),"",INDEX(TimeSheets!$AC$1:$AC$359,SMALL(IF(Table91641[Job]=$I$3,ROW(Table91641[Job])),ROW(BA64))))</f>
        <v/>
      </c>
      <c r="BL65" s="72" t="str">
        <f t="array" ref="BL65">IF(COUNTIF(Table91641[Job],$I$3)&lt;ROWS($BL$2:BL65),"",INDEX(TimeSheets!$AI$1:$AI$359,SMALL(IF(Table91641[Job]=$I$3,ROW(Table91641[Job])),ROW(BB64))))</f>
        <v/>
      </c>
    </row>
    <row r="66" spans="50:64" x14ac:dyDescent="0.25">
      <c r="AX66" s="47"/>
      <c r="AY66" s="47"/>
      <c r="AZ66" s="47"/>
      <c r="BA66" s="47"/>
      <c r="BB66" s="47"/>
      <c r="BE66" s="72" t="str">
        <f t="array" ref="BE66">IF(COUNTIF(Table911[Job],$I$3)&lt;ROWS($BE$2:BE66),"",INDEX(TimeSheets!$B$1:$B$359,SMALL(IF(Table911[Job]=$I$3,ROW(Table911[Job])),ROW(BA65))))</f>
        <v/>
      </c>
      <c r="BF66" s="72" t="str">
        <f t="array" ref="BF66">IF(COUNTIF(Table911[Job],$I$3)&lt;ROWS($BD$2:BD66),"",INDEX(TimeSheets!$H$1:$H$359,SMALL(IF(Table911[Job]=$I$3,ROW(Table911[Job])),ROW(BA65))))</f>
        <v/>
      </c>
      <c r="BG66" s="72" t="str">
        <f t="array" ref="BG66">IF(COUNTIF(Table912[Job],$I$3)&lt;ROWS($BG$2:BG66),"",INDEX(TimeSheets!$K$1:$K$359,SMALL(IF(Table912[Job]=$I$3,ROW(Table912[Job])),ROW(BA65))))</f>
        <v/>
      </c>
      <c r="BH66" s="72" t="str">
        <f t="array" ref="BH66">IF(COUNTIF(Table912[Job],$I$3)&lt;ROWS($BH$2:BH66),"",INDEX(TimeSheets!$Q$1:$Q$359,SMALL(IF(Table912[Job]=$I$3,ROW(Table912[Job])),ROW(BA65))))</f>
        <v/>
      </c>
      <c r="BI66" s="73" t="str">
        <f t="array" ref="BI66">IF(COUNTIF(Table914[Job],$I$3)&lt;ROWS($BI$2:BI66),"",INDEX(TimeSheets!$T$1:$T$359,SMALL(IF(Table914[Job]=$I$3,ROW(Table914[Job])),ROW(BA65))))</f>
        <v/>
      </c>
      <c r="BJ66" s="72" t="str">
        <f t="array" ref="BJ66">IF(COUNTIF(Table914[Job],$I$3)&lt;ROWS($BJ$2:BJ66),"",INDEX(TimeSheets!$Z$1:$Z$359,SMALL(IF(Table914[Job]=$I$3,ROW(Table914[Job])),ROW(BA65))))</f>
        <v/>
      </c>
      <c r="BK66" s="72" t="str">
        <f t="array" ref="BK66">IF(COUNTIF(Table91641[Job],$I$3)&lt;ROWS($BK$2:BK66),"",INDEX(TimeSheets!$AC$1:$AC$359,SMALL(IF(Table91641[Job]=$I$3,ROW(Table91641[Job])),ROW(BA65))))</f>
        <v/>
      </c>
      <c r="BL66" s="72" t="str">
        <f t="array" ref="BL66">IF(COUNTIF(Table91641[Job],$I$3)&lt;ROWS($BL$2:BL66),"",INDEX(TimeSheets!$AI$1:$AI$359,SMALL(IF(Table91641[Job]=$I$3,ROW(Table91641[Job])),ROW(BB65))))</f>
        <v/>
      </c>
    </row>
    <row r="67" spans="50:64" x14ac:dyDescent="0.25">
      <c r="AX67" s="47"/>
      <c r="AY67" s="47"/>
      <c r="AZ67" s="47"/>
      <c r="BA67" s="47"/>
      <c r="BB67" s="47"/>
      <c r="BE67" s="72" t="str">
        <f t="array" ref="BE67">IF(COUNTIF(Table911[Job],$I$3)&lt;ROWS($BE$2:BE67),"",INDEX(TimeSheets!$B$1:$B$359,SMALL(IF(Table911[Job]=$I$3,ROW(Table911[Job])),ROW(BA66))))</f>
        <v/>
      </c>
      <c r="BF67" s="72" t="str">
        <f t="array" ref="BF67">IF(COUNTIF(Table911[Job],$I$3)&lt;ROWS($BD$2:BD67),"",INDEX(TimeSheets!$H$1:$H$359,SMALL(IF(Table911[Job]=$I$3,ROW(Table911[Job])),ROW(BA66))))</f>
        <v/>
      </c>
      <c r="BG67" s="72" t="str">
        <f t="array" ref="BG67">IF(COUNTIF(Table912[Job],$I$3)&lt;ROWS($BG$2:BG67),"",INDEX(TimeSheets!$K$1:$K$359,SMALL(IF(Table912[Job]=$I$3,ROW(Table912[Job])),ROW(BA66))))</f>
        <v/>
      </c>
      <c r="BH67" s="72" t="str">
        <f t="array" ref="BH67">IF(COUNTIF(Table912[Job],$I$3)&lt;ROWS($BH$2:BH67),"",INDEX(TimeSheets!$Q$1:$Q$359,SMALL(IF(Table912[Job]=$I$3,ROW(Table912[Job])),ROW(BA66))))</f>
        <v/>
      </c>
      <c r="BI67" s="73" t="str">
        <f t="array" ref="BI67">IF(COUNTIF(Table914[Job],$I$3)&lt;ROWS($BI$2:BI67),"",INDEX(TimeSheets!$T$1:$T$359,SMALL(IF(Table914[Job]=$I$3,ROW(Table914[Job])),ROW(BA66))))</f>
        <v/>
      </c>
      <c r="BJ67" s="72" t="str">
        <f t="array" ref="BJ67">IF(COUNTIF(Table914[Job],$I$3)&lt;ROWS($BJ$2:BJ67),"",INDEX(TimeSheets!$Z$1:$Z$359,SMALL(IF(Table914[Job]=$I$3,ROW(Table914[Job])),ROW(BA66))))</f>
        <v/>
      </c>
      <c r="BK67" s="72" t="str">
        <f t="array" ref="BK67">IF(COUNTIF(Table91641[Job],$I$3)&lt;ROWS($BK$2:BK67),"",INDEX(TimeSheets!$AC$1:$AC$359,SMALL(IF(Table91641[Job]=$I$3,ROW(Table91641[Job])),ROW(BA66))))</f>
        <v/>
      </c>
      <c r="BL67" s="72" t="str">
        <f t="array" ref="BL67">IF(COUNTIF(Table91641[Job],$I$3)&lt;ROWS($BL$2:BL67),"",INDEX(TimeSheets!$AI$1:$AI$359,SMALL(IF(Table91641[Job]=$I$3,ROW(Table91641[Job])),ROW(BB66))))</f>
        <v/>
      </c>
    </row>
    <row r="68" spans="50:64" x14ac:dyDescent="0.25">
      <c r="AX68" s="47"/>
      <c r="AY68" s="47"/>
      <c r="AZ68" s="47"/>
      <c r="BA68" s="47"/>
      <c r="BB68" s="47"/>
      <c r="BE68" s="72" t="str">
        <f t="array" ref="BE68">IF(COUNTIF(Table911[Job],$I$3)&lt;ROWS($BE$2:BE68),"",INDEX(TimeSheets!$B$1:$B$359,SMALL(IF(Table911[Job]=$I$3,ROW(Table911[Job])),ROW(BA67))))</f>
        <v/>
      </c>
      <c r="BF68" s="72" t="str">
        <f t="array" ref="BF68">IF(COUNTIF(Table911[Job],$I$3)&lt;ROWS($BD$2:BD68),"",INDEX(TimeSheets!$H$1:$H$359,SMALL(IF(Table911[Job]=$I$3,ROW(Table911[Job])),ROW(BA67))))</f>
        <v/>
      </c>
      <c r="BG68" s="72" t="str">
        <f t="array" ref="BG68">IF(COUNTIF(Table912[Job],$I$3)&lt;ROWS($BG$2:BG68),"",INDEX(TimeSheets!$K$1:$K$359,SMALL(IF(Table912[Job]=$I$3,ROW(Table912[Job])),ROW(BA67))))</f>
        <v/>
      </c>
      <c r="BH68" s="72" t="str">
        <f t="array" ref="BH68">IF(COUNTIF(Table912[Job],$I$3)&lt;ROWS($BH$2:BH68),"",INDEX(TimeSheets!$Q$1:$Q$359,SMALL(IF(Table912[Job]=$I$3,ROW(Table912[Job])),ROW(BA67))))</f>
        <v/>
      </c>
      <c r="BI68" s="73" t="str">
        <f t="array" ref="BI68">IF(COUNTIF(Table914[Job],$I$3)&lt;ROWS($BI$2:BI68),"",INDEX(TimeSheets!$T$1:$T$359,SMALL(IF(Table914[Job]=$I$3,ROW(Table914[Job])),ROW(BA67))))</f>
        <v/>
      </c>
      <c r="BJ68" s="72" t="str">
        <f t="array" ref="BJ68">IF(COUNTIF(Table914[Job],$I$3)&lt;ROWS($BJ$2:BJ68),"",INDEX(TimeSheets!$Z$1:$Z$359,SMALL(IF(Table914[Job]=$I$3,ROW(Table914[Job])),ROW(BA67))))</f>
        <v/>
      </c>
      <c r="BK68" s="72" t="str">
        <f t="array" ref="BK68">IF(COUNTIF(Table91641[Job],$I$3)&lt;ROWS($BK$2:BK68),"",INDEX(TimeSheets!$AC$1:$AC$359,SMALL(IF(Table91641[Job]=$I$3,ROW(Table91641[Job])),ROW(BA67))))</f>
        <v/>
      </c>
      <c r="BL68" s="72" t="str">
        <f t="array" ref="BL68">IF(COUNTIF(Table91641[Job],$I$3)&lt;ROWS($BL$2:BL68),"",INDEX(TimeSheets!$AI$1:$AI$359,SMALL(IF(Table91641[Job]=$I$3,ROW(Table91641[Job])),ROW(BB67))))</f>
        <v/>
      </c>
    </row>
    <row r="69" spans="50:64" x14ac:dyDescent="0.25">
      <c r="AX69" s="47"/>
      <c r="AY69" s="47"/>
      <c r="AZ69" s="47"/>
      <c r="BA69" s="47"/>
      <c r="BB69" s="47"/>
      <c r="BE69" s="72" t="str">
        <f t="array" ref="BE69">IF(COUNTIF(Table911[Job],$I$3)&lt;ROWS($BE$2:BE69),"",INDEX(TimeSheets!$B$1:$B$359,SMALL(IF(Table911[Job]=$I$3,ROW(Table911[Job])),ROW(BA68))))</f>
        <v/>
      </c>
      <c r="BF69" s="72" t="str">
        <f t="array" ref="BF69">IF(COUNTIF(Table911[Job],$I$3)&lt;ROWS($BD$2:BD69),"",INDEX(TimeSheets!$H$1:$H$359,SMALL(IF(Table911[Job]=$I$3,ROW(Table911[Job])),ROW(BA68))))</f>
        <v/>
      </c>
      <c r="BG69" s="72" t="str">
        <f t="array" ref="BG69">IF(COUNTIF(Table912[Job],$I$3)&lt;ROWS($BG$2:BG69),"",INDEX(TimeSheets!$K$1:$K$359,SMALL(IF(Table912[Job]=$I$3,ROW(Table912[Job])),ROW(BA68))))</f>
        <v/>
      </c>
      <c r="BH69" s="72" t="str">
        <f t="array" ref="BH69">IF(COUNTIF(Table912[Job],$I$3)&lt;ROWS($BH$2:BH69),"",INDEX(TimeSheets!$Q$1:$Q$359,SMALL(IF(Table912[Job]=$I$3,ROW(Table912[Job])),ROW(BA68))))</f>
        <v/>
      </c>
      <c r="BI69" s="73" t="str">
        <f t="array" ref="BI69">IF(COUNTIF(Table914[Job],$I$3)&lt;ROWS($BI$2:BI69),"",INDEX(TimeSheets!$T$1:$T$359,SMALL(IF(Table914[Job]=$I$3,ROW(Table914[Job])),ROW(BA68))))</f>
        <v/>
      </c>
      <c r="BJ69" s="72" t="str">
        <f t="array" ref="BJ69">IF(COUNTIF(Table914[Job],$I$3)&lt;ROWS($BJ$2:BJ69),"",INDEX(TimeSheets!$Z$1:$Z$359,SMALL(IF(Table914[Job]=$I$3,ROW(Table914[Job])),ROW(BA68))))</f>
        <v/>
      </c>
      <c r="BK69" s="72" t="str">
        <f t="array" ref="BK69">IF(COUNTIF(Table91641[Job],$I$3)&lt;ROWS($BK$2:BK69),"",INDEX(TimeSheets!$AC$1:$AC$359,SMALL(IF(Table91641[Job]=$I$3,ROW(Table91641[Job])),ROW(BA68))))</f>
        <v/>
      </c>
      <c r="BL69" s="72" t="str">
        <f t="array" ref="BL69">IF(COUNTIF(Table91641[Job],$I$3)&lt;ROWS($BL$2:BL69),"",INDEX(TimeSheets!$AI$1:$AI$359,SMALL(IF(Table91641[Job]=$I$3,ROW(Table91641[Job])),ROW(BB68))))</f>
        <v/>
      </c>
    </row>
    <row r="70" spans="50:64" x14ac:dyDescent="0.25">
      <c r="AX70" s="47"/>
      <c r="AY70" s="47"/>
      <c r="AZ70" s="47"/>
      <c r="BA70" s="47"/>
      <c r="BB70" s="47"/>
      <c r="BE70" s="72" t="str">
        <f t="array" ref="BE70">IF(COUNTIF(Table911[Job],$I$3)&lt;ROWS($BE$2:BE70),"",INDEX(TimeSheets!$B$1:$B$359,SMALL(IF(Table911[Job]=$I$3,ROW(Table911[Job])),ROW(BA69))))</f>
        <v/>
      </c>
      <c r="BF70" s="72" t="str">
        <f t="array" ref="BF70">IF(COUNTIF(Table911[Job],$I$3)&lt;ROWS($BD$2:BD70),"",INDEX(TimeSheets!$H$1:$H$359,SMALL(IF(Table911[Job]=$I$3,ROW(Table911[Job])),ROW(BA69))))</f>
        <v/>
      </c>
      <c r="BG70" s="72" t="str">
        <f t="array" ref="BG70">IF(COUNTIF(Table912[Job],$I$3)&lt;ROWS($BG$2:BG70),"",INDEX(TimeSheets!$K$1:$K$359,SMALL(IF(Table912[Job]=$I$3,ROW(Table912[Job])),ROW(BA69))))</f>
        <v/>
      </c>
      <c r="BH70" s="72" t="str">
        <f t="array" ref="BH70">IF(COUNTIF(Table912[Job],$I$3)&lt;ROWS($BH$2:BH70),"",INDEX(TimeSheets!$Q$1:$Q$359,SMALL(IF(Table912[Job]=$I$3,ROW(Table912[Job])),ROW(BA69))))</f>
        <v/>
      </c>
      <c r="BI70" s="73" t="str">
        <f t="array" ref="BI70">IF(COUNTIF(Table914[Job],$I$3)&lt;ROWS($BI$2:BI70),"",INDEX(TimeSheets!$T$1:$T$359,SMALL(IF(Table914[Job]=$I$3,ROW(Table914[Job])),ROW(BA69))))</f>
        <v/>
      </c>
      <c r="BJ70" s="72" t="str">
        <f t="array" ref="BJ70">IF(COUNTIF(Table914[Job],$I$3)&lt;ROWS($BJ$2:BJ70),"",INDEX(TimeSheets!$Z$1:$Z$359,SMALL(IF(Table914[Job]=$I$3,ROW(Table914[Job])),ROW(BA69))))</f>
        <v/>
      </c>
      <c r="BK70" s="72" t="str">
        <f t="array" ref="BK70">IF(COUNTIF(Table91641[Job],$I$3)&lt;ROWS($BK$2:BK70),"",INDEX(TimeSheets!$AC$1:$AC$359,SMALL(IF(Table91641[Job]=$I$3,ROW(Table91641[Job])),ROW(BA69))))</f>
        <v/>
      </c>
      <c r="BL70" s="72" t="str">
        <f t="array" ref="BL70">IF(COUNTIF(Table91641[Job],$I$3)&lt;ROWS($BL$2:BL70),"",INDEX(TimeSheets!$AI$1:$AI$359,SMALL(IF(Table91641[Job]=$I$3,ROW(Table91641[Job])),ROW(BB69))))</f>
        <v/>
      </c>
    </row>
    <row r="71" spans="50:64" x14ac:dyDescent="0.25">
      <c r="AX71" s="47"/>
      <c r="AY71" s="47"/>
      <c r="AZ71" s="47"/>
      <c r="BA71" s="47"/>
      <c r="BB71" s="47"/>
      <c r="BE71" s="72" t="str">
        <f t="array" ref="BE71">IF(COUNTIF(Table911[Job],$I$3)&lt;ROWS($BE$2:BE71),"",INDEX(TimeSheets!$B$1:$B$359,SMALL(IF(Table911[Job]=$I$3,ROW(Table911[Job])),ROW(BA70))))</f>
        <v/>
      </c>
      <c r="BF71" s="72" t="str">
        <f t="array" ref="BF71">IF(COUNTIF(Table911[Job],$I$3)&lt;ROWS($BD$2:BD71),"",INDEX(TimeSheets!$H$1:$H$359,SMALL(IF(Table911[Job]=$I$3,ROW(Table911[Job])),ROW(BA70))))</f>
        <v/>
      </c>
      <c r="BG71" s="72" t="str">
        <f t="array" ref="BG71">IF(COUNTIF(Table912[Job],$I$3)&lt;ROWS($BG$2:BG71),"",INDEX(TimeSheets!$K$1:$K$359,SMALL(IF(Table912[Job]=$I$3,ROW(Table912[Job])),ROW(BA70))))</f>
        <v/>
      </c>
      <c r="BH71" s="72" t="str">
        <f t="array" ref="BH71">IF(COUNTIF(Table912[Job],$I$3)&lt;ROWS($BH$2:BH71),"",INDEX(TimeSheets!$Q$1:$Q$359,SMALL(IF(Table912[Job]=$I$3,ROW(Table912[Job])),ROW(BA70))))</f>
        <v/>
      </c>
      <c r="BI71" s="73" t="str">
        <f t="array" ref="BI71">IF(COUNTIF(Table914[Job],$I$3)&lt;ROWS($BI$2:BI71),"",INDEX(TimeSheets!$T$1:$T$359,SMALL(IF(Table914[Job]=$I$3,ROW(Table914[Job])),ROW(BA70))))</f>
        <v/>
      </c>
      <c r="BJ71" s="72" t="str">
        <f t="array" ref="BJ71">IF(COUNTIF(Table914[Job],$I$3)&lt;ROWS($BJ$2:BJ71),"",INDEX(TimeSheets!$Z$1:$Z$359,SMALL(IF(Table914[Job]=$I$3,ROW(Table914[Job])),ROW(BA70))))</f>
        <v/>
      </c>
      <c r="BK71" s="72" t="str">
        <f t="array" ref="BK71">IF(COUNTIF(Table91641[Job],$I$3)&lt;ROWS($BK$2:BK71),"",INDEX(TimeSheets!$AC$1:$AC$359,SMALL(IF(Table91641[Job]=$I$3,ROW(Table91641[Job])),ROW(BA70))))</f>
        <v/>
      </c>
      <c r="BL71" s="72" t="str">
        <f t="array" ref="BL71">IF(COUNTIF(Table91641[Job],$I$3)&lt;ROWS($BL$2:BL71),"",INDEX(TimeSheets!$AI$1:$AI$359,SMALL(IF(Table91641[Job]=$I$3,ROW(Table91641[Job])),ROW(BB70))))</f>
        <v/>
      </c>
    </row>
    <row r="72" spans="50:64" x14ac:dyDescent="0.25">
      <c r="AX72" s="47"/>
      <c r="AY72" s="47"/>
      <c r="AZ72" s="47"/>
      <c r="BA72" s="47"/>
      <c r="BB72" s="47"/>
      <c r="BE72" s="72" t="str">
        <f t="array" ref="BE72">IF(COUNTIF(Table911[Job],$I$3)&lt;ROWS($BE$2:BE72),"",INDEX(TimeSheets!$B$1:$B$359,SMALL(IF(Table911[Job]=$I$3,ROW(Table911[Job])),ROW(BA71))))</f>
        <v/>
      </c>
      <c r="BF72" s="72" t="str">
        <f t="array" ref="BF72">IF(COUNTIF(Table911[Job],$I$3)&lt;ROWS($BD$2:BD72),"",INDEX(TimeSheets!$H$1:$H$359,SMALL(IF(Table911[Job]=$I$3,ROW(Table911[Job])),ROW(BA71))))</f>
        <v/>
      </c>
      <c r="BG72" s="72" t="str">
        <f t="array" ref="BG72">IF(COUNTIF(Table912[Job],$I$3)&lt;ROWS($BG$2:BG72),"",INDEX(TimeSheets!$K$1:$K$359,SMALL(IF(Table912[Job]=$I$3,ROW(Table912[Job])),ROW(BA71))))</f>
        <v/>
      </c>
      <c r="BH72" s="72" t="str">
        <f t="array" ref="BH72">IF(COUNTIF(Table912[Job],$I$3)&lt;ROWS($BH$2:BH72),"",INDEX(TimeSheets!$Q$1:$Q$359,SMALL(IF(Table912[Job]=$I$3,ROW(Table912[Job])),ROW(BA71))))</f>
        <v/>
      </c>
      <c r="BI72" s="73" t="str">
        <f t="array" ref="BI72">IF(COUNTIF(Table914[Job],$I$3)&lt;ROWS($BI$2:BI72),"",INDEX(TimeSheets!$T$1:$T$359,SMALL(IF(Table914[Job]=$I$3,ROW(Table914[Job])),ROW(BA71))))</f>
        <v/>
      </c>
      <c r="BJ72" s="72" t="str">
        <f t="array" ref="BJ72">IF(COUNTIF(Table914[Job],$I$3)&lt;ROWS($BJ$2:BJ72),"",INDEX(TimeSheets!$Z$1:$Z$359,SMALL(IF(Table914[Job]=$I$3,ROW(Table914[Job])),ROW(BA71))))</f>
        <v/>
      </c>
      <c r="BK72" s="72" t="str">
        <f t="array" ref="BK72">IF(COUNTIF(Table91641[Job],$I$3)&lt;ROWS($BK$2:BK72),"",INDEX(TimeSheets!$AC$1:$AC$359,SMALL(IF(Table91641[Job]=$I$3,ROW(Table91641[Job])),ROW(BA71))))</f>
        <v/>
      </c>
      <c r="BL72" s="72" t="str">
        <f t="array" ref="BL72">IF(COUNTIF(Table91641[Job],$I$3)&lt;ROWS($BL$2:BL72),"",INDEX(TimeSheets!$AI$1:$AI$359,SMALL(IF(Table91641[Job]=$I$3,ROW(Table91641[Job])),ROW(BB71))))</f>
        <v/>
      </c>
    </row>
    <row r="73" spans="50:64" x14ac:dyDescent="0.25">
      <c r="AX73" s="47"/>
      <c r="AY73" s="47"/>
      <c r="AZ73" s="47"/>
      <c r="BA73" s="47"/>
      <c r="BB73" s="47"/>
      <c r="BE73" s="72" t="str">
        <f t="array" ref="BE73">IF(COUNTIF(Table911[Job],$I$3)&lt;ROWS($BE$2:BE73),"",INDEX(TimeSheets!$B$1:$B$359,SMALL(IF(Table911[Job]=$I$3,ROW(Table911[Job])),ROW(BA72))))</f>
        <v/>
      </c>
      <c r="BF73" s="72" t="str">
        <f t="array" ref="BF73">IF(COUNTIF(Table911[Job],$I$3)&lt;ROWS($BD$2:BD73),"",INDEX(TimeSheets!$H$1:$H$359,SMALL(IF(Table911[Job]=$I$3,ROW(Table911[Job])),ROW(BA72))))</f>
        <v/>
      </c>
      <c r="BG73" s="72" t="str">
        <f t="array" ref="BG73">IF(COUNTIF(Table912[Job],$I$3)&lt;ROWS($BG$2:BG73),"",INDEX(TimeSheets!$K$1:$K$359,SMALL(IF(Table912[Job]=$I$3,ROW(Table912[Job])),ROW(BA72))))</f>
        <v/>
      </c>
      <c r="BH73" s="72" t="str">
        <f t="array" ref="BH73">IF(COUNTIF(Table912[Job],$I$3)&lt;ROWS($BH$2:BH73),"",INDEX(TimeSheets!$Q$1:$Q$359,SMALL(IF(Table912[Job]=$I$3,ROW(Table912[Job])),ROW(BA72))))</f>
        <v/>
      </c>
      <c r="BI73" s="73" t="str">
        <f t="array" ref="BI73">IF(COUNTIF(Table914[Job],$I$3)&lt;ROWS($BI$2:BI73),"",INDEX(TimeSheets!$T$1:$T$359,SMALL(IF(Table914[Job]=$I$3,ROW(Table914[Job])),ROW(BA72))))</f>
        <v/>
      </c>
      <c r="BJ73" s="72" t="str">
        <f t="array" ref="BJ73">IF(COUNTIF(Table914[Job],$I$3)&lt;ROWS($BJ$2:BJ73),"",INDEX(TimeSheets!$Z$1:$Z$359,SMALL(IF(Table914[Job]=$I$3,ROW(Table914[Job])),ROW(BA72))))</f>
        <v/>
      </c>
      <c r="BK73" s="72" t="str">
        <f t="array" ref="BK73">IF(COUNTIF(Table91641[Job],$I$3)&lt;ROWS($BK$2:BK73),"",INDEX(TimeSheets!$AC$1:$AC$359,SMALL(IF(Table91641[Job]=$I$3,ROW(Table91641[Job])),ROW(BA72))))</f>
        <v/>
      </c>
      <c r="BL73" s="72" t="str">
        <f t="array" ref="BL73">IF(COUNTIF(Table91641[Job],$I$3)&lt;ROWS($BL$2:BL73),"",INDEX(TimeSheets!$AI$1:$AI$359,SMALL(IF(Table91641[Job]=$I$3,ROW(Table91641[Job])),ROW(BB72))))</f>
        <v/>
      </c>
    </row>
    <row r="74" spans="50:64" x14ac:dyDescent="0.25">
      <c r="AX74" s="47"/>
      <c r="AY74" s="47"/>
      <c r="AZ74" s="47"/>
      <c r="BA74" s="47"/>
      <c r="BB74" s="47"/>
      <c r="BE74" s="72" t="str">
        <f t="array" ref="BE74">IF(COUNTIF(Table911[Job],$I$3)&lt;ROWS($BE$2:BE74),"",INDEX(TimeSheets!$B$1:$B$359,SMALL(IF(Table911[Job]=$I$3,ROW(Table911[Job])),ROW(BA73))))</f>
        <v/>
      </c>
      <c r="BF74" s="72" t="str">
        <f t="array" ref="BF74">IF(COUNTIF(Table911[Job],$I$3)&lt;ROWS($BD$2:BD74),"",INDEX(TimeSheets!$H$1:$H$359,SMALL(IF(Table911[Job]=$I$3,ROW(Table911[Job])),ROW(BA73))))</f>
        <v/>
      </c>
      <c r="BG74" s="72" t="str">
        <f t="array" ref="BG74">IF(COUNTIF(Table912[Job],$I$3)&lt;ROWS($BG$2:BG74),"",INDEX(TimeSheets!$K$1:$K$359,SMALL(IF(Table912[Job]=$I$3,ROW(Table912[Job])),ROW(BA73))))</f>
        <v/>
      </c>
      <c r="BH74" s="72" t="str">
        <f t="array" ref="BH74">IF(COUNTIF(Table912[Job],$I$3)&lt;ROWS($BH$2:BH74),"",INDEX(TimeSheets!$Q$1:$Q$359,SMALL(IF(Table912[Job]=$I$3,ROW(Table912[Job])),ROW(BA73))))</f>
        <v/>
      </c>
      <c r="BI74" s="73" t="str">
        <f t="array" ref="BI74">IF(COUNTIF(Table914[Job],$I$3)&lt;ROWS($BI$2:BI74),"",INDEX(TimeSheets!$T$1:$T$359,SMALL(IF(Table914[Job]=$I$3,ROW(Table914[Job])),ROW(BA73))))</f>
        <v/>
      </c>
      <c r="BJ74" s="72" t="str">
        <f t="array" ref="BJ74">IF(COUNTIF(Table914[Job],$I$3)&lt;ROWS($BJ$2:BJ74),"",INDEX(TimeSheets!$Z$1:$Z$359,SMALL(IF(Table914[Job]=$I$3,ROW(Table914[Job])),ROW(BA73))))</f>
        <v/>
      </c>
      <c r="BK74" s="72" t="str">
        <f t="array" ref="BK74">IF(COUNTIF(Table91641[Job],$I$3)&lt;ROWS($BK$2:BK74),"",INDEX(TimeSheets!$AC$1:$AC$359,SMALL(IF(Table91641[Job]=$I$3,ROW(Table91641[Job])),ROW(BA73))))</f>
        <v/>
      </c>
      <c r="BL74" s="72" t="str">
        <f t="array" ref="BL74">IF(COUNTIF(Table91641[Job],$I$3)&lt;ROWS($BL$2:BL74),"",INDEX(TimeSheets!$AI$1:$AI$359,SMALL(IF(Table91641[Job]=$I$3,ROW(Table91641[Job])),ROW(BB73))))</f>
        <v/>
      </c>
    </row>
    <row r="75" spans="50:64" x14ac:dyDescent="0.25">
      <c r="AX75" s="47"/>
      <c r="AY75" s="47"/>
      <c r="AZ75" s="47"/>
      <c r="BA75" s="47"/>
      <c r="BB75" s="47"/>
      <c r="BE75" s="72" t="str">
        <f t="array" ref="BE75">IF(COUNTIF(Table911[Job],$I$3)&lt;ROWS($BE$2:BE75),"",INDEX(TimeSheets!$B$1:$B$359,SMALL(IF(Table911[Job]=$I$3,ROW(Table911[Job])),ROW(BA74))))</f>
        <v/>
      </c>
      <c r="BF75" s="72" t="str">
        <f t="array" ref="BF75">IF(COUNTIF(Table911[Job],$I$3)&lt;ROWS($BD$2:BD75),"",INDEX(TimeSheets!$H$1:$H$359,SMALL(IF(Table911[Job]=$I$3,ROW(Table911[Job])),ROW(BA74))))</f>
        <v/>
      </c>
      <c r="BG75" s="72" t="str">
        <f t="array" ref="BG75">IF(COUNTIF(Table912[Job],$I$3)&lt;ROWS($BG$2:BG75),"",INDEX(TimeSheets!$K$1:$K$359,SMALL(IF(Table912[Job]=$I$3,ROW(Table912[Job])),ROW(BA74))))</f>
        <v/>
      </c>
      <c r="BH75" s="72" t="str">
        <f t="array" ref="BH75">IF(COUNTIF(Table912[Job],$I$3)&lt;ROWS($BH$2:BH75),"",INDEX(TimeSheets!$Q$1:$Q$359,SMALL(IF(Table912[Job]=$I$3,ROW(Table912[Job])),ROW(BA74))))</f>
        <v/>
      </c>
      <c r="BI75" s="73" t="str">
        <f t="array" ref="BI75">IF(COUNTIF(Table914[Job],$I$3)&lt;ROWS($BI$2:BI75),"",INDEX(TimeSheets!$T$1:$T$359,SMALL(IF(Table914[Job]=$I$3,ROW(Table914[Job])),ROW(BA74))))</f>
        <v/>
      </c>
      <c r="BJ75" s="72" t="str">
        <f t="array" ref="BJ75">IF(COUNTIF(Table914[Job],$I$3)&lt;ROWS($BJ$2:BJ75),"",INDEX(TimeSheets!$Z$1:$Z$359,SMALL(IF(Table914[Job]=$I$3,ROW(Table914[Job])),ROW(BA74))))</f>
        <v/>
      </c>
      <c r="BK75" s="72" t="str">
        <f t="array" ref="BK75">IF(COUNTIF(Table91641[Job],$I$3)&lt;ROWS($BK$2:BK75),"",INDEX(TimeSheets!$AC$1:$AC$359,SMALL(IF(Table91641[Job]=$I$3,ROW(Table91641[Job])),ROW(BA74))))</f>
        <v/>
      </c>
      <c r="BL75" s="72" t="str">
        <f t="array" ref="BL75">IF(COUNTIF(Table91641[Job],$I$3)&lt;ROWS($BL$2:BL75),"",INDEX(TimeSheets!$AI$1:$AI$359,SMALL(IF(Table91641[Job]=$I$3,ROW(Table91641[Job])),ROW(BB74))))</f>
        <v/>
      </c>
    </row>
    <row r="76" spans="50:64" x14ac:dyDescent="0.25">
      <c r="AX76" s="47"/>
      <c r="AY76" s="47"/>
      <c r="AZ76" s="47"/>
      <c r="BA76" s="47"/>
      <c r="BB76" s="47"/>
      <c r="BE76" s="72" t="str">
        <f t="array" ref="BE76">IF(COUNTIF(Table911[Job],$I$3)&lt;ROWS($BE$2:BE76),"",INDEX(TimeSheets!$B$1:$B$359,SMALL(IF(Table911[Job]=$I$3,ROW(Table911[Job])),ROW(BA75))))</f>
        <v/>
      </c>
      <c r="BF76" s="72" t="str">
        <f t="array" ref="BF76">IF(COUNTIF(Table911[Job],$I$3)&lt;ROWS($BD$2:BD76),"",INDEX(TimeSheets!$H$1:$H$359,SMALL(IF(Table911[Job]=$I$3,ROW(Table911[Job])),ROW(BA75))))</f>
        <v/>
      </c>
      <c r="BG76" s="72" t="str">
        <f t="array" ref="BG76">IF(COUNTIF(Table912[Job],$I$3)&lt;ROWS($BG$2:BG76),"",INDEX(TimeSheets!$K$1:$K$359,SMALL(IF(Table912[Job]=$I$3,ROW(Table912[Job])),ROW(BA75))))</f>
        <v/>
      </c>
      <c r="BH76" s="72" t="str">
        <f t="array" ref="BH76">IF(COUNTIF(Table912[Job],$I$3)&lt;ROWS($BH$2:BH76),"",INDEX(TimeSheets!$Q$1:$Q$359,SMALL(IF(Table912[Job]=$I$3,ROW(Table912[Job])),ROW(BA75))))</f>
        <v/>
      </c>
      <c r="BI76" s="73" t="str">
        <f t="array" ref="BI76">IF(COUNTIF(Table914[Job],$I$3)&lt;ROWS($BI$2:BI76),"",INDEX(TimeSheets!$T$1:$T$359,SMALL(IF(Table914[Job]=$I$3,ROW(Table914[Job])),ROW(BA75))))</f>
        <v/>
      </c>
      <c r="BJ76" s="72" t="str">
        <f t="array" ref="BJ76">IF(COUNTIF(Table914[Job],$I$3)&lt;ROWS($BJ$2:BJ76),"",INDEX(TimeSheets!$Z$1:$Z$359,SMALL(IF(Table914[Job]=$I$3,ROW(Table914[Job])),ROW(BA75))))</f>
        <v/>
      </c>
      <c r="BK76" s="72" t="str">
        <f t="array" ref="BK76">IF(COUNTIF(Table91641[Job],$I$3)&lt;ROWS($BK$2:BK76),"",INDEX(TimeSheets!$AC$1:$AC$359,SMALL(IF(Table91641[Job]=$I$3,ROW(Table91641[Job])),ROW(BA75))))</f>
        <v/>
      </c>
      <c r="BL76" s="72" t="str">
        <f t="array" ref="BL76">IF(COUNTIF(Table91641[Job],$I$3)&lt;ROWS($BL$2:BL76),"",INDEX(TimeSheets!$AI$1:$AI$359,SMALL(IF(Table91641[Job]=$I$3,ROW(Table91641[Job])),ROW(BB75))))</f>
        <v/>
      </c>
    </row>
    <row r="77" spans="50:64" x14ac:dyDescent="0.25">
      <c r="AX77" s="47"/>
      <c r="AY77" s="47"/>
      <c r="AZ77" s="47"/>
      <c r="BA77" s="47"/>
      <c r="BB77" s="47"/>
      <c r="BE77" s="72" t="str">
        <f t="array" ref="BE77">IF(COUNTIF(Table911[Job],$I$3)&lt;ROWS($BE$2:BE77),"",INDEX(TimeSheets!$B$1:$B$359,SMALL(IF(Table911[Job]=$I$3,ROW(Table911[Job])),ROW(BA76))))</f>
        <v/>
      </c>
      <c r="BF77" s="72" t="str">
        <f t="array" ref="BF77">IF(COUNTIF(Table911[Job],$I$3)&lt;ROWS($BD$2:BD77),"",INDEX(TimeSheets!$H$1:$H$359,SMALL(IF(Table911[Job]=$I$3,ROW(Table911[Job])),ROW(BA76))))</f>
        <v/>
      </c>
      <c r="BG77" s="72" t="str">
        <f t="array" ref="BG77">IF(COUNTIF(Table912[Job],$I$3)&lt;ROWS($BG$2:BG77),"",INDEX(TimeSheets!$K$1:$K$359,SMALL(IF(Table912[Job]=$I$3,ROW(Table912[Job])),ROW(BA76))))</f>
        <v/>
      </c>
      <c r="BH77" s="72" t="str">
        <f t="array" ref="BH77">IF(COUNTIF(Table912[Job],$I$3)&lt;ROWS($BH$2:BH77),"",INDEX(TimeSheets!$Q$1:$Q$359,SMALL(IF(Table912[Job]=$I$3,ROW(Table912[Job])),ROW(BA76))))</f>
        <v/>
      </c>
      <c r="BI77" s="73" t="str">
        <f t="array" ref="BI77">IF(COUNTIF(Table914[Job],$I$3)&lt;ROWS($BI$2:BI77),"",INDEX(TimeSheets!$T$1:$T$359,SMALL(IF(Table914[Job]=$I$3,ROW(Table914[Job])),ROW(BA76))))</f>
        <v/>
      </c>
      <c r="BJ77" s="72" t="str">
        <f t="array" ref="BJ77">IF(COUNTIF(Table914[Job],$I$3)&lt;ROWS($BJ$2:BJ77),"",INDEX(TimeSheets!$Z$1:$Z$359,SMALL(IF(Table914[Job]=$I$3,ROW(Table914[Job])),ROW(BA76))))</f>
        <v/>
      </c>
      <c r="BK77" s="72" t="str">
        <f t="array" ref="BK77">IF(COUNTIF(Table91641[Job],$I$3)&lt;ROWS($BK$2:BK77),"",INDEX(TimeSheets!$AC$1:$AC$359,SMALL(IF(Table91641[Job]=$I$3,ROW(Table91641[Job])),ROW(BA76))))</f>
        <v/>
      </c>
      <c r="BL77" s="72" t="str">
        <f t="array" ref="BL77">IF(COUNTIF(Table91641[Job],$I$3)&lt;ROWS($BL$2:BL77),"",INDEX(TimeSheets!$AI$1:$AI$359,SMALL(IF(Table91641[Job]=$I$3,ROW(Table91641[Job])),ROW(BB76))))</f>
        <v/>
      </c>
    </row>
    <row r="78" spans="50:64" x14ac:dyDescent="0.25">
      <c r="AX78" s="47"/>
      <c r="AY78" s="47"/>
      <c r="AZ78" s="47"/>
      <c r="BA78" s="47"/>
      <c r="BB78" s="47"/>
      <c r="BE78" s="72" t="str">
        <f t="array" ref="BE78">IF(COUNTIF(Table911[Job],$I$3)&lt;ROWS($BE$2:BE78),"",INDEX(TimeSheets!$B$1:$B$359,SMALL(IF(Table911[Job]=$I$3,ROW(Table911[Job])),ROW(BA77))))</f>
        <v/>
      </c>
      <c r="BF78" s="72" t="str">
        <f t="array" ref="BF78">IF(COUNTIF(Table911[Job],$I$3)&lt;ROWS($BD$2:BD78),"",INDEX(TimeSheets!$H$1:$H$359,SMALL(IF(Table911[Job]=$I$3,ROW(Table911[Job])),ROW(BA77))))</f>
        <v/>
      </c>
      <c r="BG78" s="72" t="str">
        <f t="array" ref="BG78">IF(COUNTIF(Table912[Job],$I$3)&lt;ROWS($BG$2:BG78),"",INDEX(TimeSheets!$K$1:$K$359,SMALL(IF(Table912[Job]=$I$3,ROW(Table912[Job])),ROW(BA77))))</f>
        <v/>
      </c>
      <c r="BH78" s="72" t="str">
        <f t="array" ref="BH78">IF(COUNTIF(Table912[Job],$I$3)&lt;ROWS($BH$2:BH78),"",INDEX(TimeSheets!$Q$1:$Q$359,SMALL(IF(Table912[Job]=$I$3,ROW(Table912[Job])),ROW(BA77))))</f>
        <v/>
      </c>
      <c r="BI78" s="73" t="str">
        <f t="array" ref="BI78">IF(COUNTIF(Table914[Job],$I$3)&lt;ROWS($BI$2:BI78),"",INDEX(TimeSheets!$T$1:$T$359,SMALL(IF(Table914[Job]=$I$3,ROW(Table914[Job])),ROW(BA77))))</f>
        <v/>
      </c>
      <c r="BJ78" s="72" t="str">
        <f t="array" ref="BJ78">IF(COUNTIF(Table914[Job],$I$3)&lt;ROWS($BJ$2:BJ78),"",INDEX(TimeSheets!$Z$1:$Z$359,SMALL(IF(Table914[Job]=$I$3,ROW(Table914[Job])),ROW(BA77))))</f>
        <v/>
      </c>
      <c r="BK78" s="72" t="str">
        <f t="array" ref="BK78">IF(COUNTIF(Table91641[Job],$I$3)&lt;ROWS($BK$2:BK78),"",INDEX(TimeSheets!$AC$1:$AC$359,SMALL(IF(Table91641[Job]=$I$3,ROW(Table91641[Job])),ROW(BA77))))</f>
        <v/>
      </c>
      <c r="BL78" s="72" t="str">
        <f t="array" ref="BL78">IF(COUNTIF(Table91641[Job],$I$3)&lt;ROWS($BL$2:BL78),"",INDEX(TimeSheets!$AI$1:$AI$359,SMALL(IF(Table91641[Job]=$I$3,ROW(Table91641[Job])),ROW(BB77))))</f>
        <v/>
      </c>
    </row>
    <row r="79" spans="50:64" x14ac:dyDescent="0.25">
      <c r="AX79" s="47"/>
      <c r="AY79" s="47"/>
      <c r="AZ79" s="47"/>
      <c r="BA79" s="47"/>
      <c r="BB79" s="47"/>
      <c r="BE79" s="72" t="str">
        <f t="array" ref="BE79">IF(COUNTIF(Table911[Job],$I$3)&lt;ROWS($BE$2:BE79),"",INDEX(TimeSheets!$B$1:$B$359,SMALL(IF(Table911[Job]=$I$3,ROW(Table911[Job])),ROW(BA78))))</f>
        <v/>
      </c>
      <c r="BF79" s="72" t="str">
        <f t="array" ref="BF79">IF(COUNTIF(Table911[Job],$I$3)&lt;ROWS($BD$2:BD79),"",INDEX(TimeSheets!$H$1:$H$359,SMALL(IF(Table911[Job]=$I$3,ROW(Table911[Job])),ROW(BA78))))</f>
        <v/>
      </c>
      <c r="BG79" s="72" t="str">
        <f t="array" ref="BG79">IF(COUNTIF(Table912[Job],$I$3)&lt;ROWS($BG$2:BG79),"",INDEX(TimeSheets!$K$1:$K$359,SMALL(IF(Table912[Job]=$I$3,ROW(Table912[Job])),ROW(BA78))))</f>
        <v/>
      </c>
      <c r="BH79" s="72" t="str">
        <f t="array" ref="BH79">IF(COUNTIF(Table912[Job],$I$3)&lt;ROWS($BH$2:BH79),"",INDEX(TimeSheets!$Q$1:$Q$359,SMALL(IF(Table912[Job]=$I$3,ROW(Table912[Job])),ROW(BA78))))</f>
        <v/>
      </c>
      <c r="BI79" s="73" t="str">
        <f t="array" ref="BI79">IF(COUNTIF(Table914[Job],$I$3)&lt;ROWS($BI$2:BI79),"",INDEX(TimeSheets!$T$1:$T$359,SMALL(IF(Table914[Job]=$I$3,ROW(Table914[Job])),ROW(BA78))))</f>
        <v/>
      </c>
      <c r="BJ79" s="72" t="str">
        <f t="array" ref="BJ79">IF(COUNTIF(Table914[Job],$I$3)&lt;ROWS($BJ$2:BJ79),"",INDEX(TimeSheets!$Z$1:$Z$359,SMALL(IF(Table914[Job]=$I$3,ROW(Table914[Job])),ROW(BA78))))</f>
        <v/>
      </c>
      <c r="BK79" s="72" t="str">
        <f t="array" ref="BK79">IF(COUNTIF(Table91641[Job],$I$3)&lt;ROWS($BK$2:BK79),"",INDEX(TimeSheets!$AC$1:$AC$359,SMALL(IF(Table91641[Job]=$I$3,ROW(Table91641[Job])),ROW(BA78))))</f>
        <v/>
      </c>
      <c r="BL79" s="72" t="str">
        <f t="array" ref="BL79">IF(COUNTIF(Table91641[Job],$I$3)&lt;ROWS($BL$2:BL79),"",INDEX(TimeSheets!$AI$1:$AI$359,SMALL(IF(Table91641[Job]=$I$3,ROW(Table91641[Job])),ROW(BB78))))</f>
        <v/>
      </c>
    </row>
    <row r="80" spans="50:64" x14ac:dyDescent="0.25">
      <c r="AX80" s="47"/>
      <c r="AY80" s="47"/>
      <c r="AZ80" s="47"/>
      <c r="BA80" s="47"/>
      <c r="BB80" s="47"/>
      <c r="BE80" s="72" t="str">
        <f t="array" ref="BE80">IF(COUNTIF(Table911[Job],$I$3)&lt;ROWS($BE$2:BE80),"",INDEX(TimeSheets!$B$1:$B$359,SMALL(IF(Table911[Job]=$I$3,ROW(Table911[Job])),ROW(BA79))))</f>
        <v/>
      </c>
      <c r="BF80" s="72" t="str">
        <f t="array" ref="BF80">IF(COUNTIF(Table911[Job],$I$3)&lt;ROWS($BD$2:BD80),"",INDEX(TimeSheets!$H$1:$H$359,SMALL(IF(Table911[Job]=$I$3,ROW(Table911[Job])),ROW(BA79))))</f>
        <v/>
      </c>
      <c r="BG80" s="72" t="str">
        <f t="array" ref="BG80">IF(COUNTIF(Table912[Job],$I$3)&lt;ROWS($BG$2:BG80),"",INDEX(TimeSheets!$K$1:$K$359,SMALL(IF(Table912[Job]=$I$3,ROW(Table912[Job])),ROW(BA79))))</f>
        <v/>
      </c>
      <c r="BH80" s="72" t="str">
        <f t="array" ref="BH80">IF(COUNTIF(Table912[Job],$I$3)&lt;ROWS($BH$2:BH80),"",INDEX(TimeSheets!$Q$1:$Q$359,SMALL(IF(Table912[Job]=$I$3,ROW(Table912[Job])),ROW(BA79))))</f>
        <v/>
      </c>
      <c r="BI80" s="73" t="str">
        <f t="array" ref="BI80">IF(COUNTIF(Table914[Job],$I$3)&lt;ROWS($BI$2:BI80),"",INDEX(TimeSheets!$T$1:$T$359,SMALL(IF(Table914[Job]=$I$3,ROW(Table914[Job])),ROW(BA79))))</f>
        <v/>
      </c>
      <c r="BJ80" s="72" t="str">
        <f t="array" ref="BJ80">IF(COUNTIF(Table914[Job],$I$3)&lt;ROWS($BJ$2:BJ80),"",INDEX(TimeSheets!$Z$1:$Z$359,SMALL(IF(Table914[Job]=$I$3,ROW(Table914[Job])),ROW(BA79))))</f>
        <v/>
      </c>
      <c r="BK80" s="72" t="str">
        <f t="array" ref="BK80">IF(COUNTIF(Table91641[Job],$I$3)&lt;ROWS($BK$2:BK80),"",INDEX(TimeSheets!$AC$1:$AC$359,SMALL(IF(Table91641[Job]=$I$3,ROW(Table91641[Job])),ROW(BA79))))</f>
        <v/>
      </c>
      <c r="BL80" s="72" t="str">
        <f t="array" ref="BL80">IF(COUNTIF(Table91641[Job],$I$3)&lt;ROWS($BL$2:BL80),"",INDEX(TimeSheets!$AI$1:$AI$359,SMALL(IF(Table91641[Job]=$I$3,ROW(Table91641[Job])),ROW(BB79))))</f>
        <v/>
      </c>
    </row>
    <row r="81" spans="50:64" x14ac:dyDescent="0.25">
      <c r="AX81" s="47"/>
      <c r="AY81" s="47"/>
      <c r="AZ81" s="47"/>
      <c r="BA81" s="47"/>
      <c r="BB81" s="47"/>
      <c r="BE81" s="72" t="str">
        <f t="array" ref="BE81">IF(COUNTIF(Table911[Job],$I$3)&lt;ROWS($BE$2:BE81),"",INDEX(TimeSheets!$B$1:$B$359,SMALL(IF(Table911[Job]=$I$3,ROW(Table911[Job])),ROW(BA80))))</f>
        <v/>
      </c>
      <c r="BF81" s="72" t="str">
        <f t="array" ref="BF81">IF(COUNTIF(Table911[Job],$I$3)&lt;ROWS($BD$2:BD81),"",INDEX(TimeSheets!$H$1:$H$359,SMALL(IF(Table911[Job]=$I$3,ROW(Table911[Job])),ROW(BA80))))</f>
        <v/>
      </c>
      <c r="BG81" s="72" t="str">
        <f t="array" ref="BG81">IF(COUNTIF(Table912[Job],$I$3)&lt;ROWS($BG$2:BG81),"",INDEX(TimeSheets!$K$1:$K$359,SMALL(IF(Table912[Job]=$I$3,ROW(Table912[Job])),ROW(BA80))))</f>
        <v/>
      </c>
      <c r="BH81" s="72" t="str">
        <f t="array" ref="BH81">IF(COUNTIF(Table912[Job],$I$3)&lt;ROWS($BH$2:BH81),"",INDEX(TimeSheets!$Q$1:$Q$359,SMALL(IF(Table912[Job]=$I$3,ROW(Table912[Job])),ROW(BA80))))</f>
        <v/>
      </c>
      <c r="BI81" s="73" t="str">
        <f t="array" ref="BI81">IF(COUNTIF(Table914[Job],$I$3)&lt;ROWS($BI$2:BI81),"",INDEX(TimeSheets!$T$1:$T$359,SMALL(IF(Table914[Job]=$I$3,ROW(Table914[Job])),ROW(BA80))))</f>
        <v/>
      </c>
      <c r="BJ81" s="72" t="str">
        <f t="array" ref="BJ81">IF(COUNTIF(Table914[Job],$I$3)&lt;ROWS($BJ$2:BJ81),"",INDEX(TimeSheets!$Z$1:$Z$359,SMALL(IF(Table914[Job]=$I$3,ROW(Table914[Job])),ROW(BA80))))</f>
        <v/>
      </c>
      <c r="BK81" s="72" t="str">
        <f t="array" ref="BK81">IF(COUNTIF(Table91641[Job],$I$3)&lt;ROWS($BK$2:BK81),"",INDEX(TimeSheets!$AC$1:$AC$359,SMALL(IF(Table91641[Job]=$I$3,ROW(Table91641[Job])),ROW(BA80))))</f>
        <v/>
      </c>
      <c r="BL81" s="72" t="str">
        <f t="array" ref="BL81">IF(COUNTIF(Table91641[Job],$I$3)&lt;ROWS($BL$2:BL81),"",INDEX(TimeSheets!$AI$1:$AI$359,SMALL(IF(Table91641[Job]=$I$3,ROW(Table91641[Job])),ROW(BB80))))</f>
        <v/>
      </c>
    </row>
    <row r="82" spans="50:64" x14ac:dyDescent="0.25">
      <c r="AX82" s="47"/>
      <c r="AY82" s="47"/>
      <c r="AZ82" s="47"/>
      <c r="BA82" s="47"/>
      <c r="BB82" s="47"/>
      <c r="BE82" s="72" t="str">
        <f t="array" ref="BE82">IF(COUNTIF(Table911[Job],$I$3)&lt;ROWS($BE$2:BE82),"",INDEX(TimeSheets!$B$1:$B$359,SMALL(IF(Table911[Job]=$I$3,ROW(Table911[Job])),ROW(BA81))))</f>
        <v/>
      </c>
      <c r="BF82" s="72" t="str">
        <f t="array" ref="BF82">IF(COUNTIF(Table911[Job],$I$3)&lt;ROWS($BD$2:BD82),"",INDEX(TimeSheets!$H$1:$H$359,SMALL(IF(Table911[Job]=$I$3,ROW(Table911[Job])),ROW(BA81))))</f>
        <v/>
      </c>
      <c r="BG82" s="72" t="str">
        <f t="array" ref="BG82">IF(COUNTIF(Table912[Job],$I$3)&lt;ROWS($BG$2:BG82),"",INDEX(TimeSheets!$K$1:$K$359,SMALL(IF(Table912[Job]=$I$3,ROW(Table912[Job])),ROW(BA81))))</f>
        <v/>
      </c>
      <c r="BH82" s="72" t="str">
        <f t="array" ref="BH82">IF(COUNTIF(Table912[Job],$I$3)&lt;ROWS($BH$2:BH82),"",INDEX(TimeSheets!$Q$1:$Q$359,SMALL(IF(Table912[Job]=$I$3,ROW(Table912[Job])),ROW(BA81))))</f>
        <v/>
      </c>
      <c r="BI82" s="73" t="str">
        <f t="array" ref="BI82">IF(COUNTIF(Table914[Job],$I$3)&lt;ROWS($BI$2:BI82),"",INDEX(TimeSheets!$T$1:$T$359,SMALL(IF(Table914[Job]=$I$3,ROW(Table914[Job])),ROW(BA81))))</f>
        <v/>
      </c>
      <c r="BJ82" s="72" t="str">
        <f t="array" ref="BJ82">IF(COUNTIF(Table914[Job],$I$3)&lt;ROWS($BJ$2:BJ82),"",INDEX(TimeSheets!$Z$1:$Z$359,SMALL(IF(Table914[Job]=$I$3,ROW(Table914[Job])),ROW(BA81))))</f>
        <v/>
      </c>
      <c r="BK82" s="72" t="str">
        <f t="array" ref="BK82">IF(COUNTIF(Table91641[Job],$I$3)&lt;ROWS($BK$2:BK82),"",INDEX(TimeSheets!$AC$1:$AC$359,SMALL(IF(Table91641[Job]=$I$3,ROW(Table91641[Job])),ROW(BA81))))</f>
        <v/>
      </c>
      <c r="BL82" s="72" t="str">
        <f t="array" ref="BL82">IF(COUNTIF(Table91641[Job],$I$3)&lt;ROWS($BL$2:BL82),"",INDEX(TimeSheets!$AI$1:$AI$359,SMALL(IF(Table91641[Job]=$I$3,ROW(Table91641[Job])),ROW(BB81))))</f>
        <v/>
      </c>
    </row>
    <row r="83" spans="50:64" x14ac:dyDescent="0.25">
      <c r="AX83" s="47"/>
      <c r="AY83" s="47"/>
      <c r="AZ83" s="47"/>
      <c r="BA83" s="47"/>
      <c r="BB83" s="47"/>
      <c r="BE83" s="72" t="str">
        <f t="array" ref="BE83">IF(COUNTIF(Table911[Job],$I$3)&lt;ROWS($BE$2:BE83),"",INDEX(TimeSheets!$B$1:$B$359,SMALL(IF(Table911[Job]=$I$3,ROW(Table911[Job])),ROW(BA82))))</f>
        <v/>
      </c>
      <c r="BF83" s="72" t="str">
        <f t="array" ref="BF83">IF(COUNTIF(Table911[Job],$I$3)&lt;ROWS($BD$2:BD83),"",INDEX(TimeSheets!$H$1:$H$359,SMALL(IF(Table911[Job]=$I$3,ROW(Table911[Job])),ROW(BA82))))</f>
        <v/>
      </c>
      <c r="BG83" s="72" t="str">
        <f t="array" ref="BG83">IF(COUNTIF(Table912[Job],$I$3)&lt;ROWS($BG$2:BG83),"",INDEX(TimeSheets!$K$1:$K$359,SMALL(IF(Table912[Job]=$I$3,ROW(Table912[Job])),ROW(BA82))))</f>
        <v/>
      </c>
      <c r="BH83" s="72" t="str">
        <f t="array" ref="BH83">IF(COUNTIF(Table912[Job],$I$3)&lt;ROWS($BH$2:BH83),"",INDEX(TimeSheets!$Q$1:$Q$359,SMALL(IF(Table912[Job]=$I$3,ROW(Table912[Job])),ROW(BA82))))</f>
        <v/>
      </c>
      <c r="BI83" s="73" t="str">
        <f t="array" ref="BI83">IF(COUNTIF(Table914[Job],$I$3)&lt;ROWS($BI$2:BI83),"",INDEX(TimeSheets!$T$1:$T$359,SMALL(IF(Table914[Job]=$I$3,ROW(Table914[Job])),ROW(BA82))))</f>
        <v/>
      </c>
      <c r="BJ83" s="72" t="str">
        <f t="array" ref="BJ83">IF(COUNTIF(Table914[Job],$I$3)&lt;ROWS($BJ$2:BJ83),"",INDEX(TimeSheets!$Z$1:$Z$359,SMALL(IF(Table914[Job]=$I$3,ROW(Table914[Job])),ROW(BA82))))</f>
        <v/>
      </c>
      <c r="BK83" s="72" t="str">
        <f t="array" ref="BK83">IF(COUNTIF(Table91641[Job],$I$3)&lt;ROWS($BK$2:BK83),"",INDEX(TimeSheets!$AC$1:$AC$359,SMALL(IF(Table91641[Job]=$I$3,ROW(Table91641[Job])),ROW(BA82))))</f>
        <v/>
      </c>
      <c r="BL83" s="72" t="str">
        <f t="array" ref="BL83">IF(COUNTIF(Table91641[Job],$I$3)&lt;ROWS($BL$2:BL83),"",INDEX(TimeSheets!$AI$1:$AI$359,SMALL(IF(Table91641[Job]=$I$3,ROW(Table91641[Job])),ROW(BB82))))</f>
        <v/>
      </c>
    </row>
    <row r="84" spans="50:64" x14ac:dyDescent="0.25">
      <c r="AX84" s="47"/>
      <c r="AY84" s="47"/>
      <c r="AZ84" s="47"/>
      <c r="BA84" s="47"/>
      <c r="BB84" s="47"/>
      <c r="BE84" s="72" t="str">
        <f t="array" ref="BE84">IF(COUNTIF(Table911[Job],$I$3)&lt;ROWS($BE$2:BE84),"",INDEX(TimeSheets!$B$1:$B$359,SMALL(IF(Table911[Job]=$I$3,ROW(Table911[Job])),ROW(BA83))))</f>
        <v/>
      </c>
      <c r="BF84" s="72" t="str">
        <f t="array" ref="BF84">IF(COUNTIF(Table911[Job],$I$3)&lt;ROWS($BD$2:BD84),"",INDEX(TimeSheets!$H$1:$H$359,SMALL(IF(Table911[Job]=$I$3,ROW(Table911[Job])),ROW(BA83))))</f>
        <v/>
      </c>
      <c r="BG84" s="72" t="str">
        <f t="array" ref="BG84">IF(COUNTIF(Table912[Job],$I$3)&lt;ROWS($BG$2:BG84),"",INDEX(TimeSheets!$K$1:$K$359,SMALL(IF(Table912[Job]=$I$3,ROW(Table912[Job])),ROW(BA83))))</f>
        <v/>
      </c>
      <c r="BH84" s="72" t="str">
        <f t="array" ref="BH84">IF(COUNTIF(Table912[Job],$I$3)&lt;ROWS($BH$2:BH84),"",INDEX(TimeSheets!$Q$1:$Q$359,SMALL(IF(Table912[Job]=$I$3,ROW(Table912[Job])),ROW(BA83))))</f>
        <v/>
      </c>
      <c r="BI84" s="73" t="str">
        <f t="array" ref="BI84">IF(COUNTIF(Table914[Job],$I$3)&lt;ROWS($BI$2:BI84),"",INDEX(TimeSheets!$T$1:$T$359,SMALL(IF(Table914[Job]=$I$3,ROW(Table914[Job])),ROW(BA83))))</f>
        <v/>
      </c>
      <c r="BJ84" s="72" t="str">
        <f t="array" ref="BJ84">IF(COUNTIF(Table914[Job],$I$3)&lt;ROWS($BJ$2:BJ84),"",INDEX(TimeSheets!$Z$1:$Z$359,SMALL(IF(Table914[Job]=$I$3,ROW(Table914[Job])),ROW(BA83))))</f>
        <v/>
      </c>
      <c r="BK84" s="72" t="str">
        <f t="array" ref="BK84">IF(COUNTIF(Table91641[Job],$I$3)&lt;ROWS($BK$2:BK84),"",INDEX(TimeSheets!$AC$1:$AC$359,SMALL(IF(Table91641[Job]=$I$3,ROW(Table91641[Job])),ROW(BA83))))</f>
        <v/>
      </c>
      <c r="BL84" s="72" t="str">
        <f t="array" ref="BL84">IF(COUNTIF(Table91641[Job],$I$3)&lt;ROWS($BL$2:BL84),"",INDEX(TimeSheets!$AI$1:$AI$359,SMALL(IF(Table91641[Job]=$I$3,ROW(Table91641[Job])),ROW(BB83))))</f>
        <v/>
      </c>
    </row>
    <row r="85" spans="50:64" x14ac:dyDescent="0.25">
      <c r="AX85" s="47"/>
      <c r="AY85" s="47"/>
      <c r="AZ85" s="47"/>
      <c r="BA85" s="47"/>
      <c r="BB85" s="47"/>
      <c r="BE85" s="72" t="str">
        <f t="array" ref="BE85">IF(COUNTIF(Table911[Job],$I$3)&lt;ROWS($BE$2:BE85),"",INDEX(TimeSheets!$B$1:$B$359,SMALL(IF(Table911[Job]=$I$3,ROW(Table911[Job])),ROW(BA84))))</f>
        <v/>
      </c>
      <c r="BF85" s="72" t="str">
        <f t="array" ref="BF85">IF(COUNTIF(Table911[Job],$I$3)&lt;ROWS($BD$2:BD85),"",INDEX(TimeSheets!$H$1:$H$359,SMALL(IF(Table911[Job]=$I$3,ROW(Table911[Job])),ROW(BA84))))</f>
        <v/>
      </c>
      <c r="BG85" s="72" t="str">
        <f t="array" ref="BG85">IF(COUNTIF(Table912[Job],$I$3)&lt;ROWS($BG$2:BG85),"",INDEX(TimeSheets!$K$1:$K$359,SMALL(IF(Table912[Job]=$I$3,ROW(Table912[Job])),ROW(BA84))))</f>
        <v/>
      </c>
      <c r="BH85" s="72" t="str">
        <f t="array" ref="BH85">IF(COUNTIF(Table912[Job],$I$3)&lt;ROWS($BH$2:BH85),"",INDEX(TimeSheets!$Q$1:$Q$359,SMALL(IF(Table912[Job]=$I$3,ROW(Table912[Job])),ROW(BA84))))</f>
        <v/>
      </c>
      <c r="BI85" s="73" t="str">
        <f t="array" ref="BI85">IF(COUNTIF(Table914[Job],$I$3)&lt;ROWS($BI$2:BI85),"",INDEX(TimeSheets!$T$1:$T$359,SMALL(IF(Table914[Job]=$I$3,ROW(Table914[Job])),ROW(BA84))))</f>
        <v/>
      </c>
      <c r="BJ85" s="72" t="str">
        <f t="array" ref="BJ85">IF(COUNTIF(Table914[Job],$I$3)&lt;ROWS($BJ$2:BJ85),"",INDEX(TimeSheets!$Z$1:$Z$359,SMALL(IF(Table914[Job]=$I$3,ROW(Table914[Job])),ROW(BA84))))</f>
        <v/>
      </c>
      <c r="BK85" s="72" t="str">
        <f t="array" ref="BK85">IF(COUNTIF(Table91641[Job],$I$3)&lt;ROWS($BK$2:BK85),"",INDEX(TimeSheets!$AC$1:$AC$359,SMALL(IF(Table91641[Job]=$I$3,ROW(Table91641[Job])),ROW(BA84))))</f>
        <v/>
      </c>
      <c r="BL85" s="72" t="str">
        <f t="array" ref="BL85">IF(COUNTIF(Table91641[Job],$I$3)&lt;ROWS($BL$2:BL85),"",INDEX(TimeSheets!$AI$1:$AI$359,SMALL(IF(Table91641[Job]=$I$3,ROW(Table91641[Job])),ROW(BB84))))</f>
        <v/>
      </c>
    </row>
    <row r="86" spans="50:64" x14ac:dyDescent="0.25">
      <c r="AX86" s="47"/>
      <c r="AY86" s="47"/>
      <c r="AZ86" s="47"/>
      <c r="BA86" s="47"/>
      <c r="BB86" s="47"/>
      <c r="BE86" s="72" t="str">
        <f t="array" ref="BE86">IF(COUNTIF(Table911[Job],$I$3)&lt;ROWS($BE$2:BE86),"",INDEX(TimeSheets!$B$1:$B$359,SMALL(IF(Table911[Job]=$I$3,ROW(Table911[Job])),ROW(BA85))))</f>
        <v/>
      </c>
      <c r="BF86" s="72" t="str">
        <f t="array" ref="BF86">IF(COUNTIF(Table911[Job],$I$3)&lt;ROWS($BD$2:BD86),"",INDEX(TimeSheets!$H$1:$H$359,SMALL(IF(Table911[Job]=$I$3,ROW(Table911[Job])),ROW(BA85))))</f>
        <v/>
      </c>
      <c r="BG86" s="72" t="str">
        <f t="array" ref="BG86">IF(COUNTIF(Table912[Job],$I$3)&lt;ROWS($BG$2:BG86),"",INDEX(TimeSheets!$K$1:$K$359,SMALL(IF(Table912[Job]=$I$3,ROW(Table912[Job])),ROW(BA85))))</f>
        <v/>
      </c>
      <c r="BH86" s="72" t="str">
        <f t="array" ref="BH86">IF(COUNTIF(Table912[Job],$I$3)&lt;ROWS($BH$2:BH86),"",INDEX(TimeSheets!$Q$1:$Q$359,SMALL(IF(Table912[Job]=$I$3,ROW(Table912[Job])),ROW(BA85))))</f>
        <v/>
      </c>
      <c r="BI86" s="73" t="str">
        <f t="array" ref="BI86">IF(COUNTIF(Table914[Job],$I$3)&lt;ROWS($BI$2:BI86),"",INDEX(TimeSheets!$T$1:$T$359,SMALL(IF(Table914[Job]=$I$3,ROW(Table914[Job])),ROW(BA85))))</f>
        <v/>
      </c>
      <c r="BJ86" s="72" t="str">
        <f t="array" ref="BJ86">IF(COUNTIF(Table914[Job],$I$3)&lt;ROWS($BJ$2:BJ86),"",INDEX(TimeSheets!$Z$1:$Z$359,SMALL(IF(Table914[Job]=$I$3,ROW(Table914[Job])),ROW(BA85))))</f>
        <v/>
      </c>
      <c r="BK86" s="72" t="str">
        <f t="array" ref="BK86">IF(COUNTIF(Table91641[Job],$I$3)&lt;ROWS($BK$2:BK86),"",INDEX(TimeSheets!$AC$1:$AC$359,SMALL(IF(Table91641[Job]=$I$3,ROW(Table91641[Job])),ROW(BA85))))</f>
        <v/>
      </c>
      <c r="BL86" s="72" t="str">
        <f t="array" ref="BL86">IF(COUNTIF(Table91641[Job],$I$3)&lt;ROWS($BL$2:BL86),"",INDEX(TimeSheets!$AI$1:$AI$359,SMALL(IF(Table91641[Job]=$I$3,ROW(Table91641[Job])),ROW(BB85))))</f>
        <v/>
      </c>
    </row>
    <row r="87" spans="50:64" x14ac:dyDescent="0.25">
      <c r="AX87" s="47"/>
      <c r="AY87" s="47"/>
      <c r="AZ87" s="47"/>
      <c r="BA87" s="47"/>
      <c r="BB87" s="47"/>
      <c r="BE87" s="72" t="str">
        <f t="array" ref="BE87">IF(COUNTIF(Table911[Job],$I$3)&lt;ROWS($BE$2:BE87),"",INDEX(TimeSheets!$B$1:$B$359,SMALL(IF(Table911[Job]=$I$3,ROW(Table911[Job])),ROW(BA86))))</f>
        <v/>
      </c>
      <c r="BF87" s="72" t="str">
        <f t="array" ref="BF87">IF(COUNTIF(Table911[Job],$I$3)&lt;ROWS($BD$2:BD87),"",INDEX(TimeSheets!$H$1:$H$359,SMALL(IF(Table911[Job]=$I$3,ROW(Table911[Job])),ROW(BA86))))</f>
        <v/>
      </c>
      <c r="BG87" s="72" t="str">
        <f t="array" ref="BG87">IF(COUNTIF(Table912[Job],$I$3)&lt;ROWS($BG$2:BG87),"",INDEX(TimeSheets!$K$1:$K$359,SMALL(IF(Table912[Job]=$I$3,ROW(Table912[Job])),ROW(BA86))))</f>
        <v/>
      </c>
      <c r="BH87" s="72" t="str">
        <f t="array" ref="BH87">IF(COUNTIF(Table912[Job],$I$3)&lt;ROWS($BH$2:BH87),"",INDEX(TimeSheets!$Q$1:$Q$359,SMALL(IF(Table912[Job]=$I$3,ROW(Table912[Job])),ROW(BA86))))</f>
        <v/>
      </c>
      <c r="BI87" s="73" t="str">
        <f t="array" ref="BI87">IF(COUNTIF(Table914[Job],$I$3)&lt;ROWS($BI$2:BI87),"",INDEX(TimeSheets!$T$1:$T$359,SMALL(IF(Table914[Job]=$I$3,ROW(Table914[Job])),ROW(BA86))))</f>
        <v/>
      </c>
      <c r="BJ87" s="72" t="str">
        <f t="array" ref="BJ87">IF(COUNTIF(Table914[Job],$I$3)&lt;ROWS($BJ$2:BJ87),"",INDEX(TimeSheets!$Z$1:$Z$359,SMALL(IF(Table914[Job]=$I$3,ROW(Table914[Job])),ROW(BA86))))</f>
        <v/>
      </c>
      <c r="BK87" s="72" t="str">
        <f t="array" ref="BK87">IF(COUNTIF(Table91641[Job],$I$3)&lt;ROWS($BK$2:BK87),"",INDEX(TimeSheets!$AC$1:$AC$359,SMALL(IF(Table91641[Job]=$I$3,ROW(Table91641[Job])),ROW(BA86))))</f>
        <v/>
      </c>
      <c r="BL87" s="72" t="str">
        <f t="array" ref="BL87">IF(COUNTIF(Table91641[Job],$I$3)&lt;ROWS($BL$2:BL87),"",INDEX(TimeSheets!$AI$1:$AI$359,SMALL(IF(Table91641[Job]=$I$3,ROW(Table91641[Job])),ROW(BB86))))</f>
        <v/>
      </c>
    </row>
    <row r="88" spans="50:64" x14ac:dyDescent="0.25">
      <c r="AX88" s="47"/>
      <c r="AY88" s="47"/>
      <c r="AZ88" s="47"/>
      <c r="BA88" s="47"/>
      <c r="BB88" s="47"/>
      <c r="BE88" s="72" t="str">
        <f t="array" ref="BE88">IF(COUNTIF(Table911[Job],$I$3)&lt;ROWS($BE$2:BE88),"",INDEX(TimeSheets!$B$1:$B$359,SMALL(IF(Table911[Job]=$I$3,ROW(Table911[Job])),ROW(BA87))))</f>
        <v/>
      </c>
      <c r="BF88" s="72" t="str">
        <f t="array" ref="BF88">IF(COUNTIF(Table911[Job],$I$3)&lt;ROWS($BD$2:BD88),"",INDEX(TimeSheets!$H$1:$H$359,SMALL(IF(Table911[Job]=$I$3,ROW(Table911[Job])),ROW(BA87))))</f>
        <v/>
      </c>
      <c r="BG88" s="72" t="str">
        <f t="array" ref="BG88">IF(COUNTIF(Table912[Job],$I$3)&lt;ROWS($BG$2:BG88),"",INDEX(TimeSheets!$K$1:$K$359,SMALL(IF(Table912[Job]=$I$3,ROW(Table912[Job])),ROW(BA87))))</f>
        <v/>
      </c>
      <c r="BH88" s="72" t="str">
        <f t="array" ref="BH88">IF(COUNTIF(Table912[Job],$I$3)&lt;ROWS($BH$2:BH88),"",INDEX(TimeSheets!$Q$1:$Q$359,SMALL(IF(Table912[Job]=$I$3,ROW(Table912[Job])),ROW(BA87))))</f>
        <v/>
      </c>
      <c r="BI88" s="73" t="str">
        <f t="array" ref="BI88">IF(COUNTIF(Table914[Job],$I$3)&lt;ROWS($BI$2:BI88),"",INDEX(TimeSheets!$T$1:$T$359,SMALL(IF(Table914[Job]=$I$3,ROW(Table914[Job])),ROW(BA87))))</f>
        <v/>
      </c>
      <c r="BJ88" s="72" t="str">
        <f t="array" ref="BJ88">IF(COUNTIF(Table914[Job],$I$3)&lt;ROWS($BJ$2:BJ88),"",INDEX(TimeSheets!$Z$1:$Z$359,SMALL(IF(Table914[Job]=$I$3,ROW(Table914[Job])),ROW(BA87))))</f>
        <v/>
      </c>
      <c r="BK88" s="72" t="str">
        <f t="array" ref="BK88">IF(COUNTIF(Table91641[Job],$I$3)&lt;ROWS($BK$2:BK88),"",INDEX(TimeSheets!$AC$1:$AC$359,SMALL(IF(Table91641[Job]=$I$3,ROW(Table91641[Job])),ROW(BA87))))</f>
        <v/>
      </c>
      <c r="BL88" s="72" t="str">
        <f t="array" ref="BL88">IF(COUNTIF(Table91641[Job],$I$3)&lt;ROWS($BL$2:BL88),"",INDEX(TimeSheets!$AI$1:$AI$359,SMALL(IF(Table91641[Job]=$I$3,ROW(Table91641[Job])),ROW(BB87))))</f>
        <v/>
      </c>
    </row>
    <row r="89" spans="50:64" x14ac:dyDescent="0.25">
      <c r="AX89" s="47"/>
      <c r="AY89" s="47"/>
      <c r="AZ89" s="47"/>
      <c r="BA89" s="47"/>
      <c r="BB89" s="47"/>
      <c r="BE89" s="72" t="str">
        <f t="array" ref="BE89">IF(COUNTIF(Table911[Job],$I$3)&lt;ROWS($BE$2:BE89),"",INDEX(TimeSheets!$B$1:$B$359,SMALL(IF(Table911[Job]=$I$3,ROW(Table911[Job])),ROW(BA88))))</f>
        <v/>
      </c>
      <c r="BF89" s="72" t="str">
        <f t="array" ref="BF89">IF(COUNTIF(Table911[Job],$I$3)&lt;ROWS($BD$2:BD89),"",INDEX(TimeSheets!$H$1:$H$359,SMALL(IF(Table911[Job]=$I$3,ROW(Table911[Job])),ROW(BA88))))</f>
        <v/>
      </c>
      <c r="BG89" s="72" t="str">
        <f t="array" ref="BG89">IF(COUNTIF(Table912[Job],$I$3)&lt;ROWS($BG$2:BG89),"",INDEX(TimeSheets!$K$1:$K$359,SMALL(IF(Table912[Job]=$I$3,ROW(Table912[Job])),ROW(BA88))))</f>
        <v/>
      </c>
      <c r="BH89" s="72" t="str">
        <f t="array" ref="BH89">IF(COUNTIF(Table912[Job],$I$3)&lt;ROWS($BH$2:BH89),"",INDEX(TimeSheets!$Q$1:$Q$359,SMALL(IF(Table912[Job]=$I$3,ROW(Table912[Job])),ROW(BA88))))</f>
        <v/>
      </c>
      <c r="BI89" s="73" t="str">
        <f t="array" ref="BI89">IF(COUNTIF(Table914[Job],$I$3)&lt;ROWS($BI$2:BI89),"",INDEX(TimeSheets!$T$1:$T$359,SMALL(IF(Table914[Job]=$I$3,ROW(Table914[Job])),ROW(BA88))))</f>
        <v/>
      </c>
      <c r="BJ89" s="72" t="str">
        <f t="array" ref="BJ89">IF(COUNTIF(Table914[Job],$I$3)&lt;ROWS($BJ$2:BJ89),"",INDEX(TimeSheets!$Z$1:$Z$359,SMALL(IF(Table914[Job]=$I$3,ROW(Table914[Job])),ROW(BA88))))</f>
        <v/>
      </c>
      <c r="BK89" s="72" t="str">
        <f t="array" ref="BK89">IF(COUNTIF(Table91641[Job],$I$3)&lt;ROWS($BK$2:BK89),"",INDEX(TimeSheets!$AC$1:$AC$359,SMALL(IF(Table91641[Job]=$I$3,ROW(Table91641[Job])),ROW(BA88))))</f>
        <v/>
      </c>
      <c r="BL89" s="72" t="str">
        <f t="array" ref="BL89">IF(COUNTIF(Table91641[Job],$I$3)&lt;ROWS($BL$2:BL89),"",INDEX(TimeSheets!$AI$1:$AI$359,SMALL(IF(Table91641[Job]=$I$3,ROW(Table91641[Job])),ROW(BB88))))</f>
        <v/>
      </c>
    </row>
    <row r="90" spans="50:64" x14ac:dyDescent="0.25">
      <c r="AX90" s="47"/>
      <c r="AY90" s="47"/>
      <c r="AZ90" s="47"/>
      <c r="BA90" s="47"/>
      <c r="BB90" s="47"/>
      <c r="BE90" s="72" t="str">
        <f t="array" ref="BE90">IF(COUNTIF(Table911[Job],$I$3)&lt;ROWS($BE$2:BE90),"",INDEX(TimeSheets!$B$1:$B$359,SMALL(IF(Table911[Job]=$I$3,ROW(Table911[Job])),ROW(BA89))))</f>
        <v/>
      </c>
      <c r="BF90" s="72" t="str">
        <f t="array" ref="BF90">IF(COUNTIF(Table911[Job],$I$3)&lt;ROWS($BD$2:BD90),"",INDEX(TimeSheets!$H$1:$H$359,SMALL(IF(Table911[Job]=$I$3,ROW(Table911[Job])),ROW(BA89))))</f>
        <v/>
      </c>
      <c r="BG90" s="72" t="str">
        <f t="array" ref="BG90">IF(COUNTIF(Table912[Job],$I$3)&lt;ROWS($BG$2:BG90),"",INDEX(TimeSheets!$K$1:$K$359,SMALL(IF(Table912[Job]=$I$3,ROW(Table912[Job])),ROW(BA89))))</f>
        <v/>
      </c>
      <c r="BH90" s="72" t="str">
        <f t="array" ref="BH90">IF(COUNTIF(Table912[Job],$I$3)&lt;ROWS($BH$2:BH90),"",INDEX(TimeSheets!$Q$1:$Q$359,SMALL(IF(Table912[Job]=$I$3,ROW(Table912[Job])),ROW(BA89))))</f>
        <v/>
      </c>
      <c r="BI90" s="73" t="str">
        <f t="array" ref="BI90">IF(COUNTIF(Table914[Job],$I$3)&lt;ROWS($BI$2:BI90),"",INDEX(TimeSheets!$T$1:$T$359,SMALL(IF(Table914[Job]=$I$3,ROW(Table914[Job])),ROW(BA89))))</f>
        <v/>
      </c>
      <c r="BJ90" s="72" t="str">
        <f t="array" ref="BJ90">IF(COUNTIF(Table914[Job],$I$3)&lt;ROWS($BJ$2:BJ90),"",INDEX(TimeSheets!$Z$1:$Z$359,SMALL(IF(Table914[Job]=$I$3,ROW(Table914[Job])),ROW(BA89))))</f>
        <v/>
      </c>
      <c r="BK90" s="72" t="str">
        <f t="array" ref="BK90">IF(COUNTIF(Table91641[Job],$I$3)&lt;ROWS($BK$2:BK90),"",INDEX(TimeSheets!$AC$1:$AC$359,SMALL(IF(Table91641[Job]=$I$3,ROW(Table91641[Job])),ROW(BA89))))</f>
        <v/>
      </c>
      <c r="BL90" s="72" t="str">
        <f t="array" ref="BL90">IF(COUNTIF(Table91641[Job],$I$3)&lt;ROWS($BL$2:BL90),"",INDEX(TimeSheets!$AI$1:$AI$359,SMALL(IF(Table91641[Job]=$I$3,ROW(Table91641[Job])),ROW(BB89))))</f>
        <v/>
      </c>
    </row>
    <row r="91" spans="50:64" x14ac:dyDescent="0.25">
      <c r="AX91" s="47"/>
      <c r="AY91" s="47"/>
      <c r="AZ91" s="47"/>
      <c r="BA91" s="47"/>
      <c r="BB91" s="47"/>
      <c r="BE91" s="72" t="str">
        <f t="array" ref="BE91">IF(COUNTIF(Table911[Job],$I$3)&lt;ROWS($BE$2:BE91),"",INDEX(TimeSheets!$B$1:$B$359,SMALL(IF(Table911[Job]=$I$3,ROW(Table911[Job])),ROW(BA90))))</f>
        <v/>
      </c>
      <c r="BF91" s="72" t="str">
        <f t="array" ref="BF91">IF(COUNTIF(Table911[Job],$I$3)&lt;ROWS($BD$2:BD91),"",INDEX(TimeSheets!$H$1:$H$359,SMALL(IF(Table911[Job]=$I$3,ROW(Table911[Job])),ROW(BA90))))</f>
        <v/>
      </c>
      <c r="BG91" s="72" t="str">
        <f t="array" ref="BG91">IF(COUNTIF(Table912[Job],$I$3)&lt;ROWS($BG$2:BG91),"",INDEX(TimeSheets!$K$1:$K$359,SMALL(IF(Table912[Job]=$I$3,ROW(Table912[Job])),ROW(BA90))))</f>
        <v/>
      </c>
      <c r="BH91" s="72" t="str">
        <f t="array" ref="BH91">IF(COUNTIF(Table912[Job],$I$3)&lt;ROWS($BH$2:BH91),"",INDEX(TimeSheets!$Q$1:$Q$359,SMALL(IF(Table912[Job]=$I$3,ROW(Table912[Job])),ROW(BA90))))</f>
        <v/>
      </c>
      <c r="BI91" s="73" t="str">
        <f t="array" ref="BI91">IF(COUNTIF(Table914[Job],$I$3)&lt;ROWS($BI$2:BI91),"",INDEX(TimeSheets!$T$1:$T$359,SMALL(IF(Table914[Job]=$I$3,ROW(Table914[Job])),ROW(BA90))))</f>
        <v/>
      </c>
      <c r="BJ91" s="72" t="str">
        <f t="array" ref="BJ91">IF(COUNTIF(Table914[Job],$I$3)&lt;ROWS($BJ$2:BJ91),"",INDEX(TimeSheets!$Z$1:$Z$359,SMALL(IF(Table914[Job]=$I$3,ROW(Table914[Job])),ROW(BA90))))</f>
        <v/>
      </c>
      <c r="BK91" s="72" t="str">
        <f t="array" ref="BK91">IF(COUNTIF(Table91641[Job],$I$3)&lt;ROWS($BK$2:BK91),"",INDEX(TimeSheets!$AC$1:$AC$359,SMALL(IF(Table91641[Job]=$I$3,ROW(Table91641[Job])),ROW(BA90))))</f>
        <v/>
      </c>
      <c r="BL91" s="72" t="str">
        <f t="array" ref="BL91">IF(COUNTIF(Table91641[Job],$I$3)&lt;ROWS($BL$2:BL91),"",INDEX(TimeSheets!$AI$1:$AI$359,SMALL(IF(Table91641[Job]=$I$3,ROW(Table91641[Job])),ROW(BB90))))</f>
        <v/>
      </c>
    </row>
    <row r="92" spans="50:64" x14ac:dyDescent="0.25">
      <c r="AX92" s="47"/>
      <c r="AY92" s="47"/>
      <c r="AZ92" s="47"/>
      <c r="BA92" s="47"/>
      <c r="BB92" s="47"/>
      <c r="BE92" s="72" t="str">
        <f t="array" ref="BE92">IF(COUNTIF(Table911[Job],$I$3)&lt;ROWS($BE$2:BE92),"",INDEX(TimeSheets!$B$1:$B$359,SMALL(IF(Table911[Job]=$I$3,ROW(Table911[Job])),ROW(BA91))))</f>
        <v/>
      </c>
      <c r="BF92" s="72" t="str">
        <f t="array" ref="BF92">IF(COUNTIF(Table911[Job],$I$3)&lt;ROWS($BD$2:BD92),"",INDEX(TimeSheets!$H$1:$H$359,SMALL(IF(Table911[Job]=$I$3,ROW(Table911[Job])),ROW(BA91))))</f>
        <v/>
      </c>
      <c r="BG92" s="72" t="str">
        <f t="array" ref="BG92">IF(COUNTIF(Table912[Job],$I$3)&lt;ROWS($BG$2:BG92),"",INDEX(TimeSheets!$K$1:$K$359,SMALL(IF(Table912[Job]=$I$3,ROW(Table912[Job])),ROW(BA91))))</f>
        <v/>
      </c>
      <c r="BH92" s="72" t="str">
        <f t="array" ref="BH92">IF(COUNTIF(Table912[Job],$I$3)&lt;ROWS($BH$2:BH92),"",INDEX(TimeSheets!$Q$1:$Q$359,SMALL(IF(Table912[Job]=$I$3,ROW(Table912[Job])),ROW(BA91))))</f>
        <v/>
      </c>
      <c r="BI92" s="73" t="str">
        <f t="array" ref="BI92">IF(COUNTIF(Table914[Job],$I$3)&lt;ROWS($BI$2:BI92),"",INDEX(TimeSheets!$T$1:$T$359,SMALL(IF(Table914[Job]=$I$3,ROW(Table914[Job])),ROW(BA91))))</f>
        <v/>
      </c>
      <c r="BJ92" s="72" t="str">
        <f t="array" ref="BJ92">IF(COUNTIF(Table914[Job],$I$3)&lt;ROWS($BJ$2:BJ92),"",INDEX(TimeSheets!$Z$1:$Z$359,SMALL(IF(Table914[Job]=$I$3,ROW(Table914[Job])),ROW(BA91))))</f>
        <v/>
      </c>
      <c r="BK92" s="72" t="str">
        <f t="array" ref="BK92">IF(COUNTIF(Table91641[Job],$I$3)&lt;ROWS($BK$2:BK92),"",INDEX(TimeSheets!$AC$1:$AC$359,SMALL(IF(Table91641[Job]=$I$3,ROW(Table91641[Job])),ROW(BA91))))</f>
        <v/>
      </c>
      <c r="BL92" s="72" t="str">
        <f t="array" ref="BL92">IF(COUNTIF(Table91641[Job],$I$3)&lt;ROWS($BL$2:BL92),"",INDEX(TimeSheets!$AI$1:$AI$359,SMALL(IF(Table91641[Job]=$I$3,ROW(Table91641[Job])),ROW(BB91))))</f>
        <v/>
      </c>
    </row>
    <row r="93" spans="50:64" x14ac:dyDescent="0.25">
      <c r="AX93" s="47"/>
      <c r="AY93" s="47"/>
      <c r="AZ93" s="47"/>
      <c r="BA93" s="47"/>
      <c r="BB93" s="47"/>
      <c r="BE93" s="72" t="str">
        <f t="array" ref="BE93">IF(COUNTIF(Table911[Job],$I$3)&lt;ROWS($BE$2:BE93),"",INDEX(TimeSheets!$B$1:$B$359,SMALL(IF(Table911[Job]=$I$3,ROW(Table911[Job])),ROW(BA92))))</f>
        <v/>
      </c>
      <c r="BF93" s="72" t="str">
        <f t="array" ref="BF93">IF(COUNTIF(Table911[Job],$I$3)&lt;ROWS($BD$2:BD93),"",INDEX(TimeSheets!$H$1:$H$359,SMALL(IF(Table911[Job]=$I$3,ROW(Table911[Job])),ROW(BA92))))</f>
        <v/>
      </c>
      <c r="BG93" s="72" t="str">
        <f t="array" ref="BG93">IF(COUNTIF(Table912[Job],$I$3)&lt;ROWS($BG$2:BG93),"",INDEX(TimeSheets!$K$1:$K$359,SMALL(IF(Table912[Job]=$I$3,ROW(Table912[Job])),ROW(BA92))))</f>
        <v/>
      </c>
      <c r="BH93" s="72" t="str">
        <f t="array" ref="BH93">IF(COUNTIF(Table912[Job],$I$3)&lt;ROWS($BH$2:BH93),"",INDEX(TimeSheets!$Q$1:$Q$359,SMALL(IF(Table912[Job]=$I$3,ROW(Table912[Job])),ROW(BA92))))</f>
        <v/>
      </c>
      <c r="BI93" s="73" t="str">
        <f t="array" ref="BI93">IF(COUNTIF(Table914[Job],$I$3)&lt;ROWS($BI$2:BI93),"",INDEX(TimeSheets!$T$1:$T$359,SMALL(IF(Table914[Job]=$I$3,ROW(Table914[Job])),ROW(BA92))))</f>
        <v/>
      </c>
      <c r="BJ93" s="72" t="str">
        <f t="array" ref="BJ93">IF(COUNTIF(Table914[Job],$I$3)&lt;ROWS($BJ$2:BJ93),"",INDEX(TimeSheets!$Z$1:$Z$359,SMALL(IF(Table914[Job]=$I$3,ROW(Table914[Job])),ROW(BA92))))</f>
        <v/>
      </c>
      <c r="BK93" s="72" t="str">
        <f t="array" ref="BK93">IF(COUNTIF(Table91641[Job],$I$3)&lt;ROWS($BK$2:BK93),"",INDEX(TimeSheets!$AC$1:$AC$359,SMALL(IF(Table91641[Job]=$I$3,ROW(Table91641[Job])),ROW(BA92))))</f>
        <v/>
      </c>
      <c r="BL93" s="72" t="str">
        <f t="array" ref="BL93">IF(COUNTIF(Table91641[Job],$I$3)&lt;ROWS($BL$2:BL93),"",INDEX(TimeSheets!$AI$1:$AI$359,SMALL(IF(Table91641[Job]=$I$3,ROW(Table91641[Job])),ROW(BB92))))</f>
        <v/>
      </c>
    </row>
    <row r="94" spans="50:64" x14ac:dyDescent="0.25">
      <c r="AX94" s="47"/>
      <c r="AY94" s="47"/>
      <c r="AZ94" s="47"/>
      <c r="BA94" s="47"/>
      <c r="BB94" s="47"/>
      <c r="BE94" s="72" t="str">
        <f t="array" ref="BE94">IF(COUNTIF(Table911[Job],$I$3)&lt;ROWS($BE$2:BE94),"",INDEX(TimeSheets!$B$1:$B$359,SMALL(IF(Table911[Job]=$I$3,ROW(Table911[Job])),ROW(BA93))))</f>
        <v/>
      </c>
      <c r="BF94" s="72" t="str">
        <f t="array" ref="BF94">IF(COUNTIF(Table911[Job],$I$3)&lt;ROWS($BD$2:BD94),"",INDEX(TimeSheets!$H$1:$H$359,SMALL(IF(Table911[Job]=$I$3,ROW(Table911[Job])),ROW(BA93))))</f>
        <v/>
      </c>
      <c r="BG94" s="72" t="str">
        <f t="array" ref="BG94">IF(COUNTIF(Table912[Job],$I$3)&lt;ROWS($BG$2:BG94),"",INDEX(TimeSheets!$K$1:$K$359,SMALL(IF(Table912[Job]=$I$3,ROW(Table912[Job])),ROW(BA93))))</f>
        <v/>
      </c>
      <c r="BH94" s="72" t="str">
        <f t="array" ref="BH94">IF(COUNTIF(Table912[Job],$I$3)&lt;ROWS($BH$2:BH94),"",INDEX(TimeSheets!$Q$1:$Q$359,SMALL(IF(Table912[Job]=$I$3,ROW(Table912[Job])),ROW(BA93))))</f>
        <v/>
      </c>
      <c r="BI94" s="73" t="str">
        <f t="array" ref="BI94">IF(COUNTIF(Table914[Job],$I$3)&lt;ROWS($BI$2:BI94),"",INDEX(TimeSheets!$T$1:$T$359,SMALL(IF(Table914[Job]=$I$3,ROW(Table914[Job])),ROW(BA93))))</f>
        <v/>
      </c>
      <c r="BJ94" s="72" t="str">
        <f t="array" ref="BJ94">IF(COUNTIF(Table914[Job],$I$3)&lt;ROWS($BJ$2:BJ94),"",INDEX(TimeSheets!$Z$1:$Z$359,SMALL(IF(Table914[Job]=$I$3,ROW(Table914[Job])),ROW(BA93))))</f>
        <v/>
      </c>
      <c r="BK94" s="72" t="str">
        <f t="array" ref="BK94">IF(COUNTIF(Table91641[Job],$I$3)&lt;ROWS($BK$2:BK94),"",INDEX(TimeSheets!$AC$1:$AC$359,SMALL(IF(Table91641[Job]=$I$3,ROW(Table91641[Job])),ROW(BA93))))</f>
        <v/>
      </c>
      <c r="BL94" s="72" t="str">
        <f t="array" ref="BL94">IF(COUNTIF(Table91641[Job],$I$3)&lt;ROWS($BL$2:BL94),"",INDEX(TimeSheets!$AI$1:$AI$359,SMALL(IF(Table91641[Job]=$I$3,ROW(Table91641[Job])),ROW(BB93))))</f>
        <v/>
      </c>
    </row>
    <row r="95" spans="50:64" x14ac:dyDescent="0.25">
      <c r="AX95" s="47"/>
      <c r="AY95" s="47"/>
      <c r="AZ95" s="47"/>
      <c r="BA95" s="47"/>
      <c r="BB95" s="47"/>
      <c r="BE95" s="72" t="str">
        <f t="array" ref="BE95">IF(COUNTIF(Table911[Job],$I$3)&lt;ROWS($BE$2:BE95),"",INDEX(TimeSheets!$B$1:$B$359,SMALL(IF(Table911[Job]=$I$3,ROW(Table911[Job])),ROW(BA94))))</f>
        <v/>
      </c>
      <c r="BF95" s="72" t="str">
        <f t="array" ref="BF95">IF(COUNTIF(Table911[Job],$I$3)&lt;ROWS($BD$2:BD95),"",INDEX(TimeSheets!$H$1:$H$359,SMALL(IF(Table911[Job]=$I$3,ROW(Table911[Job])),ROW(BA94))))</f>
        <v/>
      </c>
      <c r="BG95" s="72" t="str">
        <f t="array" ref="BG95">IF(COUNTIF(Table912[Job],$I$3)&lt;ROWS($BG$2:BG95),"",INDEX(TimeSheets!$K$1:$K$359,SMALL(IF(Table912[Job]=$I$3,ROW(Table912[Job])),ROW(BA94))))</f>
        <v/>
      </c>
      <c r="BH95" s="72" t="str">
        <f t="array" ref="BH95">IF(COUNTIF(Table912[Job],$I$3)&lt;ROWS($BH$2:BH95),"",INDEX(TimeSheets!$Q$1:$Q$359,SMALL(IF(Table912[Job]=$I$3,ROW(Table912[Job])),ROW(BA94))))</f>
        <v/>
      </c>
      <c r="BI95" s="73" t="str">
        <f t="array" ref="BI95">IF(COUNTIF(Table914[Job],$I$3)&lt;ROWS($BI$2:BI95),"",INDEX(TimeSheets!$T$1:$T$359,SMALL(IF(Table914[Job]=$I$3,ROW(Table914[Job])),ROW(BA94))))</f>
        <v/>
      </c>
      <c r="BJ95" s="72" t="str">
        <f t="array" ref="BJ95">IF(COUNTIF(Table914[Job],$I$3)&lt;ROWS($BJ$2:BJ95),"",INDEX(TimeSheets!$Z$1:$Z$359,SMALL(IF(Table914[Job]=$I$3,ROW(Table914[Job])),ROW(BA94))))</f>
        <v/>
      </c>
      <c r="BK95" s="72" t="str">
        <f t="array" ref="BK95">IF(COUNTIF(Table91641[Job],$I$3)&lt;ROWS($BK$2:BK95),"",INDEX(TimeSheets!$AC$1:$AC$359,SMALL(IF(Table91641[Job]=$I$3,ROW(Table91641[Job])),ROW(BA94))))</f>
        <v/>
      </c>
      <c r="BL95" s="72" t="str">
        <f t="array" ref="BL95">IF(COUNTIF(Table91641[Job],$I$3)&lt;ROWS($BL$2:BL95),"",INDEX(TimeSheets!$AI$1:$AI$359,SMALL(IF(Table91641[Job]=$I$3,ROW(Table91641[Job])),ROW(BB94))))</f>
        <v/>
      </c>
    </row>
    <row r="96" spans="50:64" x14ac:dyDescent="0.25">
      <c r="AX96" s="47"/>
      <c r="AY96" s="47"/>
      <c r="AZ96" s="47"/>
      <c r="BA96" s="47"/>
      <c r="BB96" s="47"/>
      <c r="BE96" s="72" t="str">
        <f t="array" ref="BE96">IF(COUNTIF(Table911[Job],$I$3)&lt;ROWS($BE$2:BE96),"",INDEX(TimeSheets!$B$1:$B$359,SMALL(IF(Table911[Job]=$I$3,ROW(Table911[Job])),ROW(BA95))))</f>
        <v/>
      </c>
      <c r="BF96" s="72" t="str">
        <f t="array" ref="BF96">IF(COUNTIF(Table911[Job],$I$3)&lt;ROWS($BD$2:BD96),"",INDEX(TimeSheets!$H$1:$H$359,SMALL(IF(Table911[Job]=$I$3,ROW(Table911[Job])),ROW(BA95))))</f>
        <v/>
      </c>
      <c r="BG96" s="72" t="str">
        <f t="array" ref="BG96">IF(COUNTIF(Table912[Job],$I$3)&lt;ROWS($BG$2:BG96),"",INDEX(TimeSheets!$K$1:$K$359,SMALL(IF(Table912[Job]=$I$3,ROW(Table912[Job])),ROW(BA95))))</f>
        <v/>
      </c>
      <c r="BH96" s="72" t="str">
        <f t="array" ref="BH96">IF(COUNTIF(Table912[Job],$I$3)&lt;ROWS($BH$2:BH96),"",INDEX(TimeSheets!$Q$1:$Q$359,SMALL(IF(Table912[Job]=$I$3,ROW(Table912[Job])),ROW(BA95))))</f>
        <v/>
      </c>
      <c r="BI96" s="73" t="str">
        <f t="array" ref="BI96">IF(COUNTIF(Table914[Job],$I$3)&lt;ROWS($BI$2:BI96),"",INDEX(TimeSheets!$T$1:$T$359,SMALL(IF(Table914[Job]=$I$3,ROW(Table914[Job])),ROW(BA95))))</f>
        <v/>
      </c>
      <c r="BJ96" s="72" t="str">
        <f t="array" ref="BJ96">IF(COUNTIF(Table914[Job],$I$3)&lt;ROWS($BJ$2:BJ96),"",INDEX(TimeSheets!$Z$1:$Z$359,SMALL(IF(Table914[Job]=$I$3,ROW(Table914[Job])),ROW(BA95))))</f>
        <v/>
      </c>
      <c r="BK96" s="72" t="str">
        <f t="array" ref="BK96">IF(COUNTIF(Table91641[Job],$I$3)&lt;ROWS($BK$2:BK96),"",INDEX(TimeSheets!$AC$1:$AC$359,SMALL(IF(Table91641[Job]=$I$3,ROW(Table91641[Job])),ROW(BA95))))</f>
        <v/>
      </c>
      <c r="BL96" s="72" t="str">
        <f t="array" ref="BL96">IF(COUNTIF(Table91641[Job],$I$3)&lt;ROWS($BL$2:BL96),"",INDEX(TimeSheets!$AI$1:$AI$359,SMALL(IF(Table91641[Job]=$I$3,ROW(Table91641[Job])),ROW(BB95))))</f>
        <v/>
      </c>
    </row>
    <row r="97" spans="50:64" x14ac:dyDescent="0.25">
      <c r="AX97" s="47"/>
      <c r="AY97" s="47"/>
      <c r="AZ97" s="47"/>
      <c r="BA97" s="47"/>
      <c r="BB97" s="47"/>
      <c r="BE97" s="72" t="str">
        <f t="array" ref="BE97">IF(COUNTIF(Table911[Job],$I$3)&lt;ROWS($BE$2:BE97),"",INDEX(TimeSheets!$B$1:$B$359,SMALL(IF(Table911[Job]=$I$3,ROW(Table911[Job])),ROW(BA96))))</f>
        <v/>
      </c>
      <c r="BF97" s="72" t="str">
        <f t="array" ref="BF97">IF(COUNTIF(Table911[Job],$I$3)&lt;ROWS($BD$2:BD97),"",INDEX(TimeSheets!$H$1:$H$359,SMALL(IF(Table911[Job]=$I$3,ROW(Table911[Job])),ROW(BA96))))</f>
        <v/>
      </c>
      <c r="BG97" s="72" t="str">
        <f t="array" ref="BG97">IF(COUNTIF(Table912[Job],$I$3)&lt;ROWS($BG$2:BG97),"",INDEX(TimeSheets!$K$1:$K$359,SMALL(IF(Table912[Job]=$I$3,ROW(Table912[Job])),ROW(BA96))))</f>
        <v/>
      </c>
      <c r="BH97" s="72" t="str">
        <f t="array" ref="BH97">IF(COUNTIF(Table912[Job],$I$3)&lt;ROWS($BH$2:BH97),"",INDEX(TimeSheets!$Q$1:$Q$359,SMALL(IF(Table912[Job]=$I$3,ROW(Table912[Job])),ROW(BA96))))</f>
        <v/>
      </c>
      <c r="BI97" s="73" t="str">
        <f t="array" ref="BI97">IF(COUNTIF(Table914[Job],$I$3)&lt;ROWS($BI$2:BI97),"",INDEX(TimeSheets!$T$1:$T$359,SMALL(IF(Table914[Job]=$I$3,ROW(Table914[Job])),ROW(BA96))))</f>
        <v/>
      </c>
      <c r="BJ97" s="72" t="str">
        <f t="array" ref="BJ97">IF(COUNTIF(Table914[Job],$I$3)&lt;ROWS($BJ$2:BJ97),"",INDEX(TimeSheets!$Z$1:$Z$359,SMALL(IF(Table914[Job]=$I$3,ROW(Table914[Job])),ROW(BA96))))</f>
        <v/>
      </c>
      <c r="BK97" s="72" t="str">
        <f t="array" ref="BK97">IF(COUNTIF(Table91641[Job],$I$3)&lt;ROWS($BK$2:BK97),"",INDEX(TimeSheets!$AC$1:$AC$359,SMALL(IF(Table91641[Job]=$I$3,ROW(Table91641[Job])),ROW(BA96))))</f>
        <v/>
      </c>
      <c r="BL97" s="72" t="str">
        <f t="array" ref="BL97">IF(COUNTIF(Table91641[Job],$I$3)&lt;ROWS($BL$2:BL97),"",INDEX(TimeSheets!$AI$1:$AI$359,SMALL(IF(Table91641[Job]=$I$3,ROW(Table91641[Job])),ROW(BB96))))</f>
        <v/>
      </c>
    </row>
    <row r="98" spans="50:64" x14ac:dyDescent="0.25">
      <c r="AX98" s="47"/>
      <c r="AY98" s="47"/>
      <c r="AZ98" s="47"/>
      <c r="BA98" s="47"/>
      <c r="BB98" s="47"/>
      <c r="BE98" s="72" t="str">
        <f t="array" ref="BE98">IF(COUNTIF(Table911[Job],$I$3)&lt;ROWS($BE$2:BE98),"",INDEX(TimeSheets!$B$1:$B$359,SMALL(IF(Table911[Job]=$I$3,ROW(Table911[Job])),ROW(BA97))))</f>
        <v/>
      </c>
      <c r="BF98" s="72" t="str">
        <f t="array" ref="BF98">IF(COUNTIF(Table911[Job],$I$3)&lt;ROWS($BD$2:BD98),"",INDEX(TimeSheets!$H$1:$H$359,SMALL(IF(Table911[Job]=$I$3,ROW(Table911[Job])),ROW(BA97))))</f>
        <v/>
      </c>
      <c r="BG98" s="72" t="str">
        <f t="array" ref="BG98">IF(COUNTIF(Table912[Job],$I$3)&lt;ROWS($BG$2:BG98),"",INDEX(TimeSheets!$K$1:$K$359,SMALL(IF(Table912[Job]=$I$3,ROW(Table912[Job])),ROW(BA97))))</f>
        <v/>
      </c>
      <c r="BH98" s="72" t="str">
        <f t="array" ref="BH98">IF(COUNTIF(Table912[Job],$I$3)&lt;ROWS($BH$2:BH98),"",INDEX(TimeSheets!$Q$1:$Q$359,SMALL(IF(Table912[Job]=$I$3,ROW(Table912[Job])),ROW(BA97))))</f>
        <v/>
      </c>
      <c r="BI98" s="73" t="str">
        <f t="array" ref="BI98">IF(COUNTIF(Table914[Job],$I$3)&lt;ROWS($BI$2:BI98),"",INDEX(TimeSheets!$T$1:$T$359,SMALL(IF(Table914[Job]=$I$3,ROW(Table914[Job])),ROW(BA97))))</f>
        <v/>
      </c>
      <c r="BJ98" s="72" t="str">
        <f t="array" ref="BJ98">IF(COUNTIF(Table914[Job],$I$3)&lt;ROWS($BJ$2:BJ98),"",INDEX(TimeSheets!$Z$1:$Z$359,SMALL(IF(Table914[Job]=$I$3,ROW(Table914[Job])),ROW(BA97))))</f>
        <v/>
      </c>
      <c r="BK98" s="72" t="str">
        <f t="array" ref="BK98">IF(COUNTIF(Table91641[Job],$I$3)&lt;ROWS($BK$2:BK98),"",INDEX(TimeSheets!$AC$1:$AC$359,SMALL(IF(Table91641[Job]=$I$3,ROW(Table91641[Job])),ROW(BA97))))</f>
        <v/>
      </c>
      <c r="BL98" s="72" t="str">
        <f t="array" ref="BL98">IF(COUNTIF(Table91641[Job],$I$3)&lt;ROWS($BL$2:BL98),"",INDEX(TimeSheets!$AI$1:$AI$359,SMALL(IF(Table91641[Job]=$I$3,ROW(Table91641[Job])),ROW(BB97))))</f>
        <v/>
      </c>
    </row>
    <row r="99" spans="50:64" x14ac:dyDescent="0.25">
      <c r="AX99" s="47"/>
      <c r="AY99" s="47"/>
      <c r="AZ99" s="47"/>
      <c r="BA99" s="47"/>
      <c r="BB99" s="47"/>
      <c r="BE99" s="72" t="str">
        <f t="array" ref="BE99">IF(COUNTIF(Table911[Job],$I$3)&lt;ROWS($BE$2:BE99),"",INDEX(TimeSheets!$B$1:$B$359,SMALL(IF(Table911[Job]=$I$3,ROW(Table911[Job])),ROW(BA98))))</f>
        <v/>
      </c>
      <c r="BF99" s="72" t="str">
        <f t="array" ref="BF99">IF(COUNTIF(Table911[Job],$I$3)&lt;ROWS($BD$2:BD99),"",INDEX(TimeSheets!$H$1:$H$359,SMALL(IF(Table911[Job]=$I$3,ROW(Table911[Job])),ROW(BA98))))</f>
        <v/>
      </c>
      <c r="BG99" s="72" t="str">
        <f t="array" ref="BG99">IF(COUNTIF(Table912[Job],$I$3)&lt;ROWS($BG$2:BG99),"",INDEX(TimeSheets!$K$1:$K$359,SMALL(IF(Table912[Job]=$I$3,ROW(Table912[Job])),ROW(BA98))))</f>
        <v/>
      </c>
      <c r="BH99" s="72" t="str">
        <f t="array" ref="BH99">IF(COUNTIF(Table912[Job],$I$3)&lt;ROWS($BH$2:BH99),"",INDEX(TimeSheets!$Q$1:$Q$359,SMALL(IF(Table912[Job]=$I$3,ROW(Table912[Job])),ROW(BA98))))</f>
        <v/>
      </c>
      <c r="BI99" s="73" t="str">
        <f t="array" ref="BI99">IF(COUNTIF(Table914[Job],$I$3)&lt;ROWS($BI$2:BI99),"",INDEX(TimeSheets!$T$1:$T$359,SMALL(IF(Table914[Job]=$I$3,ROW(Table914[Job])),ROW(BA98))))</f>
        <v/>
      </c>
      <c r="BJ99" s="72" t="str">
        <f t="array" ref="BJ99">IF(COUNTIF(Table914[Job],$I$3)&lt;ROWS($BJ$2:BJ99),"",INDEX(TimeSheets!$Z$1:$Z$359,SMALL(IF(Table914[Job]=$I$3,ROW(Table914[Job])),ROW(BA98))))</f>
        <v/>
      </c>
      <c r="BK99" s="72" t="str">
        <f t="array" ref="BK99">IF(COUNTIF(Table91641[Job],$I$3)&lt;ROWS($BK$2:BK99),"",INDEX(TimeSheets!$AC$1:$AC$359,SMALL(IF(Table91641[Job]=$I$3,ROW(Table91641[Job])),ROW(BA98))))</f>
        <v/>
      </c>
      <c r="BL99" s="72" t="str">
        <f t="array" ref="BL99">IF(COUNTIF(Table91641[Job],$I$3)&lt;ROWS($BL$2:BL99),"",INDEX(TimeSheets!$AI$1:$AI$359,SMALL(IF(Table91641[Job]=$I$3,ROW(Table91641[Job])),ROW(BB98))))</f>
        <v/>
      </c>
    </row>
    <row r="100" spans="50:64" x14ac:dyDescent="0.25">
      <c r="AX100" s="47"/>
      <c r="AY100" s="47"/>
      <c r="AZ100" s="47"/>
      <c r="BA100" s="47"/>
      <c r="BB100" s="47"/>
      <c r="BE100" s="72" t="str">
        <f t="array" ref="BE100">IF(COUNTIF(Table911[Job],$I$3)&lt;ROWS($BE$2:BE100),"",INDEX(TimeSheets!$B$1:$B$359,SMALL(IF(Table911[Job]=$I$3,ROW(Table911[Job])),ROW(BA99))))</f>
        <v/>
      </c>
      <c r="BF100" s="72" t="str">
        <f t="array" ref="BF100">IF(COUNTIF(Table911[Job],$I$3)&lt;ROWS($BD$2:BD100),"",INDEX(TimeSheets!$H$1:$H$359,SMALL(IF(Table911[Job]=$I$3,ROW(Table911[Job])),ROW(BA99))))</f>
        <v/>
      </c>
      <c r="BG100" s="72" t="str">
        <f t="array" ref="BG100">IF(COUNTIF(Table912[Job],$I$3)&lt;ROWS($BG$2:BG100),"",INDEX(TimeSheets!$K$1:$K$359,SMALL(IF(Table912[Job]=$I$3,ROW(Table912[Job])),ROW(BA99))))</f>
        <v/>
      </c>
      <c r="BH100" s="72" t="str">
        <f t="array" ref="BH100">IF(COUNTIF(Table912[Job],$I$3)&lt;ROWS($BH$2:BH100),"",INDEX(TimeSheets!$Q$1:$Q$359,SMALL(IF(Table912[Job]=$I$3,ROW(Table912[Job])),ROW(BA99))))</f>
        <v/>
      </c>
      <c r="BI100" s="73" t="str">
        <f t="array" ref="BI100">IF(COUNTIF(Table914[Job],$I$3)&lt;ROWS($BI$2:BI100),"",INDEX(TimeSheets!$T$1:$T$359,SMALL(IF(Table914[Job]=$I$3,ROW(Table914[Job])),ROW(BA99))))</f>
        <v/>
      </c>
      <c r="BJ100" s="72" t="str">
        <f t="array" ref="BJ100">IF(COUNTIF(Table914[Job],$I$3)&lt;ROWS($BJ$2:BJ100),"",INDEX(TimeSheets!$Z$1:$Z$359,SMALL(IF(Table914[Job]=$I$3,ROW(Table914[Job])),ROW(BA99))))</f>
        <v/>
      </c>
      <c r="BK100" s="72" t="str">
        <f t="array" ref="BK100">IF(COUNTIF(Table91641[Job],$I$3)&lt;ROWS($BK$2:BK100),"",INDEX(TimeSheets!$AC$1:$AC$359,SMALL(IF(Table91641[Job]=$I$3,ROW(Table91641[Job])),ROW(BA99))))</f>
        <v/>
      </c>
      <c r="BL100" s="72" t="str">
        <f t="array" ref="BL100">IF(COUNTIF(Table91641[Job],$I$3)&lt;ROWS($BL$2:BL100),"",INDEX(TimeSheets!$AI$1:$AI$359,SMALL(IF(Table91641[Job]=$I$3,ROW(Table91641[Job])),ROW(BB99))))</f>
        <v/>
      </c>
    </row>
    <row r="101" spans="50:64" x14ac:dyDescent="0.25">
      <c r="AX101" s="47"/>
      <c r="AY101" s="47"/>
      <c r="AZ101" s="47"/>
      <c r="BA101" s="47"/>
      <c r="BB101" s="47"/>
      <c r="BE101" s="72" t="str">
        <f t="array" ref="BE101">IF(COUNTIF(Table911[Job],$I$3)&lt;ROWS($BE$2:BE101),"",INDEX(TimeSheets!$B$1:$B$359,SMALL(IF(Table911[Job]=$I$3,ROW(Table911[Job])),ROW(BA100))))</f>
        <v/>
      </c>
      <c r="BF101" s="72" t="str">
        <f t="array" ref="BF101">IF(COUNTIF(Table911[Job],$I$3)&lt;ROWS($BD$2:BD101),"",INDEX(TimeSheets!$H$1:$H$359,SMALL(IF(Table911[Job]=$I$3,ROW(Table911[Job])),ROW(BA100))))</f>
        <v/>
      </c>
      <c r="BG101" s="72" t="str">
        <f t="array" ref="BG101">IF(COUNTIF(Table912[Job],$I$3)&lt;ROWS($BG$2:BG101),"",INDEX(TimeSheets!$K$1:$K$359,SMALL(IF(Table912[Job]=$I$3,ROW(Table912[Job])),ROW(BA100))))</f>
        <v/>
      </c>
      <c r="BH101" s="72" t="str">
        <f t="array" ref="BH101">IF(COUNTIF(Table912[Job],$I$3)&lt;ROWS($BH$2:BH101),"",INDEX(TimeSheets!$Q$1:$Q$359,SMALL(IF(Table912[Job]=$I$3,ROW(Table912[Job])),ROW(BA100))))</f>
        <v/>
      </c>
      <c r="BI101" s="73" t="str">
        <f t="array" ref="BI101">IF(COUNTIF(Table914[Job],$I$3)&lt;ROWS($BI$2:BI101),"",INDEX(TimeSheets!$T$1:$T$359,SMALL(IF(Table914[Job]=$I$3,ROW(Table914[Job])),ROW(BA100))))</f>
        <v/>
      </c>
      <c r="BJ101" s="72" t="str">
        <f t="array" ref="BJ101">IF(COUNTIF(Table914[Job],$I$3)&lt;ROWS($BJ$2:BJ101),"",INDEX(TimeSheets!$Z$1:$Z$359,SMALL(IF(Table914[Job]=$I$3,ROW(Table914[Job])),ROW(BA100))))</f>
        <v/>
      </c>
      <c r="BK101" s="72" t="str">
        <f t="array" ref="BK101">IF(COUNTIF(Table91641[Job],$I$3)&lt;ROWS($BK$2:BK101),"",INDEX(TimeSheets!$AC$1:$AC$359,SMALL(IF(Table91641[Job]=$I$3,ROW(Table91641[Job])),ROW(BA100))))</f>
        <v/>
      </c>
      <c r="BL101" s="72" t="str">
        <f t="array" ref="BL101">IF(COUNTIF(Table91641[Job],$I$3)&lt;ROWS($BL$2:BL101),"",INDEX(TimeSheets!$AI$1:$AI$359,SMALL(IF(Table91641[Job]=$I$3,ROW(Table91641[Job])),ROW(BB100))))</f>
        <v/>
      </c>
    </row>
    <row r="102" spans="50:64" x14ac:dyDescent="0.25">
      <c r="AX102" s="47"/>
      <c r="AY102" s="47"/>
      <c r="AZ102" s="47"/>
      <c r="BA102" s="47"/>
      <c r="BB102" s="47"/>
      <c r="BE102" s="72" t="str">
        <f t="array" ref="BE102">IF(COUNTIF(Table911[Job],$I$3)&lt;ROWS($BE$2:BE102),"",INDEX(TimeSheets!$B$1:$B$359,SMALL(IF(Table911[Job]=$I$3,ROW(Table911[Job])),ROW(BA101))))</f>
        <v/>
      </c>
      <c r="BF102" s="72" t="str">
        <f t="array" ref="BF102">IF(COUNTIF(Table911[Job],$I$3)&lt;ROWS($BD$2:BD102),"",INDEX(TimeSheets!$H$1:$H$359,SMALL(IF(Table911[Job]=$I$3,ROW(Table911[Job])),ROW(BA101))))</f>
        <v/>
      </c>
      <c r="BG102" s="72" t="str">
        <f t="array" ref="BG102">IF(COUNTIF(Table912[Job],$I$3)&lt;ROWS($BG$2:BG102),"",INDEX(TimeSheets!$K$1:$K$359,SMALL(IF(Table912[Job]=$I$3,ROW(Table912[Job])),ROW(BA101))))</f>
        <v/>
      </c>
      <c r="BH102" s="72" t="str">
        <f t="array" ref="BH102">IF(COUNTIF(Table912[Job],$I$3)&lt;ROWS($BH$2:BH102),"",INDEX(TimeSheets!$Q$1:$Q$359,SMALL(IF(Table912[Job]=$I$3,ROW(Table912[Job])),ROW(BA101))))</f>
        <v/>
      </c>
      <c r="BI102" s="73" t="str">
        <f t="array" ref="BI102">IF(COUNTIF(Table914[Job],$I$3)&lt;ROWS($BI$2:BI102),"",INDEX(TimeSheets!$T$1:$T$359,SMALL(IF(Table914[Job]=$I$3,ROW(Table914[Job])),ROW(BA101))))</f>
        <v/>
      </c>
      <c r="BJ102" s="72" t="str">
        <f t="array" ref="BJ102">IF(COUNTIF(Table914[Job],$I$3)&lt;ROWS($BJ$2:BJ102),"",INDEX(TimeSheets!$Z$1:$Z$359,SMALL(IF(Table914[Job]=$I$3,ROW(Table914[Job])),ROW(BA101))))</f>
        <v/>
      </c>
      <c r="BK102" s="72" t="str">
        <f t="array" ref="BK102">IF(COUNTIF(Table91641[Job],$I$3)&lt;ROWS($BK$2:BK102),"",INDEX(TimeSheets!$AC$1:$AC$359,SMALL(IF(Table91641[Job]=$I$3,ROW(Table91641[Job])),ROW(BA101))))</f>
        <v/>
      </c>
      <c r="BL102" s="72" t="str">
        <f t="array" ref="BL102">IF(COUNTIF(Table91641[Job],$I$3)&lt;ROWS($BL$2:BL102),"",INDEX(TimeSheets!$AI$1:$AI$359,SMALL(IF(Table91641[Job]=$I$3,ROW(Table91641[Job])),ROW(BB101))))</f>
        <v/>
      </c>
    </row>
    <row r="103" spans="50:64" x14ac:dyDescent="0.25">
      <c r="AX103" s="47"/>
      <c r="AY103" s="47"/>
      <c r="AZ103" s="47"/>
      <c r="BA103" s="47"/>
      <c r="BB103" s="47"/>
      <c r="BE103" s="72" t="str">
        <f t="array" ref="BE103">IF(COUNTIF(Table911[Job],$I$3)&lt;ROWS($BE$2:BE103),"",INDEX(TimeSheets!$B$1:$B$359,SMALL(IF(Table911[Job]=$I$3,ROW(Table911[Job])),ROW(BA102))))</f>
        <v/>
      </c>
      <c r="BF103" s="72" t="str">
        <f t="array" ref="BF103">IF(COUNTIF(Table911[Job],$I$3)&lt;ROWS($BD$2:BD103),"",INDEX(TimeSheets!$H$1:$H$359,SMALL(IF(Table911[Job]=$I$3,ROW(Table911[Job])),ROW(BA102))))</f>
        <v/>
      </c>
      <c r="BG103" s="72" t="str">
        <f t="array" ref="BG103">IF(COUNTIF(Table912[Job],$I$3)&lt;ROWS($BG$2:BG103),"",INDEX(TimeSheets!$K$1:$K$359,SMALL(IF(Table912[Job]=$I$3,ROW(Table912[Job])),ROW(BA102))))</f>
        <v/>
      </c>
      <c r="BH103" s="72" t="str">
        <f t="array" ref="BH103">IF(COUNTIF(Table912[Job],$I$3)&lt;ROWS($BH$2:BH103),"",INDEX(TimeSheets!$Q$1:$Q$359,SMALL(IF(Table912[Job]=$I$3,ROW(Table912[Job])),ROW(BA102))))</f>
        <v/>
      </c>
      <c r="BI103" s="73" t="str">
        <f t="array" ref="BI103">IF(COUNTIF(Table914[Job],$I$3)&lt;ROWS($BI$2:BI103),"",INDEX(TimeSheets!$T$1:$T$359,SMALL(IF(Table914[Job]=$I$3,ROW(Table914[Job])),ROW(BA102))))</f>
        <v/>
      </c>
      <c r="BJ103" s="72" t="str">
        <f t="array" ref="BJ103">IF(COUNTIF(Table914[Job],$I$3)&lt;ROWS($BJ$2:BJ103),"",INDEX(TimeSheets!$Z$1:$Z$359,SMALL(IF(Table914[Job]=$I$3,ROW(Table914[Job])),ROW(BA102))))</f>
        <v/>
      </c>
      <c r="BK103" s="72" t="str">
        <f t="array" ref="BK103">IF(COUNTIF(Table91641[Job],$I$3)&lt;ROWS($BK$2:BK103),"",INDEX(TimeSheets!$AC$1:$AC$359,SMALL(IF(Table91641[Job]=$I$3,ROW(Table91641[Job])),ROW(BA102))))</f>
        <v/>
      </c>
      <c r="BL103" s="72" t="str">
        <f t="array" ref="BL103">IF(COUNTIF(Table91641[Job],$I$3)&lt;ROWS($BL$2:BL103),"",INDEX(TimeSheets!$AI$1:$AI$359,SMALL(IF(Table91641[Job]=$I$3,ROW(Table91641[Job])),ROW(BB102))))</f>
        <v/>
      </c>
    </row>
    <row r="104" spans="50:64" x14ac:dyDescent="0.25">
      <c r="AX104" s="47"/>
      <c r="AY104" s="47"/>
      <c r="AZ104" s="47"/>
      <c r="BA104" s="47"/>
      <c r="BB104" s="47"/>
      <c r="BE104" s="72" t="str">
        <f t="array" ref="BE104">IF(COUNTIF(Table911[Job],$I$3)&lt;ROWS($BE$2:BE104),"",INDEX(TimeSheets!$B$1:$B$359,SMALL(IF(Table911[Job]=$I$3,ROW(Table911[Job])),ROW(BA103))))</f>
        <v/>
      </c>
      <c r="BF104" s="72" t="str">
        <f t="array" ref="BF104">IF(COUNTIF(Table911[Job],$I$3)&lt;ROWS($BD$2:BD104),"",INDEX(TimeSheets!$H$1:$H$359,SMALL(IF(Table911[Job]=$I$3,ROW(Table911[Job])),ROW(BA103))))</f>
        <v/>
      </c>
      <c r="BG104" s="72" t="str">
        <f t="array" ref="BG104">IF(COUNTIF(Table912[Job],$I$3)&lt;ROWS($BG$2:BG104),"",INDEX(TimeSheets!$K$1:$K$359,SMALL(IF(Table912[Job]=$I$3,ROW(Table912[Job])),ROW(BA103))))</f>
        <v/>
      </c>
      <c r="BH104" s="72" t="str">
        <f t="array" ref="BH104">IF(COUNTIF(Table912[Job],$I$3)&lt;ROWS($BH$2:BH104),"",INDEX(TimeSheets!$Q$1:$Q$359,SMALL(IF(Table912[Job]=$I$3,ROW(Table912[Job])),ROW(BA103))))</f>
        <v/>
      </c>
      <c r="BI104" s="73" t="str">
        <f t="array" ref="BI104">IF(COUNTIF(Table914[Job],$I$3)&lt;ROWS($BI$2:BI104),"",INDEX(TimeSheets!$T$1:$T$359,SMALL(IF(Table914[Job]=$I$3,ROW(Table914[Job])),ROW(BA103))))</f>
        <v/>
      </c>
      <c r="BJ104" s="72" t="str">
        <f t="array" ref="BJ104">IF(COUNTIF(Table914[Job],$I$3)&lt;ROWS($BJ$2:BJ104),"",INDEX(TimeSheets!$Z$1:$Z$359,SMALL(IF(Table914[Job]=$I$3,ROW(Table914[Job])),ROW(BA103))))</f>
        <v/>
      </c>
      <c r="BK104" s="72" t="str">
        <f t="array" ref="BK104">IF(COUNTIF(Table91641[Job],$I$3)&lt;ROWS($BK$2:BK104),"",INDEX(TimeSheets!$AC$1:$AC$359,SMALL(IF(Table91641[Job]=$I$3,ROW(Table91641[Job])),ROW(BA103))))</f>
        <v/>
      </c>
      <c r="BL104" s="72" t="str">
        <f t="array" ref="BL104">IF(COUNTIF(Table91641[Job],$I$3)&lt;ROWS($BL$2:BL104),"",INDEX(TimeSheets!$AI$1:$AI$359,SMALL(IF(Table91641[Job]=$I$3,ROW(Table91641[Job])),ROW(BB103))))</f>
        <v/>
      </c>
    </row>
    <row r="105" spans="50:64" x14ac:dyDescent="0.25">
      <c r="AX105" s="47"/>
      <c r="AY105" s="47"/>
      <c r="AZ105" s="47"/>
      <c r="BA105" s="47"/>
      <c r="BB105" s="47"/>
      <c r="BE105" s="72" t="str">
        <f t="array" ref="BE105">IF(COUNTIF(Table911[Job],$I$3)&lt;ROWS($BE$2:BE105),"",INDEX(TimeSheets!$B$1:$B$359,SMALL(IF(Table911[Job]=$I$3,ROW(Table911[Job])),ROW(BA104))))</f>
        <v/>
      </c>
      <c r="BF105" s="72" t="str">
        <f t="array" ref="BF105">IF(COUNTIF(Table911[Job],$I$3)&lt;ROWS($BD$2:BD105),"",INDEX(TimeSheets!$H$1:$H$359,SMALL(IF(Table911[Job]=$I$3,ROW(Table911[Job])),ROW(BA104))))</f>
        <v/>
      </c>
      <c r="BG105" s="72" t="str">
        <f t="array" ref="BG105">IF(COUNTIF(Table912[Job],$I$3)&lt;ROWS($BG$2:BG105),"",INDEX(TimeSheets!$K$1:$K$359,SMALL(IF(Table912[Job]=$I$3,ROW(Table912[Job])),ROW(BA104))))</f>
        <v/>
      </c>
      <c r="BH105" s="72" t="str">
        <f t="array" ref="BH105">IF(COUNTIF(Table912[Job],$I$3)&lt;ROWS($BH$2:BH105),"",INDEX(TimeSheets!$Q$1:$Q$359,SMALL(IF(Table912[Job]=$I$3,ROW(Table912[Job])),ROW(BA104))))</f>
        <v/>
      </c>
      <c r="BI105" s="73" t="str">
        <f t="array" ref="BI105">IF(COUNTIF(Table914[Job],$I$3)&lt;ROWS($BI$2:BI105),"",INDEX(TimeSheets!$T$1:$T$359,SMALL(IF(Table914[Job]=$I$3,ROW(Table914[Job])),ROW(BA104))))</f>
        <v/>
      </c>
      <c r="BJ105" s="72" t="str">
        <f t="array" ref="BJ105">IF(COUNTIF(Table914[Job],$I$3)&lt;ROWS($BJ$2:BJ105),"",INDEX(TimeSheets!$Z$1:$Z$359,SMALL(IF(Table914[Job]=$I$3,ROW(Table914[Job])),ROW(BA104))))</f>
        <v/>
      </c>
      <c r="BK105" s="72" t="str">
        <f t="array" ref="BK105">IF(COUNTIF(Table91641[Job],$I$3)&lt;ROWS($BK$2:BK105),"",INDEX(TimeSheets!$AC$1:$AC$359,SMALL(IF(Table91641[Job]=$I$3,ROW(Table91641[Job])),ROW(BA104))))</f>
        <v/>
      </c>
      <c r="BL105" s="72" t="str">
        <f t="array" ref="BL105">IF(COUNTIF(Table91641[Job],$I$3)&lt;ROWS($BL$2:BL105),"",INDEX(TimeSheets!$AI$1:$AI$359,SMALL(IF(Table91641[Job]=$I$3,ROW(Table91641[Job])),ROW(BB104))))</f>
        <v/>
      </c>
    </row>
    <row r="106" spans="50:64" x14ac:dyDescent="0.25">
      <c r="AX106" s="47"/>
      <c r="AY106" s="47"/>
      <c r="AZ106" s="47"/>
      <c r="BA106" s="47"/>
      <c r="BB106" s="47"/>
      <c r="BE106" s="72" t="str">
        <f t="array" ref="BE106">IF(COUNTIF(Table911[Job],$I$3)&lt;ROWS($BE$2:BE106),"",INDEX(TimeSheets!$B$1:$B$359,SMALL(IF(Table911[Job]=$I$3,ROW(Table911[Job])),ROW(BA105))))</f>
        <v/>
      </c>
      <c r="BF106" s="72" t="str">
        <f t="array" ref="BF106">IF(COUNTIF(Table911[Job],$I$3)&lt;ROWS($BD$2:BD106),"",INDEX(TimeSheets!$H$1:$H$359,SMALL(IF(Table911[Job]=$I$3,ROW(Table911[Job])),ROW(BA105))))</f>
        <v/>
      </c>
      <c r="BG106" s="72" t="str">
        <f t="array" ref="BG106">IF(COUNTIF(Table912[Job],$I$3)&lt;ROWS($BG$2:BG106),"",INDEX(TimeSheets!$K$1:$K$359,SMALL(IF(Table912[Job]=$I$3,ROW(Table912[Job])),ROW(BA105))))</f>
        <v/>
      </c>
      <c r="BH106" s="72" t="str">
        <f t="array" ref="BH106">IF(COUNTIF(Table912[Job],$I$3)&lt;ROWS($BH$2:BH106),"",INDEX(TimeSheets!$Q$1:$Q$359,SMALL(IF(Table912[Job]=$I$3,ROW(Table912[Job])),ROW(BA105))))</f>
        <v/>
      </c>
      <c r="BI106" s="73" t="str">
        <f t="array" ref="BI106">IF(COUNTIF(Table914[Job],$I$3)&lt;ROWS($BI$2:BI106),"",INDEX(TimeSheets!$T$1:$T$359,SMALL(IF(Table914[Job]=$I$3,ROW(Table914[Job])),ROW(BA105))))</f>
        <v/>
      </c>
      <c r="BJ106" s="72" t="str">
        <f t="array" ref="BJ106">IF(COUNTIF(Table914[Job],$I$3)&lt;ROWS($BJ$2:BJ106),"",INDEX(TimeSheets!$Z$1:$Z$359,SMALL(IF(Table914[Job]=$I$3,ROW(Table914[Job])),ROW(BA105))))</f>
        <v/>
      </c>
      <c r="BK106" s="72" t="str">
        <f t="array" ref="BK106">IF(COUNTIF(Table91641[Job],$I$3)&lt;ROWS($BK$2:BK106),"",INDEX(TimeSheets!$AC$1:$AC$359,SMALL(IF(Table91641[Job]=$I$3,ROW(Table91641[Job])),ROW(BA105))))</f>
        <v/>
      </c>
      <c r="BL106" s="72" t="str">
        <f t="array" ref="BL106">IF(COUNTIF(Table91641[Job],$I$3)&lt;ROWS($BL$2:BL106),"",INDEX(TimeSheets!$AI$1:$AI$359,SMALL(IF(Table91641[Job]=$I$3,ROW(Table91641[Job])),ROW(BB105))))</f>
        <v/>
      </c>
    </row>
    <row r="107" spans="50:64" x14ac:dyDescent="0.25">
      <c r="AX107" s="47"/>
      <c r="AY107" s="47"/>
      <c r="AZ107" s="47"/>
      <c r="BA107" s="47"/>
      <c r="BB107" s="47"/>
      <c r="BE107" s="72" t="str">
        <f t="array" ref="BE107">IF(COUNTIF(Table911[Job],$I$3)&lt;ROWS($BE$2:BE107),"",INDEX(TimeSheets!$B$1:$B$359,SMALL(IF(Table911[Job]=$I$3,ROW(Table911[Job])),ROW(BA106))))</f>
        <v/>
      </c>
      <c r="BF107" s="72" t="str">
        <f t="array" ref="BF107">IF(COUNTIF(Table911[Job],$I$3)&lt;ROWS($BD$2:BD107),"",INDEX(TimeSheets!$H$1:$H$359,SMALL(IF(Table911[Job]=$I$3,ROW(Table911[Job])),ROW(BA106))))</f>
        <v/>
      </c>
      <c r="BG107" s="72" t="str">
        <f t="array" ref="BG107">IF(COUNTIF(Table912[Job],$I$3)&lt;ROWS($BG$2:BG107),"",INDEX(TimeSheets!$K$1:$K$359,SMALL(IF(Table912[Job]=$I$3,ROW(Table912[Job])),ROW(BA106))))</f>
        <v/>
      </c>
      <c r="BH107" s="72" t="str">
        <f t="array" ref="BH107">IF(COUNTIF(Table912[Job],$I$3)&lt;ROWS($BH$2:BH107),"",INDEX(TimeSheets!$Q$1:$Q$359,SMALL(IF(Table912[Job]=$I$3,ROW(Table912[Job])),ROW(BA106))))</f>
        <v/>
      </c>
      <c r="BI107" s="73" t="str">
        <f t="array" ref="BI107">IF(COUNTIF(Table914[Job],$I$3)&lt;ROWS($BI$2:BI107),"",INDEX(TimeSheets!$T$1:$T$359,SMALL(IF(Table914[Job]=$I$3,ROW(Table914[Job])),ROW(BA106))))</f>
        <v/>
      </c>
      <c r="BJ107" s="72" t="str">
        <f t="array" ref="BJ107">IF(COUNTIF(Table914[Job],$I$3)&lt;ROWS($BJ$2:BJ107),"",INDEX(TimeSheets!$Z$1:$Z$359,SMALL(IF(Table914[Job]=$I$3,ROW(Table914[Job])),ROW(BA106))))</f>
        <v/>
      </c>
      <c r="BK107" s="72" t="str">
        <f t="array" ref="BK107">IF(COUNTIF(Table91641[Job],$I$3)&lt;ROWS($BK$2:BK107),"",INDEX(TimeSheets!$AC$1:$AC$359,SMALL(IF(Table91641[Job]=$I$3,ROW(Table91641[Job])),ROW(BA106))))</f>
        <v/>
      </c>
      <c r="BL107" s="72" t="str">
        <f t="array" ref="BL107">IF(COUNTIF(Table91641[Job],$I$3)&lt;ROWS($BL$2:BL107),"",INDEX(TimeSheets!$AI$1:$AI$359,SMALL(IF(Table91641[Job]=$I$3,ROW(Table91641[Job])),ROW(BB106))))</f>
        <v/>
      </c>
    </row>
    <row r="108" spans="50:64" x14ac:dyDescent="0.25">
      <c r="AX108" s="47"/>
      <c r="AY108" s="47"/>
      <c r="AZ108" s="47"/>
      <c r="BA108" s="47"/>
      <c r="BB108" s="47"/>
      <c r="BE108" s="72" t="str">
        <f t="array" ref="BE108">IF(COUNTIF(Table911[Job],$I$3)&lt;ROWS($BE$2:BE108),"",INDEX(TimeSheets!$B$1:$B$359,SMALL(IF(Table911[Job]=$I$3,ROW(Table911[Job])),ROW(BA107))))</f>
        <v/>
      </c>
      <c r="BF108" s="72" t="str">
        <f t="array" ref="BF108">IF(COUNTIF(Table911[Job],$I$3)&lt;ROWS($BD$2:BD108),"",INDEX(TimeSheets!$H$1:$H$359,SMALL(IF(Table911[Job]=$I$3,ROW(Table911[Job])),ROW(BA107))))</f>
        <v/>
      </c>
      <c r="BG108" s="72" t="str">
        <f t="array" ref="BG108">IF(COUNTIF(Table912[Job],$I$3)&lt;ROWS($BG$2:BG108),"",INDEX(TimeSheets!$K$1:$K$359,SMALL(IF(Table912[Job]=$I$3,ROW(Table912[Job])),ROW(BA107))))</f>
        <v/>
      </c>
      <c r="BH108" s="72" t="str">
        <f t="array" ref="BH108">IF(COUNTIF(Table912[Job],$I$3)&lt;ROWS($BH$2:BH108),"",INDEX(TimeSheets!$Q$1:$Q$359,SMALL(IF(Table912[Job]=$I$3,ROW(Table912[Job])),ROW(BA107))))</f>
        <v/>
      </c>
      <c r="BI108" s="73" t="str">
        <f t="array" ref="BI108">IF(COUNTIF(Table914[Job],$I$3)&lt;ROWS($BI$2:BI108),"",INDEX(TimeSheets!$T$1:$T$359,SMALL(IF(Table914[Job]=$I$3,ROW(Table914[Job])),ROW(BA107))))</f>
        <v/>
      </c>
      <c r="BJ108" s="72" t="str">
        <f t="array" ref="BJ108">IF(COUNTIF(Table914[Job],$I$3)&lt;ROWS($BJ$2:BJ108),"",INDEX(TimeSheets!$Z$1:$Z$359,SMALL(IF(Table914[Job]=$I$3,ROW(Table914[Job])),ROW(BA107))))</f>
        <v/>
      </c>
      <c r="BK108" s="72" t="str">
        <f t="array" ref="BK108">IF(COUNTIF(Table91641[Job],$I$3)&lt;ROWS($BK$2:BK108),"",INDEX(TimeSheets!$AC$1:$AC$359,SMALL(IF(Table91641[Job]=$I$3,ROW(Table91641[Job])),ROW(BA107))))</f>
        <v/>
      </c>
      <c r="BL108" s="72" t="str">
        <f t="array" ref="BL108">IF(COUNTIF(Table91641[Job],$I$3)&lt;ROWS($BL$2:BL108),"",INDEX(TimeSheets!$AI$1:$AI$359,SMALL(IF(Table91641[Job]=$I$3,ROW(Table91641[Job])),ROW(BB107))))</f>
        <v/>
      </c>
    </row>
    <row r="109" spans="50:64" x14ac:dyDescent="0.25">
      <c r="AX109" s="47"/>
      <c r="AY109" s="47"/>
      <c r="AZ109" s="47"/>
      <c r="BA109" s="47"/>
      <c r="BB109" s="47"/>
      <c r="BE109" s="72" t="str">
        <f t="array" ref="BE109">IF(COUNTIF(Table911[Job],$I$3)&lt;ROWS($BE$2:BE109),"",INDEX(TimeSheets!$B$1:$B$359,SMALL(IF(Table911[Job]=$I$3,ROW(Table911[Job])),ROW(BA108))))</f>
        <v/>
      </c>
      <c r="BF109" s="72" t="str">
        <f t="array" ref="BF109">IF(COUNTIF(Table911[Job],$I$3)&lt;ROWS($BD$2:BD109),"",INDEX(TimeSheets!$H$1:$H$359,SMALL(IF(Table911[Job]=$I$3,ROW(Table911[Job])),ROW(BA108))))</f>
        <v/>
      </c>
      <c r="BG109" s="72" t="str">
        <f t="array" ref="BG109">IF(COUNTIF(Table912[Job],$I$3)&lt;ROWS($BG$2:BG109),"",INDEX(TimeSheets!$K$1:$K$359,SMALL(IF(Table912[Job]=$I$3,ROW(Table912[Job])),ROW(BA108))))</f>
        <v/>
      </c>
      <c r="BH109" s="72" t="str">
        <f t="array" ref="BH109">IF(COUNTIF(Table912[Job],$I$3)&lt;ROWS($BH$2:BH109),"",INDEX(TimeSheets!$Q$1:$Q$359,SMALL(IF(Table912[Job]=$I$3,ROW(Table912[Job])),ROW(BA108))))</f>
        <v/>
      </c>
      <c r="BI109" s="73" t="str">
        <f t="array" ref="BI109">IF(COUNTIF(Table914[Job],$I$3)&lt;ROWS($BI$2:BI109),"",INDEX(TimeSheets!$T$1:$T$359,SMALL(IF(Table914[Job]=$I$3,ROW(Table914[Job])),ROW(BA108))))</f>
        <v/>
      </c>
      <c r="BJ109" s="72" t="str">
        <f t="array" ref="BJ109">IF(COUNTIF(Table914[Job],$I$3)&lt;ROWS($BJ$2:BJ109),"",INDEX(TimeSheets!$Z$1:$Z$359,SMALL(IF(Table914[Job]=$I$3,ROW(Table914[Job])),ROW(BA108))))</f>
        <v/>
      </c>
      <c r="BK109" s="72" t="str">
        <f t="array" ref="BK109">IF(COUNTIF(Table91641[Job],$I$3)&lt;ROWS($BK$2:BK109),"",INDEX(TimeSheets!$AC$1:$AC$359,SMALL(IF(Table91641[Job]=$I$3,ROW(Table91641[Job])),ROW(BA108))))</f>
        <v/>
      </c>
      <c r="BL109" s="72" t="str">
        <f t="array" ref="BL109">IF(COUNTIF(Table91641[Job],$I$3)&lt;ROWS($BL$2:BL109),"",INDEX(TimeSheets!$AI$1:$AI$359,SMALL(IF(Table91641[Job]=$I$3,ROW(Table91641[Job])),ROW(BB108))))</f>
        <v/>
      </c>
    </row>
    <row r="110" spans="50:64" x14ac:dyDescent="0.25">
      <c r="AX110" s="47"/>
      <c r="AY110" s="47"/>
      <c r="AZ110" s="47"/>
      <c r="BA110" s="47"/>
      <c r="BB110" s="47"/>
      <c r="BE110" s="72" t="str">
        <f t="array" ref="BE110">IF(COUNTIF(Table911[Job],$I$3)&lt;ROWS($BE$2:BE110),"",INDEX(TimeSheets!$B$1:$B$359,SMALL(IF(Table911[Job]=$I$3,ROW(Table911[Job])),ROW(BA109))))</f>
        <v/>
      </c>
      <c r="BF110" s="72" t="str">
        <f t="array" ref="BF110">IF(COUNTIF(Table911[Job],$I$3)&lt;ROWS($BD$2:BD110),"",INDEX(TimeSheets!$H$1:$H$359,SMALL(IF(Table911[Job]=$I$3,ROW(Table911[Job])),ROW(BA109))))</f>
        <v/>
      </c>
      <c r="BG110" s="72" t="str">
        <f t="array" ref="BG110">IF(COUNTIF(Table912[Job],$I$3)&lt;ROWS($BG$2:BG110),"",INDEX(TimeSheets!$K$1:$K$359,SMALL(IF(Table912[Job]=$I$3,ROW(Table912[Job])),ROW(BA109))))</f>
        <v/>
      </c>
      <c r="BH110" s="72" t="str">
        <f t="array" ref="BH110">IF(COUNTIF(Table912[Job],$I$3)&lt;ROWS($BH$2:BH110),"",INDEX(TimeSheets!$Q$1:$Q$359,SMALL(IF(Table912[Job]=$I$3,ROW(Table912[Job])),ROW(BA109))))</f>
        <v/>
      </c>
      <c r="BI110" s="73" t="str">
        <f t="array" ref="BI110">IF(COUNTIF(Table914[Job],$I$3)&lt;ROWS($BI$2:BI110),"",INDEX(TimeSheets!$T$1:$T$359,SMALL(IF(Table914[Job]=$I$3,ROW(Table914[Job])),ROW(BA109))))</f>
        <v/>
      </c>
      <c r="BJ110" s="72" t="str">
        <f t="array" ref="BJ110">IF(COUNTIF(Table914[Job],$I$3)&lt;ROWS($BJ$2:BJ110),"",INDEX(TimeSheets!$Z$1:$Z$359,SMALL(IF(Table914[Job]=$I$3,ROW(Table914[Job])),ROW(BA109))))</f>
        <v/>
      </c>
      <c r="BK110" s="72" t="str">
        <f t="array" ref="BK110">IF(COUNTIF(Table91641[Job],$I$3)&lt;ROWS($BK$2:BK110),"",INDEX(TimeSheets!$AC$1:$AC$359,SMALL(IF(Table91641[Job]=$I$3,ROW(Table91641[Job])),ROW(BA109))))</f>
        <v/>
      </c>
      <c r="BL110" s="72" t="str">
        <f t="array" ref="BL110">IF(COUNTIF(Table91641[Job],$I$3)&lt;ROWS($BL$2:BL110),"",INDEX(TimeSheets!$AI$1:$AI$359,SMALL(IF(Table91641[Job]=$I$3,ROW(Table91641[Job])),ROW(BB109))))</f>
        <v/>
      </c>
    </row>
    <row r="111" spans="50:64" x14ac:dyDescent="0.25">
      <c r="AX111" s="47"/>
      <c r="AY111" s="47"/>
      <c r="AZ111" s="47"/>
      <c r="BA111" s="47"/>
      <c r="BB111" s="47"/>
      <c r="BE111" s="72" t="str">
        <f t="array" ref="BE111">IF(COUNTIF(Table911[Job],$I$3)&lt;ROWS($BE$2:BE111),"",INDEX(TimeSheets!$B$1:$B$359,SMALL(IF(Table911[Job]=$I$3,ROW(Table911[Job])),ROW(BA110))))</f>
        <v/>
      </c>
      <c r="BF111" s="72" t="str">
        <f t="array" ref="BF111">IF(COUNTIF(Table911[Job],$I$3)&lt;ROWS($BD$2:BD111),"",INDEX(TimeSheets!$H$1:$H$359,SMALL(IF(Table911[Job]=$I$3,ROW(Table911[Job])),ROW(BA110))))</f>
        <v/>
      </c>
      <c r="BG111" s="72" t="str">
        <f t="array" ref="BG111">IF(COUNTIF(Table912[Job],$I$3)&lt;ROWS($BG$2:BG111),"",INDEX(TimeSheets!$K$1:$K$359,SMALL(IF(Table912[Job]=$I$3,ROW(Table912[Job])),ROW(BA110))))</f>
        <v/>
      </c>
      <c r="BH111" s="72" t="str">
        <f t="array" ref="BH111">IF(COUNTIF(Table912[Job],$I$3)&lt;ROWS($BH$2:BH111),"",INDEX(TimeSheets!$Q$1:$Q$359,SMALL(IF(Table912[Job]=$I$3,ROW(Table912[Job])),ROW(BA110))))</f>
        <v/>
      </c>
      <c r="BI111" s="73" t="str">
        <f t="array" ref="BI111">IF(COUNTIF(Table914[Job],$I$3)&lt;ROWS($BI$2:BI111),"",INDEX(TimeSheets!$T$1:$T$359,SMALL(IF(Table914[Job]=$I$3,ROW(Table914[Job])),ROW(BA110))))</f>
        <v/>
      </c>
      <c r="BJ111" s="72" t="str">
        <f t="array" ref="BJ111">IF(COUNTIF(Table914[Job],$I$3)&lt;ROWS($BJ$2:BJ111),"",INDEX(TimeSheets!$Z$1:$Z$359,SMALL(IF(Table914[Job]=$I$3,ROW(Table914[Job])),ROW(BA110))))</f>
        <v/>
      </c>
      <c r="BK111" s="72" t="str">
        <f t="array" ref="BK111">IF(COUNTIF(Table91641[Job],$I$3)&lt;ROWS($BK$2:BK111),"",INDEX(TimeSheets!$AC$1:$AC$359,SMALL(IF(Table91641[Job]=$I$3,ROW(Table91641[Job])),ROW(BA110))))</f>
        <v/>
      </c>
      <c r="BL111" s="72" t="str">
        <f t="array" ref="BL111">IF(COUNTIF(Table91641[Job],$I$3)&lt;ROWS($BL$2:BL111),"",INDEX(TimeSheets!$AI$1:$AI$359,SMALL(IF(Table91641[Job]=$I$3,ROW(Table91641[Job])),ROW(BB110))))</f>
        <v/>
      </c>
    </row>
    <row r="112" spans="50:64" x14ac:dyDescent="0.25">
      <c r="AX112" s="47"/>
      <c r="AY112" s="47"/>
      <c r="AZ112" s="47"/>
      <c r="BA112" s="47"/>
      <c r="BB112" s="47"/>
      <c r="BE112" s="72" t="str">
        <f t="array" ref="BE112">IF(COUNTIF(Table911[Job],$I$3)&lt;ROWS($BE$2:BE112),"",INDEX(TimeSheets!$B$1:$B$359,SMALL(IF(Table911[Job]=$I$3,ROW(Table911[Job])),ROW(BA111))))</f>
        <v/>
      </c>
      <c r="BF112" s="72" t="str">
        <f t="array" ref="BF112">IF(COUNTIF(Table911[Job],$I$3)&lt;ROWS($BD$2:BD112),"",INDEX(TimeSheets!$H$1:$H$359,SMALL(IF(Table911[Job]=$I$3,ROW(Table911[Job])),ROW(BA111))))</f>
        <v/>
      </c>
      <c r="BG112" s="72" t="str">
        <f t="array" ref="BG112">IF(COUNTIF(Table912[Job],$I$3)&lt;ROWS($BG$2:BG112),"",INDEX(TimeSheets!$K$1:$K$359,SMALL(IF(Table912[Job]=$I$3,ROW(Table912[Job])),ROW(BA111))))</f>
        <v/>
      </c>
      <c r="BH112" s="72" t="str">
        <f t="array" ref="BH112">IF(COUNTIF(Table912[Job],$I$3)&lt;ROWS($BH$2:BH112),"",INDEX(TimeSheets!$Q$1:$Q$359,SMALL(IF(Table912[Job]=$I$3,ROW(Table912[Job])),ROW(BA111))))</f>
        <v/>
      </c>
      <c r="BI112" s="73" t="str">
        <f t="array" ref="BI112">IF(COUNTIF(Table914[Job],$I$3)&lt;ROWS($BI$2:BI112),"",INDEX(TimeSheets!$T$1:$T$359,SMALL(IF(Table914[Job]=$I$3,ROW(Table914[Job])),ROW(BA111))))</f>
        <v/>
      </c>
      <c r="BJ112" s="72" t="str">
        <f t="array" ref="BJ112">IF(COUNTIF(Table914[Job],$I$3)&lt;ROWS($BJ$2:BJ112),"",INDEX(TimeSheets!$Z$1:$Z$359,SMALL(IF(Table914[Job]=$I$3,ROW(Table914[Job])),ROW(BA111))))</f>
        <v/>
      </c>
      <c r="BK112" s="72" t="str">
        <f t="array" ref="BK112">IF(COUNTIF(Table91641[Job],$I$3)&lt;ROWS($BK$2:BK112),"",INDEX(TimeSheets!$AC$1:$AC$359,SMALL(IF(Table91641[Job]=$I$3,ROW(Table91641[Job])),ROW(BA111))))</f>
        <v/>
      </c>
      <c r="BL112" s="72" t="str">
        <f t="array" ref="BL112">IF(COUNTIF(Table91641[Job],$I$3)&lt;ROWS($BL$2:BL112),"",INDEX(TimeSheets!$AI$1:$AI$359,SMALL(IF(Table91641[Job]=$I$3,ROW(Table91641[Job])),ROW(BB111))))</f>
        <v/>
      </c>
    </row>
    <row r="113" spans="50:64" x14ac:dyDescent="0.25">
      <c r="AX113" s="47"/>
      <c r="AY113" s="47"/>
      <c r="AZ113" s="47"/>
      <c r="BA113" s="47"/>
      <c r="BB113" s="47"/>
      <c r="BE113" s="72" t="str">
        <f t="array" ref="BE113">IF(COUNTIF(Table911[Job],$I$3)&lt;ROWS($BE$2:BE113),"",INDEX(TimeSheets!$B$1:$B$359,SMALL(IF(Table911[Job]=$I$3,ROW(Table911[Job])),ROW(BA112))))</f>
        <v/>
      </c>
      <c r="BF113" s="72" t="str">
        <f t="array" ref="BF113">IF(COUNTIF(Table911[Job],$I$3)&lt;ROWS($BD$2:BD113),"",INDEX(TimeSheets!$H$1:$H$359,SMALL(IF(Table911[Job]=$I$3,ROW(Table911[Job])),ROW(BA112))))</f>
        <v/>
      </c>
      <c r="BG113" s="72" t="str">
        <f t="array" ref="BG113">IF(COUNTIF(Table912[Job],$I$3)&lt;ROWS($BG$2:BG113),"",INDEX(TimeSheets!$K$1:$K$359,SMALL(IF(Table912[Job]=$I$3,ROW(Table912[Job])),ROW(BA112))))</f>
        <v/>
      </c>
      <c r="BH113" s="72" t="str">
        <f t="array" ref="BH113">IF(COUNTIF(Table912[Job],$I$3)&lt;ROWS($BH$2:BH113),"",INDEX(TimeSheets!$Q$1:$Q$359,SMALL(IF(Table912[Job]=$I$3,ROW(Table912[Job])),ROW(BA112))))</f>
        <v/>
      </c>
      <c r="BI113" s="73" t="str">
        <f t="array" ref="BI113">IF(COUNTIF(Table914[Job],$I$3)&lt;ROWS($BI$2:BI113),"",INDEX(TimeSheets!$T$1:$T$359,SMALL(IF(Table914[Job]=$I$3,ROW(Table914[Job])),ROW(BA112))))</f>
        <v/>
      </c>
      <c r="BJ113" s="72" t="str">
        <f t="array" ref="BJ113">IF(COUNTIF(Table914[Job],$I$3)&lt;ROWS($BJ$2:BJ113),"",INDEX(TimeSheets!$Z$1:$Z$359,SMALL(IF(Table914[Job]=$I$3,ROW(Table914[Job])),ROW(BA112))))</f>
        <v/>
      </c>
      <c r="BK113" s="72" t="str">
        <f t="array" ref="BK113">IF(COUNTIF(Table91641[Job],$I$3)&lt;ROWS($BK$2:BK113),"",INDEX(TimeSheets!$AC$1:$AC$359,SMALL(IF(Table91641[Job]=$I$3,ROW(Table91641[Job])),ROW(BA112))))</f>
        <v/>
      </c>
      <c r="BL113" s="72" t="str">
        <f t="array" ref="BL113">IF(COUNTIF(Table91641[Job],$I$3)&lt;ROWS($BL$2:BL113),"",INDEX(TimeSheets!$AI$1:$AI$359,SMALL(IF(Table91641[Job]=$I$3,ROW(Table91641[Job])),ROW(BB112))))</f>
        <v/>
      </c>
    </row>
    <row r="114" spans="50:64" x14ac:dyDescent="0.25">
      <c r="AX114" s="47"/>
      <c r="AY114" s="47"/>
      <c r="AZ114" s="47"/>
      <c r="BA114" s="47"/>
      <c r="BB114" s="47"/>
      <c r="BE114" s="72" t="str">
        <f t="array" ref="BE114">IF(COUNTIF(Table911[Job],$I$3)&lt;ROWS($BE$2:BE114),"",INDEX(TimeSheets!$B$1:$B$359,SMALL(IF(Table911[Job]=$I$3,ROW(Table911[Job])),ROW(BA113))))</f>
        <v/>
      </c>
      <c r="BF114" s="72" t="str">
        <f t="array" ref="BF114">IF(COUNTIF(Table911[Job],$I$3)&lt;ROWS($BD$2:BD114),"",INDEX(TimeSheets!$H$1:$H$359,SMALL(IF(Table911[Job]=$I$3,ROW(Table911[Job])),ROW(BA113))))</f>
        <v/>
      </c>
      <c r="BG114" s="72" t="str">
        <f t="array" ref="BG114">IF(COUNTIF(Table912[Job],$I$3)&lt;ROWS($BG$2:BG114),"",INDEX(TimeSheets!$K$1:$K$359,SMALL(IF(Table912[Job]=$I$3,ROW(Table912[Job])),ROW(BA113))))</f>
        <v/>
      </c>
      <c r="BH114" s="72" t="str">
        <f t="array" ref="BH114">IF(COUNTIF(Table912[Job],$I$3)&lt;ROWS($BH$2:BH114),"",INDEX(TimeSheets!$Q$1:$Q$359,SMALL(IF(Table912[Job]=$I$3,ROW(Table912[Job])),ROW(BA113))))</f>
        <v/>
      </c>
      <c r="BI114" s="73" t="str">
        <f t="array" ref="BI114">IF(COUNTIF(Table914[Job],$I$3)&lt;ROWS($BI$2:BI114),"",INDEX(TimeSheets!$T$1:$T$359,SMALL(IF(Table914[Job]=$I$3,ROW(Table914[Job])),ROW(BA113))))</f>
        <v/>
      </c>
      <c r="BJ114" s="72" t="str">
        <f t="array" ref="BJ114">IF(COUNTIF(Table914[Job],$I$3)&lt;ROWS($BJ$2:BJ114),"",INDEX(TimeSheets!$Z$1:$Z$359,SMALL(IF(Table914[Job]=$I$3,ROW(Table914[Job])),ROW(BA113))))</f>
        <v/>
      </c>
      <c r="BK114" s="72" t="str">
        <f t="array" ref="BK114">IF(COUNTIF(Table91641[Job],$I$3)&lt;ROWS($BK$2:BK114),"",INDEX(TimeSheets!$AC$1:$AC$359,SMALL(IF(Table91641[Job]=$I$3,ROW(Table91641[Job])),ROW(BA113))))</f>
        <v/>
      </c>
      <c r="BL114" s="72" t="str">
        <f t="array" ref="BL114">IF(COUNTIF(Table91641[Job],$I$3)&lt;ROWS($BL$2:BL114),"",INDEX(TimeSheets!$AI$1:$AI$359,SMALL(IF(Table91641[Job]=$I$3,ROW(Table91641[Job])),ROW(BB113))))</f>
        <v/>
      </c>
    </row>
    <row r="115" spans="50:64" x14ac:dyDescent="0.25">
      <c r="AX115" s="47"/>
      <c r="AY115" s="47"/>
      <c r="AZ115" s="47"/>
      <c r="BA115" s="47"/>
      <c r="BB115" s="47"/>
      <c r="BE115" s="72" t="str">
        <f t="array" ref="BE115">IF(COUNTIF(Table911[Job],$I$3)&lt;ROWS($BE$2:BE115),"",INDEX(TimeSheets!$B$1:$B$359,SMALL(IF(Table911[Job]=$I$3,ROW(Table911[Job])),ROW(BA114))))</f>
        <v/>
      </c>
      <c r="BF115" s="72" t="str">
        <f t="array" ref="BF115">IF(COUNTIF(Table911[Job],$I$3)&lt;ROWS($BD$2:BD115),"",INDEX(TimeSheets!$H$1:$H$359,SMALL(IF(Table911[Job]=$I$3,ROW(Table911[Job])),ROW(BA114))))</f>
        <v/>
      </c>
      <c r="BG115" s="72" t="str">
        <f t="array" ref="BG115">IF(COUNTIF(Table912[Job],$I$3)&lt;ROWS($BG$2:BG115),"",INDEX(TimeSheets!$K$1:$K$359,SMALL(IF(Table912[Job]=$I$3,ROW(Table912[Job])),ROW(BA114))))</f>
        <v/>
      </c>
      <c r="BH115" s="72" t="str">
        <f t="array" ref="BH115">IF(COUNTIF(Table912[Job],$I$3)&lt;ROWS($BH$2:BH115),"",INDEX(TimeSheets!$Q$1:$Q$359,SMALL(IF(Table912[Job]=$I$3,ROW(Table912[Job])),ROW(BA114))))</f>
        <v/>
      </c>
      <c r="BI115" s="73" t="str">
        <f t="array" ref="BI115">IF(COUNTIF(Table914[Job],$I$3)&lt;ROWS($BI$2:BI115),"",INDEX(TimeSheets!$T$1:$T$359,SMALL(IF(Table914[Job]=$I$3,ROW(Table914[Job])),ROW(BA114))))</f>
        <v/>
      </c>
      <c r="BJ115" s="72" t="str">
        <f t="array" ref="BJ115">IF(COUNTIF(Table914[Job],$I$3)&lt;ROWS($BJ$2:BJ115),"",INDEX(TimeSheets!$Z$1:$Z$359,SMALL(IF(Table914[Job]=$I$3,ROW(Table914[Job])),ROW(BA114))))</f>
        <v/>
      </c>
      <c r="BK115" s="72" t="str">
        <f t="array" ref="BK115">IF(COUNTIF(Table91641[Job],$I$3)&lt;ROWS($BK$2:BK115),"",INDEX(TimeSheets!$AC$1:$AC$359,SMALL(IF(Table91641[Job]=$I$3,ROW(Table91641[Job])),ROW(BA114))))</f>
        <v/>
      </c>
      <c r="BL115" s="72" t="str">
        <f t="array" ref="BL115">IF(COUNTIF(Table91641[Job],$I$3)&lt;ROWS($BL$2:BL115),"",INDEX(TimeSheets!$AI$1:$AI$359,SMALL(IF(Table91641[Job]=$I$3,ROW(Table91641[Job])),ROW(BB114))))</f>
        <v/>
      </c>
    </row>
    <row r="116" spans="50:64" x14ac:dyDescent="0.25">
      <c r="AX116" s="47"/>
      <c r="AY116" s="47"/>
      <c r="AZ116" s="47"/>
      <c r="BA116" s="47"/>
      <c r="BB116" s="47"/>
      <c r="BE116" s="72" t="str">
        <f t="array" ref="BE116">IF(COUNTIF(Table911[Job],$I$3)&lt;ROWS($BE$2:BE116),"",INDEX(TimeSheets!$B$1:$B$359,SMALL(IF(Table911[Job]=$I$3,ROW(Table911[Job])),ROW(BA115))))</f>
        <v/>
      </c>
      <c r="BF116" s="72" t="str">
        <f t="array" ref="BF116">IF(COUNTIF(Table911[Job],$I$3)&lt;ROWS($BD$2:BD116),"",INDEX(TimeSheets!$H$1:$H$359,SMALL(IF(Table911[Job]=$I$3,ROW(Table911[Job])),ROW(BA115))))</f>
        <v/>
      </c>
      <c r="BG116" s="72" t="str">
        <f t="array" ref="BG116">IF(COUNTIF(Table912[Job],$I$3)&lt;ROWS($BG$2:BG116),"",INDEX(TimeSheets!$K$1:$K$359,SMALL(IF(Table912[Job]=$I$3,ROW(Table912[Job])),ROW(BA115))))</f>
        <v/>
      </c>
      <c r="BH116" s="72" t="str">
        <f t="array" ref="BH116">IF(COUNTIF(Table912[Job],$I$3)&lt;ROWS($BH$2:BH116),"",INDEX(TimeSheets!$Q$1:$Q$359,SMALL(IF(Table912[Job]=$I$3,ROW(Table912[Job])),ROW(BA115))))</f>
        <v/>
      </c>
      <c r="BI116" s="73" t="str">
        <f t="array" ref="BI116">IF(COUNTIF(Table914[Job],$I$3)&lt;ROWS($BI$2:BI116),"",INDEX(TimeSheets!$T$1:$T$359,SMALL(IF(Table914[Job]=$I$3,ROW(Table914[Job])),ROW(BA115))))</f>
        <v/>
      </c>
      <c r="BJ116" s="72" t="str">
        <f t="array" ref="BJ116">IF(COUNTIF(Table914[Job],$I$3)&lt;ROWS($BJ$2:BJ116),"",INDEX(TimeSheets!$Z$1:$Z$359,SMALL(IF(Table914[Job]=$I$3,ROW(Table914[Job])),ROW(BA115))))</f>
        <v/>
      </c>
      <c r="BK116" s="72" t="str">
        <f t="array" ref="BK116">IF(COUNTIF(Table91641[Job],$I$3)&lt;ROWS($BK$2:BK116),"",INDEX(TimeSheets!$AC$1:$AC$359,SMALL(IF(Table91641[Job]=$I$3,ROW(Table91641[Job])),ROW(BA115))))</f>
        <v/>
      </c>
      <c r="BL116" s="72" t="str">
        <f t="array" ref="BL116">IF(COUNTIF(Table91641[Job],$I$3)&lt;ROWS($BL$2:BL116),"",INDEX(TimeSheets!$AI$1:$AI$359,SMALL(IF(Table91641[Job]=$I$3,ROW(Table91641[Job])),ROW(BB115))))</f>
        <v/>
      </c>
    </row>
    <row r="117" spans="50:64" x14ac:dyDescent="0.25">
      <c r="AX117" s="47"/>
      <c r="AY117" s="47"/>
      <c r="AZ117" s="47"/>
      <c r="BA117" s="47"/>
      <c r="BB117" s="47"/>
      <c r="BE117" s="72" t="str">
        <f t="array" ref="BE117">IF(COUNTIF(Table911[Job],$I$3)&lt;ROWS($BE$2:BE117),"",INDEX(TimeSheets!$B$1:$B$359,SMALL(IF(Table911[Job]=$I$3,ROW(Table911[Job])),ROW(BA116))))</f>
        <v/>
      </c>
      <c r="BF117" s="72" t="str">
        <f t="array" ref="BF117">IF(COUNTIF(Table911[Job],$I$3)&lt;ROWS($BD$2:BD117),"",INDEX(TimeSheets!$H$1:$H$359,SMALL(IF(Table911[Job]=$I$3,ROW(Table911[Job])),ROW(BA116))))</f>
        <v/>
      </c>
      <c r="BG117" s="72" t="str">
        <f t="array" ref="BG117">IF(COUNTIF(Table912[Job],$I$3)&lt;ROWS($BG$2:BG117),"",INDEX(TimeSheets!$K$1:$K$359,SMALL(IF(Table912[Job]=$I$3,ROW(Table912[Job])),ROW(BA116))))</f>
        <v/>
      </c>
      <c r="BH117" s="72" t="str">
        <f t="array" ref="BH117">IF(COUNTIF(Table912[Job],$I$3)&lt;ROWS($BH$2:BH117),"",INDEX(TimeSheets!$Q$1:$Q$359,SMALL(IF(Table912[Job]=$I$3,ROW(Table912[Job])),ROW(BA116))))</f>
        <v/>
      </c>
      <c r="BI117" s="73" t="str">
        <f t="array" ref="BI117">IF(COUNTIF(Table914[Job],$I$3)&lt;ROWS($BI$2:BI117),"",INDEX(TimeSheets!$T$1:$T$359,SMALL(IF(Table914[Job]=$I$3,ROW(Table914[Job])),ROW(BA116))))</f>
        <v/>
      </c>
      <c r="BJ117" s="72" t="str">
        <f t="array" ref="BJ117">IF(COUNTIF(Table914[Job],$I$3)&lt;ROWS($BJ$2:BJ117),"",INDEX(TimeSheets!$Z$1:$Z$359,SMALL(IF(Table914[Job]=$I$3,ROW(Table914[Job])),ROW(BA116))))</f>
        <v/>
      </c>
      <c r="BK117" s="72" t="str">
        <f t="array" ref="BK117">IF(COUNTIF(Table91641[Job],$I$3)&lt;ROWS($BK$2:BK117),"",INDEX(TimeSheets!$AC$1:$AC$359,SMALL(IF(Table91641[Job]=$I$3,ROW(Table91641[Job])),ROW(BA116))))</f>
        <v/>
      </c>
      <c r="BL117" s="72" t="str">
        <f t="array" ref="BL117">IF(COUNTIF(Table91641[Job],$I$3)&lt;ROWS($BL$2:BL117),"",INDEX(TimeSheets!$AI$1:$AI$359,SMALL(IF(Table91641[Job]=$I$3,ROW(Table91641[Job])),ROW(BB116))))</f>
        <v/>
      </c>
    </row>
    <row r="118" spans="50:64" x14ac:dyDescent="0.25">
      <c r="AX118" s="47"/>
      <c r="AY118" s="47"/>
      <c r="AZ118" s="47"/>
      <c r="BA118" s="47"/>
      <c r="BB118" s="47"/>
      <c r="BE118" s="72" t="str">
        <f t="array" ref="BE118">IF(COUNTIF(Table911[Job],$I$3)&lt;ROWS($BE$2:BE118),"",INDEX(TimeSheets!$B$1:$B$359,SMALL(IF(Table911[Job]=$I$3,ROW(Table911[Job])),ROW(BA117))))</f>
        <v/>
      </c>
      <c r="BF118" s="72" t="str">
        <f t="array" ref="BF118">IF(COUNTIF(Table911[Job],$I$3)&lt;ROWS($BD$2:BD118),"",INDEX(TimeSheets!$H$1:$H$359,SMALL(IF(Table911[Job]=$I$3,ROW(Table911[Job])),ROW(BA117))))</f>
        <v/>
      </c>
      <c r="BG118" s="72" t="str">
        <f t="array" ref="BG118">IF(COUNTIF(Table912[Job],$I$3)&lt;ROWS($BG$2:BG118),"",INDEX(TimeSheets!$K$1:$K$359,SMALL(IF(Table912[Job]=$I$3,ROW(Table912[Job])),ROW(BA117))))</f>
        <v/>
      </c>
      <c r="BH118" s="72" t="str">
        <f t="array" ref="BH118">IF(COUNTIF(Table912[Job],$I$3)&lt;ROWS($BH$2:BH118),"",INDEX(TimeSheets!$Q$1:$Q$359,SMALL(IF(Table912[Job]=$I$3,ROW(Table912[Job])),ROW(BA117))))</f>
        <v/>
      </c>
      <c r="BI118" s="73" t="str">
        <f t="array" ref="BI118">IF(COUNTIF(Table914[Job],$I$3)&lt;ROWS($BI$2:BI118),"",INDEX(TimeSheets!$T$1:$T$359,SMALL(IF(Table914[Job]=$I$3,ROW(Table914[Job])),ROW(BA117))))</f>
        <v/>
      </c>
      <c r="BJ118" s="72" t="str">
        <f t="array" ref="BJ118">IF(COUNTIF(Table914[Job],$I$3)&lt;ROWS($BJ$2:BJ118),"",INDEX(TimeSheets!$Z$1:$Z$359,SMALL(IF(Table914[Job]=$I$3,ROW(Table914[Job])),ROW(BA117))))</f>
        <v/>
      </c>
      <c r="BK118" s="72" t="str">
        <f t="array" ref="BK118">IF(COUNTIF(Table91641[Job],$I$3)&lt;ROWS($BK$2:BK118),"",INDEX(TimeSheets!$AC$1:$AC$359,SMALL(IF(Table91641[Job]=$I$3,ROW(Table91641[Job])),ROW(BA117))))</f>
        <v/>
      </c>
      <c r="BL118" s="72" t="str">
        <f t="array" ref="BL118">IF(COUNTIF(Table91641[Job],$I$3)&lt;ROWS($BL$2:BL118),"",INDEX(TimeSheets!$AI$1:$AI$359,SMALL(IF(Table91641[Job]=$I$3,ROW(Table91641[Job])),ROW(BB117))))</f>
        <v/>
      </c>
    </row>
    <row r="119" spans="50:64" x14ac:dyDescent="0.25">
      <c r="AX119" s="47"/>
      <c r="AY119" s="47"/>
      <c r="AZ119" s="47"/>
      <c r="BA119" s="47"/>
      <c r="BB119" s="47"/>
      <c r="BE119" s="72" t="str">
        <f t="array" ref="BE119">IF(COUNTIF(Table911[Job],$I$3)&lt;ROWS($BE$2:BE119),"",INDEX(TimeSheets!$B$1:$B$359,SMALL(IF(Table911[Job]=$I$3,ROW(Table911[Job])),ROW(BA118))))</f>
        <v/>
      </c>
      <c r="BF119" s="72" t="str">
        <f t="array" ref="BF119">IF(COUNTIF(Table911[Job],$I$3)&lt;ROWS($BD$2:BD119),"",INDEX(TimeSheets!$H$1:$H$359,SMALL(IF(Table911[Job]=$I$3,ROW(Table911[Job])),ROW(BA118))))</f>
        <v/>
      </c>
      <c r="BG119" s="72" t="str">
        <f t="array" ref="BG119">IF(COUNTIF(Table912[Job],$I$3)&lt;ROWS($BG$2:BG119),"",INDEX(TimeSheets!$K$1:$K$359,SMALL(IF(Table912[Job]=$I$3,ROW(Table912[Job])),ROW(BA118))))</f>
        <v/>
      </c>
      <c r="BH119" s="72" t="str">
        <f t="array" ref="BH119">IF(COUNTIF(Table912[Job],$I$3)&lt;ROWS($BH$2:BH119),"",INDEX(TimeSheets!$Q$1:$Q$359,SMALL(IF(Table912[Job]=$I$3,ROW(Table912[Job])),ROW(BA118))))</f>
        <v/>
      </c>
      <c r="BI119" s="73" t="str">
        <f t="array" ref="BI119">IF(COUNTIF(Table914[Job],$I$3)&lt;ROWS($BI$2:BI119),"",INDEX(TimeSheets!$T$1:$T$359,SMALL(IF(Table914[Job]=$I$3,ROW(Table914[Job])),ROW(BA118))))</f>
        <v/>
      </c>
      <c r="BJ119" s="72" t="str">
        <f t="array" ref="BJ119">IF(COUNTIF(Table914[Job],$I$3)&lt;ROWS($BJ$2:BJ119),"",INDEX(TimeSheets!$Z$1:$Z$359,SMALL(IF(Table914[Job]=$I$3,ROW(Table914[Job])),ROW(BA118))))</f>
        <v/>
      </c>
      <c r="BK119" s="72" t="str">
        <f t="array" ref="BK119">IF(COUNTIF(Table91641[Job],$I$3)&lt;ROWS($BK$2:BK119),"",INDEX(TimeSheets!$AC$1:$AC$359,SMALL(IF(Table91641[Job]=$I$3,ROW(Table91641[Job])),ROW(BA118))))</f>
        <v/>
      </c>
      <c r="BL119" s="72" t="str">
        <f t="array" ref="BL119">IF(COUNTIF(Table91641[Job],$I$3)&lt;ROWS($BL$2:BL119),"",INDEX(TimeSheets!$AI$1:$AI$359,SMALL(IF(Table91641[Job]=$I$3,ROW(Table91641[Job])),ROW(BB118))))</f>
        <v/>
      </c>
    </row>
    <row r="120" spans="50:64" x14ac:dyDescent="0.25">
      <c r="AX120" s="47"/>
      <c r="AY120" s="47"/>
      <c r="AZ120" s="47"/>
      <c r="BA120" s="47"/>
      <c r="BB120" s="47"/>
      <c r="BE120" s="72" t="str">
        <f t="array" ref="BE120">IF(COUNTIF(Table911[Job],$I$3)&lt;ROWS($BE$2:BE120),"",INDEX(TimeSheets!$B$1:$B$359,SMALL(IF(Table911[Job]=$I$3,ROW(Table911[Job])),ROW(BA119))))</f>
        <v/>
      </c>
      <c r="BF120" s="72" t="str">
        <f t="array" ref="BF120">IF(COUNTIF(Table911[Job],$I$3)&lt;ROWS($BD$2:BD120),"",INDEX(TimeSheets!$H$1:$H$359,SMALL(IF(Table911[Job]=$I$3,ROW(Table911[Job])),ROW(BA119))))</f>
        <v/>
      </c>
      <c r="BG120" s="72" t="str">
        <f t="array" ref="BG120">IF(COUNTIF(Table912[Job],$I$3)&lt;ROWS($BG$2:BG120),"",INDEX(TimeSheets!$K$1:$K$359,SMALL(IF(Table912[Job]=$I$3,ROW(Table912[Job])),ROW(BA119))))</f>
        <v/>
      </c>
      <c r="BH120" s="72" t="str">
        <f t="array" ref="BH120">IF(COUNTIF(Table912[Job],$I$3)&lt;ROWS($BH$2:BH120),"",INDEX(TimeSheets!$Q$1:$Q$359,SMALL(IF(Table912[Job]=$I$3,ROW(Table912[Job])),ROW(BA119))))</f>
        <v/>
      </c>
      <c r="BI120" s="73" t="str">
        <f t="array" ref="BI120">IF(COUNTIF(Table914[Job],$I$3)&lt;ROWS($BI$2:BI120),"",INDEX(TimeSheets!$T$1:$T$359,SMALL(IF(Table914[Job]=$I$3,ROW(Table914[Job])),ROW(BA119))))</f>
        <v/>
      </c>
      <c r="BJ120" s="72" t="str">
        <f t="array" ref="BJ120">IF(COUNTIF(Table914[Job],$I$3)&lt;ROWS($BJ$2:BJ120),"",INDEX(TimeSheets!$Z$1:$Z$359,SMALL(IF(Table914[Job]=$I$3,ROW(Table914[Job])),ROW(BA119))))</f>
        <v/>
      </c>
      <c r="BK120" s="72" t="str">
        <f t="array" ref="BK120">IF(COUNTIF(Table91641[Job],$I$3)&lt;ROWS($BK$2:BK120),"",INDEX(TimeSheets!$AC$1:$AC$359,SMALL(IF(Table91641[Job]=$I$3,ROW(Table91641[Job])),ROW(BA119))))</f>
        <v/>
      </c>
      <c r="BL120" s="72" t="str">
        <f t="array" ref="BL120">IF(COUNTIF(Table91641[Job],$I$3)&lt;ROWS($BL$2:BL120),"",INDEX(TimeSheets!$AI$1:$AI$359,SMALL(IF(Table91641[Job]=$I$3,ROW(Table91641[Job])),ROW(BB119))))</f>
        <v/>
      </c>
    </row>
    <row r="121" spans="50:64" x14ac:dyDescent="0.25">
      <c r="AX121" s="47"/>
      <c r="AY121" s="47"/>
      <c r="AZ121" s="47"/>
      <c r="BA121" s="47"/>
      <c r="BB121" s="47"/>
      <c r="BE121" s="72" t="str">
        <f t="array" ref="BE121">IF(COUNTIF(Table911[Job],$I$3)&lt;ROWS($BE$2:BE121),"",INDEX(TimeSheets!$B$1:$B$359,SMALL(IF(Table911[Job]=$I$3,ROW(Table911[Job])),ROW(BA120))))</f>
        <v/>
      </c>
      <c r="BF121" s="72" t="str">
        <f t="array" ref="BF121">IF(COUNTIF(Table911[Job],$I$3)&lt;ROWS($BD$2:BD121),"",INDEX(TimeSheets!$H$1:$H$359,SMALL(IF(Table911[Job]=$I$3,ROW(Table911[Job])),ROW(BA120))))</f>
        <v/>
      </c>
      <c r="BG121" s="72" t="str">
        <f t="array" ref="BG121">IF(COUNTIF(Table912[Job],$I$3)&lt;ROWS($BG$2:BG121),"",INDEX(TimeSheets!$K$1:$K$359,SMALL(IF(Table912[Job]=$I$3,ROW(Table912[Job])),ROW(BA120))))</f>
        <v/>
      </c>
      <c r="BH121" s="72" t="str">
        <f t="array" ref="BH121">IF(COUNTIF(Table912[Job],$I$3)&lt;ROWS($BH$2:BH121),"",INDEX(TimeSheets!$Q$1:$Q$359,SMALL(IF(Table912[Job]=$I$3,ROW(Table912[Job])),ROW(BA120))))</f>
        <v/>
      </c>
      <c r="BI121" s="73" t="str">
        <f t="array" ref="BI121">IF(COUNTIF(Table914[Job],$I$3)&lt;ROWS($BI$2:BI121),"",INDEX(TimeSheets!$T$1:$T$359,SMALL(IF(Table914[Job]=$I$3,ROW(Table914[Job])),ROW(BA120))))</f>
        <v/>
      </c>
      <c r="BJ121" s="72" t="str">
        <f t="array" ref="BJ121">IF(COUNTIF(Table914[Job],$I$3)&lt;ROWS($BJ$2:BJ121),"",INDEX(TimeSheets!$Z$1:$Z$359,SMALL(IF(Table914[Job]=$I$3,ROW(Table914[Job])),ROW(BA120))))</f>
        <v/>
      </c>
      <c r="BK121" s="72" t="str">
        <f t="array" ref="BK121">IF(COUNTIF(Table91641[Job],$I$3)&lt;ROWS($BK$2:BK121),"",INDEX(TimeSheets!$AC$1:$AC$359,SMALL(IF(Table91641[Job]=$I$3,ROW(Table91641[Job])),ROW(BA120))))</f>
        <v/>
      </c>
      <c r="BL121" s="72" t="str">
        <f t="array" ref="BL121">IF(COUNTIF(Table91641[Job],$I$3)&lt;ROWS($BL$2:BL121),"",INDEX(TimeSheets!$AI$1:$AI$359,SMALL(IF(Table91641[Job]=$I$3,ROW(Table91641[Job])),ROW(BB120))))</f>
        <v/>
      </c>
    </row>
    <row r="122" spans="50:64" x14ac:dyDescent="0.25">
      <c r="AX122" s="47"/>
      <c r="AY122" s="47"/>
      <c r="AZ122" s="47"/>
      <c r="BA122" s="47"/>
      <c r="BB122" s="47"/>
      <c r="BE122" s="72" t="str">
        <f t="array" ref="BE122">IF(COUNTIF(Table911[Job],$I$3)&lt;ROWS($BE$2:BE122),"",INDEX(TimeSheets!$B$1:$B$359,SMALL(IF(Table911[Job]=$I$3,ROW(Table911[Job])),ROW(BA121))))</f>
        <v/>
      </c>
      <c r="BF122" s="72" t="str">
        <f t="array" ref="BF122">IF(COUNTIF(Table911[Job],$I$3)&lt;ROWS($BD$2:BD122),"",INDEX(TimeSheets!$H$1:$H$359,SMALL(IF(Table911[Job]=$I$3,ROW(Table911[Job])),ROW(BA121))))</f>
        <v/>
      </c>
      <c r="BG122" s="72" t="str">
        <f t="array" ref="BG122">IF(COUNTIF(Table912[Job],$I$3)&lt;ROWS($BG$2:BG122),"",INDEX(TimeSheets!$K$1:$K$359,SMALL(IF(Table912[Job]=$I$3,ROW(Table912[Job])),ROW(BA121))))</f>
        <v/>
      </c>
      <c r="BH122" s="72" t="str">
        <f t="array" ref="BH122">IF(COUNTIF(Table912[Job],$I$3)&lt;ROWS($BH$2:BH122),"",INDEX(TimeSheets!$Q$1:$Q$359,SMALL(IF(Table912[Job]=$I$3,ROW(Table912[Job])),ROW(BA121))))</f>
        <v/>
      </c>
      <c r="BI122" s="73" t="str">
        <f t="array" ref="BI122">IF(COUNTIF(Table914[Job],$I$3)&lt;ROWS($BI$2:BI122),"",INDEX(TimeSheets!$T$1:$T$359,SMALL(IF(Table914[Job]=$I$3,ROW(Table914[Job])),ROW(BA121))))</f>
        <v/>
      </c>
      <c r="BJ122" s="72" t="str">
        <f t="array" ref="BJ122">IF(COUNTIF(Table914[Job],$I$3)&lt;ROWS($BJ$2:BJ122),"",INDEX(TimeSheets!$Z$1:$Z$359,SMALL(IF(Table914[Job]=$I$3,ROW(Table914[Job])),ROW(BA121))))</f>
        <v/>
      </c>
      <c r="BK122" s="72" t="str">
        <f t="array" ref="BK122">IF(COUNTIF(Table91641[Job],$I$3)&lt;ROWS($BK$2:BK122),"",INDEX(TimeSheets!$AC$1:$AC$359,SMALL(IF(Table91641[Job]=$I$3,ROW(Table91641[Job])),ROW(BA121))))</f>
        <v/>
      </c>
      <c r="BL122" s="72" t="str">
        <f t="array" ref="BL122">IF(COUNTIF(Table91641[Job],$I$3)&lt;ROWS($BL$2:BL122),"",INDEX(TimeSheets!$AI$1:$AI$359,SMALL(IF(Table91641[Job]=$I$3,ROW(Table91641[Job])),ROW(BB121))))</f>
        <v/>
      </c>
    </row>
    <row r="123" spans="50:64" x14ac:dyDescent="0.25">
      <c r="AX123" s="47"/>
      <c r="AY123" s="47"/>
      <c r="AZ123" s="47"/>
      <c r="BA123" s="47"/>
      <c r="BB123" s="47"/>
      <c r="BE123" s="72" t="str">
        <f t="array" ref="BE123">IF(COUNTIF(Table911[Job],$I$3)&lt;ROWS($BE$2:BE123),"",INDEX(TimeSheets!$B$1:$B$359,SMALL(IF(Table911[Job]=$I$3,ROW(Table911[Job])),ROW(BA122))))</f>
        <v/>
      </c>
      <c r="BF123" s="72" t="str">
        <f t="array" ref="BF123">IF(COUNTIF(Table911[Job],$I$3)&lt;ROWS($BD$2:BD123),"",INDEX(TimeSheets!$H$1:$H$359,SMALL(IF(Table911[Job]=$I$3,ROW(Table911[Job])),ROW(BA122))))</f>
        <v/>
      </c>
      <c r="BG123" s="72" t="str">
        <f t="array" ref="BG123">IF(COUNTIF(Table912[Job],$I$3)&lt;ROWS($BG$2:BG123),"",INDEX(TimeSheets!$K$1:$K$359,SMALL(IF(Table912[Job]=$I$3,ROW(Table912[Job])),ROW(BA122))))</f>
        <v/>
      </c>
      <c r="BH123" s="72" t="str">
        <f t="array" ref="BH123">IF(COUNTIF(Table912[Job],$I$3)&lt;ROWS($BH$2:BH123),"",INDEX(TimeSheets!$Q$1:$Q$359,SMALL(IF(Table912[Job]=$I$3,ROW(Table912[Job])),ROW(BA122))))</f>
        <v/>
      </c>
      <c r="BI123" s="73" t="str">
        <f t="array" ref="BI123">IF(COUNTIF(Table914[Job],$I$3)&lt;ROWS($BI$2:BI123),"",INDEX(TimeSheets!$T$1:$T$359,SMALL(IF(Table914[Job]=$I$3,ROW(Table914[Job])),ROW(BA122))))</f>
        <v/>
      </c>
      <c r="BJ123" s="72" t="str">
        <f t="array" ref="BJ123">IF(COUNTIF(Table914[Job],$I$3)&lt;ROWS($BJ$2:BJ123),"",INDEX(TimeSheets!$Z$1:$Z$359,SMALL(IF(Table914[Job]=$I$3,ROW(Table914[Job])),ROW(BA122))))</f>
        <v/>
      </c>
      <c r="BK123" s="72" t="str">
        <f t="array" ref="BK123">IF(COUNTIF(Table91641[Job],$I$3)&lt;ROWS($BK$2:BK123),"",INDEX(TimeSheets!$AC$1:$AC$359,SMALL(IF(Table91641[Job]=$I$3,ROW(Table91641[Job])),ROW(BA122))))</f>
        <v/>
      </c>
      <c r="BL123" s="72" t="str">
        <f t="array" ref="BL123">IF(COUNTIF(Table91641[Job],$I$3)&lt;ROWS($BL$2:BL123),"",INDEX(TimeSheets!$AI$1:$AI$359,SMALL(IF(Table91641[Job]=$I$3,ROW(Table91641[Job])),ROW(BB122))))</f>
        <v/>
      </c>
    </row>
    <row r="124" spans="50:64" x14ac:dyDescent="0.25">
      <c r="AX124" s="47"/>
      <c r="AY124" s="47"/>
      <c r="AZ124" s="47"/>
      <c r="BA124" s="47"/>
      <c r="BB124" s="47"/>
      <c r="BE124" s="72" t="str">
        <f t="array" ref="BE124">IF(COUNTIF(Table911[Job],$I$3)&lt;ROWS($BE$2:BE124),"",INDEX(TimeSheets!$B$1:$B$359,SMALL(IF(Table911[Job]=$I$3,ROW(Table911[Job])),ROW(BA123))))</f>
        <v/>
      </c>
      <c r="BF124" s="72" t="str">
        <f t="array" ref="BF124">IF(COUNTIF(Table911[Job],$I$3)&lt;ROWS($BD$2:BD124),"",INDEX(TimeSheets!$H$1:$H$359,SMALL(IF(Table911[Job]=$I$3,ROW(Table911[Job])),ROW(BA123))))</f>
        <v/>
      </c>
      <c r="BG124" s="72" t="str">
        <f t="array" ref="BG124">IF(COUNTIF(Table912[Job],$I$3)&lt;ROWS($BG$2:BG124),"",INDEX(TimeSheets!$K$1:$K$359,SMALL(IF(Table912[Job]=$I$3,ROW(Table912[Job])),ROW(BA123))))</f>
        <v/>
      </c>
      <c r="BH124" s="72" t="str">
        <f t="array" ref="BH124">IF(COUNTIF(Table912[Job],$I$3)&lt;ROWS($BH$2:BH124),"",INDEX(TimeSheets!$Q$1:$Q$359,SMALL(IF(Table912[Job]=$I$3,ROW(Table912[Job])),ROW(BA123))))</f>
        <v/>
      </c>
      <c r="BI124" s="73" t="str">
        <f t="array" ref="BI124">IF(COUNTIF(Table914[Job],$I$3)&lt;ROWS($BI$2:BI124),"",INDEX(TimeSheets!$T$1:$T$359,SMALL(IF(Table914[Job]=$I$3,ROW(Table914[Job])),ROW(BA123))))</f>
        <v/>
      </c>
      <c r="BJ124" s="72" t="str">
        <f t="array" ref="BJ124">IF(COUNTIF(Table914[Job],$I$3)&lt;ROWS($BJ$2:BJ124),"",INDEX(TimeSheets!$Z$1:$Z$359,SMALL(IF(Table914[Job]=$I$3,ROW(Table914[Job])),ROW(BA123))))</f>
        <v/>
      </c>
      <c r="BK124" s="72" t="str">
        <f t="array" ref="BK124">IF(COUNTIF(Table91641[Job],$I$3)&lt;ROWS($BK$2:BK124),"",INDEX(TimeSheets!$AC$1:$AC$359,SMALL(IF(Table91641[Job]=$I$3,ROW(Table91641[Job])),ROW(BA123))))</f>
        <v/>
      </c>
      <c r="BL124" s="72" t="str">
        <f t="array" ref="BL124">IF(COUNTIF(Table91641[Job],$I$3)&lt;ROWS($BL$2:BL124),"",INDEX(TimeSheets!$AI$1:$AI$359,SMALL(IF(Table91641[Job]=$I$3,ROW(Table91641[Job])),ROW(BB123))))</f>
        <v/>
      </c>
    </row>
    <row r="125" spans="50:64" x14ac:dyDescent="0.25">
      <c r="AX125" s="47"/>
      <c r="AY125" s="47"/>
      <c r="AZ125" s="47"/>
      <c r="BA125" s="47"/>
      <c r="BB125" s="47"/>
      <c r="BE125" s="72" t="str">
        <f t="array" ref="BE125">IF(COUNTIF(Table911[Job],$I$3)&lt;ROWS($BE$2:BE125),"",INDEX(TimeSheets!$B$1:$B$359,SMALL(IF(Table911[Job]=$I$3,ROW(Table911[Job])),ROW(BA124))))</f>
        <v/>
      </c>
      <c r="BF125" s="72" t="str">
        <f t="array" ref="BF125">IF(COUNTIF(Table911[Job],$I$3)&lt;ROWS($BD$2:BD125),"",INDEX(TimeSheets!$H$1:$H$359,SMALL(IF(Table911[Job]=$I$3,ROW(Table911[Job])),ROW(BA124))))</f>
        <v/>
      </c>
      <c r="BG125" s="72" t="str">
        <f t="array" ref="BG125">IF(COUNTIF(Table912[Job],$I$3)&lt;ROWS($BG$2:BG125),"",INDEX(TimeSheets!$K$1:$K$359,SMALL(IF(Table912[Job]=$I$3,ROW(Table912[Job])),ROW(BA124))))</f>
        <v/>
      </c>
      <c r="BH125" s="72" t="str">
        <f t="array" ref="BH125">IF(COUNTIF(Table912[Job],$I$3)&lt;ROWS($BH$2:BH125),"",INDEX(TimeSheets!$Q$1:$Q$359,SMALL(IF(Table912[Job]=$I$3,ROW(Table912[Job])),ROW(BA124))))</f>
        <v/>
      </c>
      <c r="BI125" s="73" t="str">
        <f t="array" ref="BI125">IF(COUNTIF(Table914[Job],$I$3)&lt;ROWS($BI$2:BI125),"",INDEX(TimeSheets!$T$1:$T$359,SMALL(IF(Table914[Job]=$I$3,ROW(Table914[Job])),ROW(BA124))))</f>
        <v/>
      </c>
      <c r="BJ125" s="72" t="str">
        <f t="array" ref="BJ125">IF(COUNTIF(Table914[Job],$I$3)&lt;ROWS($BJ$2:BJ125),"",INDEX(TimeSheets!$Z$1:$Z$359,SMALL(IF(Table914[Job]=$I$3,ROW(Table914[Job])),ROW(BA124))))</f>
        <v/>
      </c>
      <c r="BK125" s="72" t="str">
        <f t="array" ref="BK125">IF(COUNTIF(Table91641[Job],$I$3)&lt;ROWS($BK$2:BK125),"",INDEX(TimeSheets!$AC$1:$AC$359,SMALL(IF(Table91641[Job]=$I$3,ROW(Table91641[Job])),ROW(BA124))))</f>
        <v/>
      </c>
      <c r="BL125" s="72" t="str">
        <f t="array" ref="BL125">IF(COUNTIF(Table91641[Job],$I$3)&lt;ROWS($BL$2:BL125),"",INDEX(TimeSheets!$AI$1:$AI$359,SMALL(IF(Table91641[Job]=$I$3,ROW(Table91641[Job])),ROW(BB124))))</f>
        <v/>
      </c>
    </row>
    <row r="126" spans="50:64" x14ac:dyDescent="0.25">
      <c r="AX126" s="47"/>
      <c r="AY126" s="47"/>
      <c r="AZ126" s="47"/>
      <c r="BA126" s="47"/>
      <c r="BB126" s="47"/>
      <c r="BE126" s="72" t="str">
        <f t="array" ref="BE126">IF(COUNTIF(Table911[Job],$I$3)&lt;ROWS($BE$2:BE126),"",INDEX(TimeSheets!$B$1:$B$359,SMALL(IF(Table911[Job]=$I$3,ROW(Table911[Job])),ROW(BA125))))</f>
        <v/>
      </c>
      <c r="BF126" s="72" t="str">
        <f t="array" ref="BF126">IF(COUNTIF(Table911[Job],$I$3)&lt;ROWS($BD$2:BD126),"",INDEX(TimeSheets!$H$1:$H$359,SMALL(IF(Table911[Job]=$I$3,ROW(Table911[Job])),ROW(BA125))))</f>
        <v/>
      </c>
      <c r="BG126" s="72" t="str">
        <f t="array" ref="BG126">IF(COUNTIF(Table912[Job],$I$3)&lt;ROWS($BG$2:BG126),"",INDEX(TimeSheets!$K$1:$K$359,SMALL(IF(Table912[Job]=$I$3,ROW(Table912[Job])),ROW(BA125))))</f>
        <v/>
      </c>
      <c r="BH126" s="72" t="str">
        <f t="array" ref="BH126">IF(COUNTIF(Table912[Job],$I$3)&lt;ROWS($BH$2:BH126),"",INDEX(TimeSheets!$Q$1:$Q$359,SMALL(IF(Table912[Job]=$I$3,ROW(Table912[Job])),ROW(BA125))))</f>
        <v/>
      </c>
      <c r="BI126" s="73" t="str">
        <f t="array" ref="BI126">IF(COUNTIF(Table914[Job],$I$3)&lt;ROWS($BI$2:BI126),"",INDEX(TimeSheets!$T$1:$T$359,SMALL(IF(Table914[Job]=$I$3,ROW(Table914[Job])),ROW(BA125))))</f>
        <v/>
      </c>
      <c r="BJ126" s="72" t="str">
        <f t="array" ref="BJ126">IF(COUNTIF(Table914[Job],$I$3)&lt;ROWS($BJ$2:BJ126),"",INDEX(TimeSheets!$Z$1:$Z$359,SMALL(IF(Table914[Job]=$I$3,ROW(Table914[Job])),ROW(BA125))))</f>
        <v/>
      </c>
      <c r="BK126" s="72" t="str">
        <f t="array" ref="BK126">IF(COUNTIF(Table91641[Job],$I$3)&lt;ROWS($BK$2:BK126),"",INDEX(TimeSheets!$AC$1:$AC$359,SMALL(IF(Table91641[Job]=$I$3,ROW(Table91641[Job])),ROW(BA125))))</f>
        <v/>
      </c>
      <c r="BL126" s="72" t="str">
        <f t="array" ref="BL126">IF(COUNTIF(Table91641[Job],$I$3)&lt;ROWS($BL$2:BL126),"",INDEX(TimeSheets!$AI$1:$AI$359,SMALL(IF(Table91641[Job]=$I$3,ROW(Table91641[Job])),ROW(BB125))))</f>
        <v/>
      </c>
    </row>
    <row r="127" spans="50:64" x14ac:dyDescent="0.25">
      <c r="AX127" s="47"/>
      <c r="AY127" s="47"/>
      <c r="AZ127" s="47"/>
      <c r="BA127" s="47"/>
      <c r="BB127" s="47"/>
      <c r="BE127" s="72" t="str">
        <f t="array" ref="BE127">IF(COUNTIF(Table911[Job],$I$3)&lt;ROWS($BE$2:BE127),"",INDEX(TimeSheets!$B$1:$B$359,SMALL(IF(Table911[Job]=$I$3,ROW(Table911[Job])),ROW(BA126))))</f>
        <v/>
      </c>
      <c r="BF127" s="72" t="str">
        <f t="array" ref="BF127">IF(COUNTIF(Table911[Job],$I$3)&lt;ROWS($BD$2:BD127),"",INDEX(TimeSheets!$H$1:$H$359,SMALL(IF(Table911[Job]=$I$3,ROW(Table911[Job])),ROW(BA126))))</f>
        <v/>
      </c>
      <c r="BG127" s="72" t="str">
        <f t="array" ref="BG127">IF(COUNTIF(Table912[Job],$I$3)&lt;ROWS($BG$2:BG127),"",INDEX(TimeSheets!$K$1:$K$359,SMALL(IF(Table912[Job]=$I$3,ROW(Table912[Job])),ROW(BA126))))</f>
        <v/>
      </c>
      <c r="BH127" s="72" t="str">
        <f t="array" ref="BH127">IF(COUNTIF(Table912[Job],$I$3)&lt;ROWS($BH$2:BH127),"",INDEX(TimeSheets!$Q$1:$Q$359,SMALL(IF(Table912[Job]=$I$3,ROW(Table912[Job])),ROW(BA126))))</f>
        <v/>
      </c>
      <c r="BI127" s="73" t="str">
        <f t="array" ref="BI127">IF(COUNTIF(Table914[Job],$I$3)&lt;ROWS($BI$2:BI127),"",INDEX(TimeSheets!$T$1:$T$359,SMALL(IF(Table914[Job]=$I$3,ROW(Table914[Job])),ROW(BA126))))</f>
        <v/>
      </c>
      <c r="BJ127" s="72" t="str">
        <f t="array" ref="BJ127">IF(COUNTIF(Table914[Job],$I$3)&lt;ROWS($BJ$2:BJ127),"",INDEX(TimeSheets!$Z$1:$Z$359,SMALL(IF(Table914[Job]=$I$3,ROW(Table914[Job])),ROW(BA126))))</f>
        <v/>
      </c>
      <c r="BK127" s="72" t="str">
        <f t="array" ref="BK127">IF(COUNTIF(Table91641[Job],$I$3)&lt;ROWS($BK$2:BK127),"",INDEX(TimeSheets!$AC$1:$AC$359,SMALL(IF(Table91641[Job]=$I$3,ROW(Table91641[Job])),ROW(BA126))))</f>
        <v/>
      </c>
      <c r="BL127" s="72" t="str">
        <f t="array" ref="BL127">IF(COUNTIF(Table91641[Job],$I$3)&lt;ROWS($BL$2:BL127),"",INDEX(TimeSheets!$AI$1:$AI$359,SMALL(IF(Table91641[Job]=$I$3,ROW(Table91641[Job])),ROW(BB126))))</f>
        <v/>
      </c>
    </row>
    <row r="128" spans="50:64" x14ac:dyDescent="0.25">
      <c r="AX128" s="47"/>
      <c r="AY128" s="47"/>
      <c r="AZ128" s="47"/>
      <c r="BA128" s="47"/>
      <c r="BB128" s="47"/>
      <c r="BE128" s="72" t="str">
        <f t="array" ref="BE128">IF(COUNTIF(Table911[Job],$I$3)&lt;ROWS($BE$2:BE128),"",INDEX(TimeSheets!$B$1:$B$359,SMALL(IF(Table911[Job]=$I$3,ROW(Table911[Job])),ROW(BA127))))</f>
        <v/>
      </c>
      <c r="BF128" s="72" t="str">
        <f t="array" ref="BF128">IF(COUNTIF(Table911[Job],$I$3)&lt;ROWS($BD$2:BD128),"",INDEX(TimeSheets!$H$1:$H$359,SMALL(IF(Table911[Job]=$I$3,ROW(Table911[Job])),ROW(BA127))))</f>
        <v/>
      </c>
      <c r="BG128" s="72" t="str">
        <f t="array" ref="BG128">IF(COUNTIF(Table912[Job],$I$3)&lt;ROWS($BG$2:BG128),"",INDEX(TimeSheets!$K$1:$K$359,SMALL(IF(Table912[Job]=$I$3,ROW(Table912[Job])),ROW(BA127))))</f>
        <v/>
      </c>
      <c r="BH128" s="72" t="str">
        <f t="array" ref="BH128">IF(COUNTIF(Table912[Job],$I$3)&lt;ROWS($BH$2:BH128),"",INDEX(TimeSheets!$Q$1:$Q$359,SMALL(IF(Table912[Job]=$I$3,ROW(Table912[Job])),ROW(BA127))))</f>
        <v/>
      </c>
      <c r="BI128" s="73" t="str">
        <f t="array" ref="BI128">IF(COUNTIF(Table914[Job],$I$3)&lt;ROWS($BI$2:BI128),"",INDEX(TimeSheets!$T$1:$T$359,SMALL(IF(Table914[Job]=$I$3,ROW(Table914[Job])),ROW(BA127))))</f>
        <v/>
      </c>
      <c r="BJ128" s="72" t="str">
        <f t="array" ref="BJ128">IF(COUNTIF(Table914[Job],$I$3)&lt;ROWS($BJ$2:BJ128),"",INDEX(TimeSheets!$Z$1:$Z$359,SMALL(IF(Table914[Job]=$I$3,ROW(Table914[Job])),ROW(BA127))))</f>
        <v/>
      </c>
      <c r="BK128" s="72" t="str">
        <f t="array" ref="BK128">IF(COUNTIF(Table91641[Job],$I$3)&lt;ROWS($BK$2:BK128),"",INDEX(TimeSheets!$AC$1:$AC$359,SMALL(IF(Table91641[Job]=$I$3,ROW(Table91641[Job])),ROW(BA127))))</f>
        <v/>
      </c>
      <c r="BL128" s="72" t="str">
        <f t="array" ref="BL128">IF(COUNTIF(Table91641[Job],$I$3)&lt;ROWS($BL$2:BL128),"",INDEX(TimeSheets!$AI$1:$AI$359,SMALL(IF(Table91641[Job]=$I$3,ROW(Table91641[Job])),ROW(BB127))))</f>
        <v/>
      </c>
    </row>
    <row r="129" spans="50:64" x14ac:dyDescent="0.25">
      <c r="AX129" s="47"/>
      <c r="AY129" s="47"/>
      <c r="AZ129" s="47"/>
      <c r="BA129" s="47"/>
      <c r="BB129" s="47"/>
      <c r="BE129" s="72" t="str">
        <f t="array" ref="BE129">IF(COUNTIF(Table911[Job],$I$3)&lt;ROWS($BE$2:BE129),"",INDEX(TimeSheets!$B$1:$B$359,SMALL(IF(Table911[Job]=$I$3,ROW(Table911[Job])),ROW(BA128))))</f>
        <v/>
      </c>
      <c r="BF129" s="72" t="str">
        <f t="array" ref="BF129">IF(COUNTIF(Table911[Job],$I$3)&lt;ROWS($BD$2:BD129),"",INDEX(TimeSheets!$H$1:$H$359,SMALL(IF(Table911[Job]=$I$3,ROW(Table911[Job])),ROW(BA128))))</f>
        <v/>
      </c>
      <c r="BG129" s="72" t="str">
        <f t="array" ref="BG129">IF(COUNTIF(Table912[Job],$I$3)&lt;ROWS($BG$2:BG129),"",INDEX(TimeSheets!$K$1:$K$359,SMALL(IF(Table912[Job]=$I$3,ROW(Table912[Job])),ROW(BA128))))</f>
        <v/>
      </c>
      <c r="BH129" s="72" t="str">
        <f t="array" ref="BH129">IF(COUNTIF(Table912[Job],$I$3)&lt;ROWS($BH$2:BH129),"",INDEX(TimeSheets!$Q$1:$Q$359,SMALL(IF(Table912[Job]=$I$3,ROW(Table912[Job])),ROW(BA128))))</f>
        <v/>
      </c>
      <c r="BI129" s="73" t="str">
        <f t="array" ref="BI129">IF(COUNTIF(Table914[Job],$I$3)&lt;ROWS($BI$2:BI129),"",INDEX(TimeSheets!$T$1:$T$359,SMALL(IF(Table914[Job]=$I$3,ROW(Table914[Job])),ROW(BA128))))</f>
        <v/>
      </c>
      <c r="BJ129" s="72" t="str">
        <f t="array" ref="BJ129">IF(COUNTIF(Table914[Job],$I$3)&lt;ROWS($BJ$2:BJ129),"",INDEX(TimeSheets!$Z$1:$Z$359,SMALL(IF(Table914[Job]=$I$3,ROW(Table914[Job])),ROW(BA128))))</f>
        <v/>
      </c>
      <c r="BK129" s="72" t="str">
        <f t="array" ref="BK129">IF(COUNTIF(Table91641[Job],$I$3)&lt;ROWS($BK$2:BK129),"",INDEX(TimeSheets!$AC$1:$AC$359,SMALL(IF(Table91641[Job]=$I$3,ROW(Table91641[Job])),ROW(BA128))))</f>
        <v/>
      </c>
      <c r="BL129" s="72" t="str">
        <f t="array" ref="BL129">IF(COUNTIF(Table91641[Job],$I$3)&lt;ROWS($BL$2:BL129),"",INDEX(TimeSheets!$AI$1:$AI$359,SMALL(IF(Table91641[Job]=$I$3,ROW(Table91641[Job])),ROW(BB128))))</f>
        <v/>
      </c>
    </row>
    <row r="130" spans="50:64" x14ac:dyDescent="0.25">
      <c r="AX130" s="47"/>
      <c r="AY130" s="47"/>
      <c r="AZ130" s="47"/>
      <c r="BA130" s="47"/>
      <c r="BB130" s="47"/>
      <c r="BE130" s="72" t="str">
        <f t="array" ref="BE130">IF(COUNTIF(Table911[Job],$I$3)&lt;ROWS($BE$2:BE130),"",INDEX(TimeSheets!$B$1:$B$359,SMALL(IF(Table911[Job]=$I$3,ROW(Table911[Job])),ROW(BA129))))</f>
        <v/>
      </c>
      <c r="BF130" s="72" t="str">
        <f t="array" ref="BF130">IF(COUNTIF(Table911[Job],$I$3)&lt;ROWS($BD$2:BD130),"",INDEX(TimeSheets!$H$1:$H$359,SMALL(IF(Table911[Job]=$I$3,ROW(Table911[Job])),ROW(BA129))))</f>
        <v/>
      </c>
      <c r="BG130" s="72" t="str">
        <f t="array" ref="BG130">IF(COUNTIF(Table912[Job],$I$3)&lt;ROWS($BG$2:BG130),"",INDEX(TimeSheets!$K$1:$K$359,SMALL(IF(Table912[Job]=$I$3,ROW(Table912[Job])),ROW(BA129))))</f>
        <v/>
      </c>
      <c r="BH130" s="72" t="str">
        <f t="array" ref="BH130">IF(COUNTIF(Table912[Job],$I$3)&lt;ROWS($BH$2:BH130),"",INDEX(TimeSheets!$Q$1:$Q$359,SMALL(IF(Table912[Job]=$I$3,ROW(Table912[Job])),ROW(BA129))))</f>
        <v/>
      </c>
      <c r="BI130" s="73" t="str">
        <f t="array" ref="BI130">IF(COUNTIF(Table914[Job],$I$3)&lt;ROWS($BI$2:BI130),"",INDEX(TimeSheets!$T$1:$T$359,SMALL(IF(Table914[Job]=$I$3,ROW(Table914[Job])),ROW(BA129))))</f>
        <v/>
      </c>
      <c r="BJ130" s="72" t="str">
        <f t="array" ref="BJ130">IF(COUNTIF(Table914[Job],$I$3)&lt;ROWS($BJ$2:BJ130),"",INDEX(TimeSheets!$Z$1:$Z$359,SMALL(IF(Table914[Job]=$I$3,ROW(Table914[Job])),ROW(BA129))))</f>
        <v/>
      </c>
      <c r="BK130" s="72" t="str">
        <f t="array" ref="BK130">IF(COUNTIF(Table91641[Job],$I$3)&lt;ROWS($BK$2:BK130),"",INDEX(TimeSheets!$AC$1:$AC$359,SMALL(IF(Table91641[Job]=$I$3,ROW(Table91641[Job])),ROW(BA129))))</f>
        <v/>
      </c>
      <c r="BL130" s="72" t="str">
        <f t="array" ref="BL130">IF(COUNTIF(Table91641[Job],$I$3)&lt;ROWS($BL$2:BL130),"",INDEX(TimeSheets!$AI$1:$AI$359,SMALL(IF(Table91641[Job]=$I$3,ROW(Table91641[Job])),ROW(BB129))))</f>
        <v/>
      </c>
    </row>
    <row r="131" spans="50:64" x14ac:dyDescent="0.25">
      <c r="AX131" s="47"/>
      <c r="AY131" s="47"/>
      <c r="AZ131" s="47"/>
      <c r="BA131" s="47"/>
      <c r="BB131" s="47"/>
      <c r="BE131" s="72" t="str">
        <f t="array" ref="BE131">IF(COUNTIF(Table911[Job],$I$3)&lt;ROWS($BE$2:BE131),"",INDEX(TimeSheets!$B$1:$B$359,SMALL(IF(Table911[Job]=$I$3,ROW(Table911[Job])),ROW(BA130))))</f>
        <v/>
      </c>
      <c r="BF131" s="72" t="str">
        <f t="array" ref="BF131">IF(COUNTIF(Table911[Job],$I$3)&lt;ROWS($BD$2:BD131),"",INDEX(TimeSheets!$H$1:$H$359,SMALL(IF(Table911[Job]=$I$3,ROW(Table911[Job])),ROW(BA130))))</f>
        <v/>
      </c>
      <c r="BG131" s="72" t="str">
        <f t="array" ref="BG131">IF(COUNTIF(Table912[Job],$I$3)&lt;ROWS($BG$2:BG131),"",INDEX(TimeSheets!$K$1:$K$359,SMALL(IF(Table912[Job]=$I$3,ROW(Table912[Job])),ROW(BA130))))</f>
        <v/>
      </c>
      <c r="BH131" s="72" t="str">
        <f t="array" ref="BH131">IF(COUNTIF(Table912[Job],$I$3)&lt;ROWS($BH$2:BH131),"",INDEX(TimeSheets!$Q$1:$Q$359,SMALL(IF(Table912[Job]=$I$3,ROW(Table912[Job])),ROW(BA130))))</f>
        <v/>
      </c>
      <c r="BI131" s="73" t="str">
        <f t="array" ref="BI131">IF(COUNTIF(Table914[Job],$I$3)&lt;ROWS($BI$2:BI131),"",INDEX(TimeSheets!$T$1:$T$359,SMALL(IF(Table914[Job]=$I$3,ROW(Table914[Job])),ROW(BA130))))</f>
        <v/>
      </c>
      <c r="BJ131" s="72" t="str">
        <f t="array" ref="BJ131">IF(COUNTIF(Table914[Job],$I$3)&lt;ROWS($BJ$2:BJ131),"",INDEX(TimeSheets!$Z$1:$Z$359,SMALL(IF(Table914[Job]=$I$3,ROW(Table914[Job])),ROW(BA130))))</f>
        <v/>
      </c>
      <c r="BK131" s="72" t="str">
        <f t="array" ref="BK131">IF(COUNTIF(Table91641[Job],$I$3)&lt;ROWS($BK$2:BK131),"",INDEX(TimeSheets!$AC$1:$AC$359,SMALL(IF(Table91641[Job]=$I$3,ROW(Table91641[Job])),ROW(BA130))))</f>
        <v/>
      </c>
      <c r="BL131" s="72" t="str">
        <f t="array" ref="BL131">IF(COUNTIF(Table91641[Job],$I$3)&lt;ROWS($BL$2:BL131),"",INDEX(TimeSheets!$AI$1:$AI$359,SMALL(IF(Table91641[Job]=$I$3,ROW(Table91641[Job])),ROW(BB130))))</f>
        <v/>
      </c>
    </row>
    <row r="132" spans="50:64" x14ac:dyDescent="0.25">
      <c r="AX132" s="47"/>
      <c r="AY132" s="47"/>
      <c r="AZ132" s="47"/>
      <c r="BA132" s="47"/>
      <c r="BB132" s="47"/>
      <c r="BE132" s="72" t="str">
        <f t="array" ref="BE132">IF(COUNTIF(Table911[Job],$I$3)&lt;ROWS($BE$2:BE132),"",INDEX(TimeSheets!$B$1:$B$359,SMALL(IF(Table911[Job]=$I$3,ROW(Table911[Job])),ROW(BA131))))</f>
        <v/>
      </c>
      <c r="BF132" s="72" t="str">
        <f t="array" ref="BF132">IF(COUNTIF(Table911[Job],$I$3)&lt;ROWS($BD$2:BD132),"",INDEX(TimeSheets!$H$1:$H$359,SMALL(IF(Table911[Job]=$I$3,ROW(Table911[Job])),ROW(BA131))))</f>
        <v/>
      </c>
      <c r="BG132" s="72" t="str">
        <f t="array" ref="BG132">IF(COUNTIF(Table912[Job],$I$3)&lt;ROWS($BG$2:BG132),"",INDEX(TimeSheets!$K$1:$K$359,SMALL(IF(Table912[Job]=$I$3,ROW(Table912[Job])),ROW(BA131))))</f>
        <v/>
      </c>
      <c r="BH132" s="72" t="str">
        <f t="array" ref="BH132">IF(COUNTIF(Table912[Job],$I$3)&lt;ROWS($BH$2:BH132),"",INDEX(TimeSheets!$Q$1:$Q$359,SMALL(IF(Table912[Job]=$I$3,ROW(Table912[Job])),ROW(BA131))))</f>
        <v/>
      </c>
      <c r="BI132" s="73" t="str">
        <f t="array" ref="BI132">IF(COUNTIF(Table914[Job],$I$3)&lt;ROWS($BI$2:BI132),"",INDEX(TimeSheets!$T$1:$T$359,SMALL(IF(Table914[Job]=$I$3,ROW(Table914[Job])),ROW(BA131))))</f>
        <v/>
      </c>
      <c r="BJ132" s="72" t="str">
        <f t="array" ref="BJ132">IF(COUNTIF(Table914[Job],$I$3)&lt;ROWS($BJ$2:BJ132),"",INDEX(TimeSheets!$Z$1:$Z$359,SMALL(IF(Table914[Job]=$I$3,ROW(Table914[Job])),ROW(BA131))))</f>
        <v/>
      </c>
      <c r="BK132" s="72" t="str">
        <f t="array" ref="BK132">IF(COUNTIF(Table91641[Job],$I$3)&lt;ROWS($BK$2:BK132),"",INDEX(TimeSheets!$AC$1:$AC$359,SMALL(IF(Table91641[Job]=$I$3,ROW(Table91641[Job])),ROW(BA131))))</f>
        <v/>
      </c>
      <c r="BL132" s="72" t="str">
        <f t="array" ref="BL132">IF(COUNTIF(Table91641[Job],$I$3)&lt;ROWS($BL$2:BL132),"",INDEX(TimeSheets!$AI$1:$AI$359,SMALL(IF(Table91641[Job]=$I$3,ROW(Table91641[Job])),ROW(BB131))))</f>
        <v/>
      </c>
    </row>
    <row r="133" spans="50:64" x14ac:dyDescent="0.25">
      <c r="AX133" s="47"/>
      <c r="AY133" s="47"/>
      <c r="AZ133" s="47"/>
      <c r="BA133" s="47"/>
      <c r="BB133" s="47"/>
      <c r="BE133" s="72" t="str">
        <f t="array" ref="BE133">IF(COUNTIF(Table911[Job],$I$3)&lt;ROWS($BE$2:BE133),"",INDEX(TimeSheets!$B$1:$B$359,SMALL(IF(Table911[Job]=$I$3,ROW(Table911[Job])),ROW(BA132))))</f>
        <v/>
      </c>
      <c r="BF133" s="72" t="str">
        <f t="array" ref="BF133">IF(COUNTIF(Table911[Job],$I$3)&lt;ROWS($BD$2:BD133),"",INDEX(TimeSheets!$H$1:$H$359,SMALL(IF(Table911[Job]=$I$3,ROW(Table911[Job])),ROW(BA132))))</f>
        <v/>
      </c>
      <c r="BG133" s="72" t="str">
        <f t="array" ref="BG133">IF(COUNTIF(Table912[Job],$I$3)&lt;ROWS($BG$2:BG133),"",INDEX(TimeSheets!$K$1:$K$359,SMALL(IF(Table912[Job]=$I$3,ROW(Table912[Job])),ROW(BA132))))</f>
        <v/>
      </c>
      <c r="BH133" s="72" t="str">
        <f t="array" ref="BH133">IF(COUNTIF(Table912[Job],$I$3)&lt;ROWS($BH$2:BH133),"",INDEX(TimeSheets!$Q$1:$Q$359,SMALL(IF(Table912[Job]=$I$3,ROW(Table912[Job])),ROW(BA132))))</f>
        <v/>
      </c>
      <c r="BI133" s="73" t="str">
        <f t="array" ref="BI133">IF(COUNTIF(Table914[Job],$I$3)&lt;ROWS($BI$2:BI133),"",INDEX(TimeSheets!$T$1:$T$359,SMALL(IF(Table914[Job]=$I$3,ROW(Table914[Job])),ROW(BA132))))</f>
        <v/>
      </c>
      <c r="BJ133" s="72" t="str">
        <f t="array" ref="BJ133">IF(COUNTIF(Table914[Job],$I$3)&lt;ROWS($BJ$2:BJ133),"",INDEX(TimeSheets!$Z$1:$Z$359,SMALL(IF(Table914[Job]=$I$3,ROW(Table914[Job])),ROW(BA132))))</f>
        <v/>
      </c>
      <c r="BK133" s="72" t="str">
        <f t="array" ref="BK133">IF(COUNTIF(Table91641[Job],$I$3)&lt;ROWS($BK$2:BK133),"",INDEX(TimeSheets!$AC$1:$AC$359,SMALL(IF(Table91641[Job]=$I$3,ROW(Table91641[Job])),ROW(BA132))))</f>
        <v/>
      </c>
      <c r="BL133" s="72" t="str">
        <f t="array" ref="BL133">IF(COUNTIF(Table91641[Job],$I$3)&lt;ROWS($BL$2:BL133),"",INDEX(TimeSheets!$AI$1:$AI$359,SMALL(IF(Table91641[Job]=$I$3,ROW(Table91641[Job])),ROW(BB132))))</f>
        <v/>
      </c>
    </row>
    <row r="134" spans="50:64" x14ac:dyDescent="0.25">
      <c r="AX134" s="47"/>
      <c r="AY134" s="47"/>
      <c r="AZ134" s="47"/>
      <c r="BA134" s="47"/>
      <c r="BB134" s="47"/>
      <c r="BE134" s="72" t="str">
        <f t="array" ref="BE134">IF(COUNTIF(Table911[Job],$I$3)&lt;ROWS($BE$2:BE134),"",INDEX(TimeSheets!$B$1:$B$359,SMALL(IF(Table911[Job]=$I$3,ROW(Table911[Job])),ROW(BA133))))</f>
        <v/>
      </c>
      <c r="BF134" s="72" t="str">
        <f t="array" ref="BF134">IF(COUNTIF(Table911[Job],$I$3)&lt;ROWS($BD$2:BD134),"",INDEX(TimeSheets!$H$1:$H$359,SMALL(IF(Table911[Job]=$I$3,ROW(Table911[Job])),ROW(BA133))))</f>
        <v/>
      </c>
      <c r="BG134" s="72" t="str">
        <f t="array" ref="BG134">IF(COUNTIF(Table912[Job],$I$3)&lt;ROWS($BG$2:BG134),"",INDEX(TimeSheets!$K$1:$K$359,SMALL(IF(Table912[Job]=$I$3,ROW(Table912[Job])),ROW(BA133))))</f>
        <v/>
      </c>
      <c r="BH134" s="72" t="str">
        <f t="array" ref="BH134">IF(COUNTIF(Table912[Job],$I$3)&lt;ROWS($BH$2:BH134),"",INDEX(TimeSheets!$Q$1:$Q$359,SMALL(IF(Table912[Job]=$I$3,ROW(Table912[Job])),ROW(BA133))))</f>
        <v/>
      </c>
      <c r="BI134" s="73" t="str">
        <f t="array" ref="BI134">IF(COUNTIF(Table914[Job],$I$3)&lt;ROWS($BI$2:BI134),"",INDEX(TimeSheets!$T$1:$T$359,SMALL(IF(Table914[Job]=$I$3,ROW(Table914[Job])),ROW(BA133))))</f>
        <v/>
      </c>
      <c r="BJ134" s="72" t="str">
        <f t="array" ref="BJ134">IF(COUNTIF(Table914[Job],$I$3)&lt;ROWS($BJ$2:BJ134),"",INDEX(TimeSheets!$Z$1:$Z$359,SMALL(IF(Table914[Job]=$I$3,ROW(Table914[Job])),ROW(BA133))))</f>
        <v/>
      </c>
      <c r="BK134" s="72" t="str">
        <f t="array" ref="BK134">IF(COUNTIF(Table91641[Job],$I$3)&lt;ROWS($BK$2:BK134),"",INDEX(TimeSheets!$AC$1:$AC$359,SMALL(IF(Table91641[Job]=$I$3,ROW(Table91641[Job])),ROW(BA133))))</f>
        <v/>
      </c>
      <c r="BL134" s="72" t="str">
        <f t="array" ref="BL134">IF(COUNTIF(Table91641[Job],$I$3)&lt;ROWS($BL$2:BL134),"",INDEX(TimeSheets!$AI$1:$AI$359,SMALL(IF(Table91641[Job]=$I$3,ROW(Table91641[Job])),ROW(BB133))))</f>
        <v/>
      </c>
    </row>
    <row r="135" spans="50:64" x14ac:dyDescent="0.25">
      <c r="AX135" s="47"/>
      <c r="AY135" s="47"/>
      <c r="AZ135" s="47"/>
      <c r="BA135" s="47"/>
      <c r="BB135" s="47"/>
      <c r="BE135" s="72" t="str">
        <f t="array" ref="BE135">IF(COUNTIF(Table911[Job],$I$3)&lt;ROWS($BE$2:BE135),"",INDEX(TimeSheets!$B$1:$B$359,SMALL(IF(Table911[Job]=$I$3,ROW(Table911[Job])),ROW(BA134))))</f>
        <v/>
      </c>
      <c r="BF135" s="72" t="str">
        <f t="array" ref="BF135">IF(COUNTIF(Table911[Job],$I$3)&lt;ROWS($BD$2:BD135),"",INDEX(TimeSheets!$H$1:$H$359,SMALL(IF(Table911[Job]=$I$3,ROW(Table911[Job])),ROW(BA134))))</f>
        <v/>
      </c>
      <c r="BG135" s="72" t="str">
        <f t="array" ref="BG135">IF(COUNTIF(Table912[Job],$I$3)&lt;ROWS($BG$2:BG135),"",INDEX(TimeSheets!$K$1:$K$359,SMALL(IF(Table912[Job]=$I$3,ROW(Table912[Job])),ROW(BA134))))</f>
        <v/>
      </c>
      <c r="BH135" s="72" t="str">
        <f t="array" ref="BH135">IF(COUNTIF(Table912[Job],$I$3)&lt;ROWS($BH$2:BH135),"",INDEX(TimeSheets!$Q$1:$Q$359,SMALL(IF(Table912[Job]=$I$3,ROW(Table912[Job])),ROW(BA134))))</f>
        <v/>
      </c>
      <c r="BI135" s="73" t="str">
        <f t="array" ref="BI135">IF(COUNTIF(Table914[Job],$I$3)&lt;ROWS($BI$2:BI135),"",INDEX(TimeSheets!$T$1:$T$359,SMALL(IF(Table914[Job]=$I$3,ROW(Table914[Job])),ROW(BA134))))</f>
        <v/>
      </c>
      <c r="BJ135" s="72" t="str">
        <f t="array" ref="BJ135">IF(COUNTIF(Table914[Job],$I$3)&lt;ROWS($BJ$2:BJ135),"",INDEX(TimeSheets!$Z$1:$Z$359,SMALL(IF(Table914[Job]=$I$3,ROW(Table914[Job])),ROW(BA134))))</f>
        <v/>
      </c>
      <c r="BK135" s="72" t="str">
        <f t="array" ref="BK135">IF(COUNTIF(Table91641[Job],$I$3)&lt;ROWS($BK$2:BK135),"",INDEX(TimeSheets!$AC$1:$AC$359,SMALL(IF(Table91641[Job]=$I$3,ROW(Table91641[Job])),ROW(BA134))))</f>
        <v/>
      </c>
      <c r="BL135" s="72" t="str">
        <f t="array" ref="BL135">IF(COUNTIF(Table91641[Job],$I$3)&lt;ROWS($BL$2:BL135),"",INDEX(TimeSheets!$AI$1:$AI$359,SMALL(IF(Table91641[Job]=$I$3,ROW(Table91641[Job])),ROW(BB134))))</f>
        <v/>
      </c>
    </row>
    <row r="136" spans="50:64" x14ac:dyDescent="0.25">
      <c r="AX136" s="47"/>
      <c r="AY136" s="47"/>
      <c r="AZ136" s="47"/>
      <c r="BA136" s="47"/>
      <c r="BB136" s="47"/>
      <c r="BE136" s="72" t="str">
        <f t="array" ref="BE136">IF(COUNTIF(Table911[Job],$I$3)&lt;ROWS($BE$2:BE136),"",INDEX(TimeSheets!$B$1:$B$359,SMALL(IF(Table911[Job]=$I$3,ROW(Table911[Job])),ROW(BA135))))</f>
        <v/>
      </c>
      <c r="BF136" s="72" t="str">
        <f t="array" ref="BF136">IF(COUNTIF(Table911[Job],$I$3)&lt;ROWS($BD$2:BD136),"",INDEX(TimeSheets!$H$1:$H$359,SMALL(IF(Table911[Job]=$I$3,ROW(Table911[Job])),ROW(BA135))))</f>
        <v/>
      </c>
      <c r="BG136" s="72" t="str">
        <f t="array" ref="BG136">IF(COUNTIF(Table912[Job],$I$3)&lt;ROWS($BG$2:BG136),"",INDEX(TimeSheets!$K$1:$K$359,SMALL(IF(Table912[Job]=$I$3,ROW(Table912[Job])),ROW(BA135))))</f>
        <v/>
      </c>
      <c r="BH136" s="72" t="str">
        <f t="array" ref="BH136">IF(COUNTIF(Table912[Job],$I$3)&lt;ROWS($BH$2:BH136),"",INDEX(TimeSheets!$Q$1:$Q$359,SMALL(IF(Table912[Job]=$I$3,ROW(Table912[Job])),ROW(BA135))))</f>
        <v/>
      </c>
      <c r="BI136" s="73" t="str">
        <f t="array" ref="BI136">IF(COUNTIF(Table914[Job],$I$3)&lt;ROWS($BI$2:BI136),"",INDEX(TimeSheets!$T$1:$T$359,SMALL(IF(Table914[Job]=$I$3,ROW(Table914[Job])),ROW(BA135))))</f>
        <v/>
      </c>
      <c r="BJ136" s="72" t="str">
        <f t="array" ref="BJ136">IF(COUNTIF(Table914[Job],$I$3)&lt;ROWS($BJ$2:BJ136),"",INDEX(TimeSheets!$Z$1:$Z$359,SMALL(IF(Table914[Job]=$I$3,ROW(Table914[Job])),ROW(BA135))))</f>
        <v/>
      </c>
      <c r="BK136" s="72" t="str">
        <f t="array" ref="BK136">IF(COUNTIF(Table91641[Job],$I$3)&lt;ROWS($BK$2:BK136),"",INDEX(TimeSheets!$AC$1:$AC$359,SMALL(IF(Table91641[Job]=$I$3,ROW(Table91641[Job])),ROW(BA135))))</f>
        <v/>
      </c>
      <c r="BL136" s="72" t="str">
        <f t="array" ref="BL136">IF(COUNTIF(Table91641[Job],$I$3)&lt;ROWS($BL$2:BL136),"",INDEX(TimeSheets!$AI$1:$AI$359,SMALL(IF(Table91641[Job]=$I$3,ROW(Table91641[Job])),ROW(BB135))))</f>
        <v/>
      </c>
    </row>
    <row r="137" spans="50:64" x14ac:dyDescent="0.25">
      <c r="AX137" s="47"/>
      <c r="AY137" s="47"/>
      <c r="AZ137" s="47"/>
      <c r="BA137" s="47"/>
      <c r="BB137" s="47"/>
      <c r="BE137" s="72" t="str">
        <f t="array" ref="BE137">IF(COUNTIF(Table911[Job],$I$3)&lt;ROWS($BE$2:BE137),"",INDEX(TimeSheets!$B$1:$B$359,SMALL(IF(Table911[Job]=$I$3,ROW(Table911[Job])),ROW(BA136))))</f>
        <v/>
      </c>
      <c r="BF137" s="72" t="str">
        <f t="array" ref="BF137">IF(COUNTIF(Table911[Job],$I$3)&lt;ROWS($BD$2:BD137),"",INDEX(TimeSheets!$H$1:$H$359,SMALL(IF(Table911[Job]=$I$3,ROW(Table911[Job])),ROW(BA136))))</f>
        <v/>
      </c>
      <c r="BG137" s="72" t="str">
        <f t="array" ref="BG137">IF(COUNTIF(Table912[Job],$I$3)&lt;ROWS($BG$2:BG137),"",INDEX(TimeSheets!$K$1:$K$359,SMALL(IF(Table912[Job]=$I$3,ROW(Table912[Job])),ROW(BA136))))</f>
        <v/>
      </c>
      <c r="BH137" s="72" t="str">
        <f t="array" ref="BH137">IF(COUNTIF(Table912[Job],$I$3)&lt;ROWS($BH$2:BH137),"",INDEX(TimeSheets!$Q$1:$Q$359,SMALL(IF(Table912[Job]=$I$3,ROW(Table912[Job])),ROW(BA136))))</f>
        <v/>
      </c>
      <c r="BI137" s="73" t="str">
        <f t="array" ref="BI137">IF(COUNTIF(Table914[Job],$I$3)&lt;ROWS($BI$2:BI137),"",INDEX(TimeSheets!$T$1:$T$359,SMALL(IF(Table914[Job]=$I$3,ROW(Table914[Job])),ROW(BA136))))</f>
        <v/>
      </c>
      <c r="BJ137" s="72" t="str">
        <f t="array" ref="BJ137">IF(COUNTIF(Table914[Job],$I$3)&lt;ROWS($BJ$2:BJ137),"",INDEX(TimeSheets!$Z$1:$Z$359,SMALL(IF(Table914[Job]=$I$3,ROW(Table914[Job])),ROW(BA136))))</f>
        <v/>
      </c>
      <c r="BK137" s="72" t="str">
        <f t="array" ref="BK137">IF(COUNTIF(Table91641[Job],$I$3)&lt;ROWS($BK$2:BK137),"",INDEX(TimeSheets!$AC$1:$AC$359,SMALL(IF(Table91641[Job]=$I$3,ROW(Table91641[Job])),ROW(BA136))))</f>
        <v/>
      </c>
      <c r="BL137" s="72" t="str">
        <f t="array" ref="BL137">IF(COUNTIF(Table91641[Job],$I$3)&lt;ROWS($BL$2:BL137),"",INDEX(TimeSheets!$AI$1:$AI$359,SMALL(IF(Table91641[Job]=$I$3,ROW(Table91641[Job])),ROW(BB136))))</f>
        <v/>
      </c>
    </row>
    <row r="138" spans="50:64" x14ac:dyDescent="0.25">
      <c r="AX138" s="47"/>
      <c r="AY138" s="47"/>
      <c r="AZ138" s="47"/>
      <c r="BA138" s="47"/>
      <c r="BB138" s="47"/>
      <c r="BE138" s="72" t="str">
        <f t="array" ref="BE138">IF(COUNTIF(Table911[Job],$I$3)&lt;ROWS($BE$2:BE138),"",INDEX(TimeSheets!$B$1:$B$359,SMALL(IF(Table911[Job]=$I$3,ROW(Table911[Job])),ROW(BA137))))</f>
        <v/>
      </c>
      <c r="BF138" s="72" t="str">
        <f t="array" ref="BF138">IF(COUNTIF(Table911[Job],$I$3)&lt;ROWS($BD$2:BD138),"",INDEX(TimeSheets!$H$1:$H$359,SMALL(IF(Table911[Job]=$I$3,ROW(Table911[Job])),ROW(BA137))))</f>
        <v/>
      </c>
      <c r="BG138" s="72" t="str">
        <f t="array" ref="BG138">IF(COUNTIF(Table912[Job],$I$3)&lt;ROWS($BG$2:BG138),"",INDEX(TimeSheets!$K$1:$K$359,SMALL(IF(Table912[Job]=$I$3,ROW(Table912[Job])),ROW(BA137))))</f>
        <v/>
      </c>
      <c r="BH138" s="72" t="str">
        <f t="array" ref="BH138">IF(COUNTIF(Table912[Job],$I$3)&lt;ROWS($BH$2:BH138),"",INDEX(TimeSheets!$Q$1:$Q$359,SMALL(IF(Table912[Job]=$I$3,ROW(Table912[Job])),ROW(BA137))))</f>
        <v/>
      </c>
      <c r="BI138" s="73" t="str">
        <f t="array" ref="BI138">IF(COUNTIF(Table914[Job],$I$3)&lt;ROWS($BI$2:BI138),"",INDEX(TimeSheets!$T$1:$T$359,SMALL(IF(Table914[Job]=$I$3,ROW(Table914[Job])),ROW(BA137))))</f>
        <v/>
      </c>
      <c r="BJ138" s="72" t="str">
        <f t="array" ref="BJ138">IF(COUNTIF(Table914[Job],$I$3)&lt;ROWS($BJ$2:BJ138),"",INDEX(TimeSheets!$Z$1:$Z$359,SMALL(IF(Table914[Job]=$I$3,ROW(Table914[Job])),ROW(BA137))))</f>
        <v/>
      </c>
      <c r="BK138" s="72" t="str">
        <f t="array" ref="BK138">IF(COUNTIF(Table91641[Job],$I$3)&lt;ROWS($BK$2:BK138),"",INDEX(TimeSheets!$AC$1:$AC$359,SMALL(IF(Table91641[Job]=$I$3,ROW(Table91641[Job])),ROW(BA137))))</f>
        <v/>
      </c>
      <c r="BL138" s="72" t="str">
        <f t="array" ref="BL138">IF(COUNTIF(Table91641[Job],$I$3)&lt;ROWS($BL$2:BL138),"",INDEX(TimeSheets!$AI$1:$AI$359,SMALL(IF(Table91641[Job]=$I$3,ROW(Table91641[Job])),ROW(BB137))))</f>
        <v/>
      </c>
    </row>
    <row r="139" spans="50:64" x14ac:dyDescent="0.25">
      <c r="AX139" s="47"/>
      <c r="AY139" s="47"/>
      <c r="AZ139" s="47"/>
      <c r="BA139" s="47"/>
      <c r="BB139" s="47"/>
      <c r="BE139" s="72" t="str">
        <f t="array" ref="BE139">IF(COUNTIF(Table911[Job],$I$3)&lt;ROWS($BE$2:BE139),"",INDEX(TimeSheets!$B$1:$B$359,SMALL(IF(Table911[Job]=$I$3,ROW(Table911[Job])),ROW(BA138))))</f>
        <v/>
      </c>
      <c r="BF139" s="72" t="str">
        <f t="array" ref="BF139">IF(COUNTIF(Table911[Job],$I$3)&lt;ROWS($BD$2:BD139),"",INDEX(TimeSheets!$H$1:$H$359,SMALL(IF(Table911[Job]=$I$3,ROW(Table911[Job])),ROW(BA138))))</f>
        <v/>
      </c>
      <c r="BG139" s="72" t="str">
        <f t="array" ref="BG139">IF(COUNTIF(Table912[Job],$I$3)&lt;ROWS($BG$2:BG139),"",INDEX(TimeSheets!$K$1:$K$359,SMALL(IF(Table912[Job]=$I$3,ROW(Table912[Job])),ROW(BA138))))</f>
        <v/>
      </c>
      <c r="BH139" s="72" t="str">
        <f t="array" ref="BH139">IF(COUNTIF(Table912[Job],$I$3)&lt;ROWS($BH$2:BH139),"",INDEX(TimeSheets!$Q$1:$Q$359,SMALL(IF(Table912[Job]=$I$3,ROW(Table912[Job])),ROW(BA138))))</f>
        <v/>
      </c>
      <c r="BI139" s="73" t="str">
        <f t="array" ref="BI139">IF(COUNTIF(Table914[Job],$I$3)&lt;ROWS($BI$2:BI139),"",INDEX(TimeSheets!$T$1:$T$359,SMALL(IF(Table914[Job]=$I$3,ROW(Table914[Job])),ROW(BA138))))</f>
        <v/>
      </c>
      <c r="BJ139" s="72" t="str">
        <f t="array" ref="BJ139">IF(COUNTIF(Table914[Job],$I$3)&lt;ROWS($BJ$2:BJ139),"",INDEX(TimeSheets!$Z$1:$Z$359,SMALL(IF(Table914[Job]=$I$3,ROW(Table914[Job])),ROW(BA138))))</f>
        <v/>
      </c>
      <c r="BK139" s="72" t="str">
        <f t="array" ref="BK139">IF(COUNTIF(Table91641[Job],$I$3)&lt;ROWS($BK$2:BK139),"",INDEX(TimeSheets!$AC$1:$AC$359,SMALL(IF(Table91641[Job]=$I$3,ROW(Table91641[Job])),ROW(BA138))))</f>
        <v/>
      </c>
      <c r="BL139" s="72" t="str">
        <f t="array" ref="BL139">IF(COUNTIF(Table91641[Job],$I$3)&lt;ROWS($BL$2:BL139),"",INDEX(TimeSheets!$AI$1:$AI$359,SMALL(IF(Table91641[Job]=$I$3,ROW(Table91641[Job])),ROW(BB138))))</f>
        <v/>
      </c>
    </row>
    <row r="140" spans="50:64" x14ac:dyDescent="0.25">
      <c r="AX140" s="47"/>
      <c r="AY140" s="47"/>
      <c r="AZ140" s="47"/>
      <c r="BA140" s="47"/>
      <c r="BB140" s="47"/>
      <c r="BE140" s="72" t="str">
        <f t="array" ref="BE140">IF(COUNTIF(Table911[Job],$I$3)&lt;ROWS($BE$2:BE140),"",INDEX(TimeSheets!$B$1:$B$359,SMALL(IF(Table911[Job]=$I$3,ROW(Table911[Job])),ROW(BA139))))</f>
        <v/>
      </c>
      <c r="BF140" s="72" t="str">
        <f t="array" ref="BF140">IF(COUNTIF(Table911[Job],$I$3)&lt;ROWS($BD$2:BD140),"",INDEX(TimeSheets!$H$1:$H$359,SMALL(IF(Table911[Job]=$I$3,ROW(Table911[Job])),ROW(BA139))))</f>
        <v/>
      </c>
      <c r="BG140" s="72" t="str">
        <f t="array" ref="BG140">IF(COUNTIF(Table912[Job],$I$3)&lt;ROWS($BG$2:BG140),"",INDEX(TimeSheets!$K$1:$K$359,SMALL(IF(Table912[Job]=$I$3,ROW(Table912[Job])),ROW(BA139))))</f>
        <v/>
      </c>
      <c r="BH140" s="72" t="str">
        <f t="array" ref="BH140">IF(COUNTIF(Table912[Job],$I$3)&lt;ROWS($BH$2:BH140),"",INDEX(TimeSheets!$Q$1:$Q$359,SMALL(IF(Table912[Job]=$I$3,ROW(Table912[Job])),ROW(BA139))))</f>
        <v/>
      </c>
      <c r="BI140" s="73" t="str">
        <f t="array" ref="BI140">IF(COUNTIF(Table914[Job],$I$3)&lt;ROWS($BI$2:BI140),"",INDEX(TimeSheets!$T$1:$T$359,SMALL(IF(Table914[Job]=$I$3,ROW(Table914[Job])),ROW(BA139))))</f>
        <v/>
      </c>
      <c r="BJ140" s="72" t="str">
        <f t="array" ref="BJ140">IF(COUNTIF(Table914[Job],$I$3)&lt;ROWS($BJ$2:BJ140),"",INDEX(TimeSheets!$Z$1:$Z$359,SMALL(IF(Table914[Job]=$I$3,ROW(Table914[Job])),ROW(BA139))))</f>
        <v/>
      </c>
      <c r="BK140" s="72" t="str">
        <f t="array" ref="BK140">IF(COUNTIF(Table91641[Job],$I$3)&lt;ROWS($BK$2:BK140),"",INDEX(TimeSheets!$AC$1:$AC$359,SMALL(IF(Table91641[Job]=$I$3,ROW(Table91641[Job])),ROW(BA139))))</f>
        <v/>
      </c>
      <c r="BL140" s="72" t="str">
        <f t="array" ref="BL140">IF(COUNTIF(Table91641[Job],$I$3)&lt;ROWS($BL$2:BL140),"",INDEX(TimeSheets!$AI$1:$AI$359,SMALL(IF(Table91641[Job]=$I$3,ROW(Table91641[Job])),ROW(BB139))))</f>
        <v/>
      </c>
    </row>
    <row r="141" spans="50:64" x14ac:dyDescent="0.25">
      <c r="AX141" s="47"/>
      <c r="AY141" s="47"/>
      <c r="AZ141" s="47"/>
      <c r="BA141" s="47"/>
      <c r="BB141" s="47"/>
      <c r="BE141" s="72" t="str">
        <f t="array" ref="BE141">IF(COUNTIF(Table911[Job],$I$3)&lt;ROWS($BE$2:BE141),"",INDEX(TimeSheets!$B$1:$B$359,SMALL(IF(Table911[Job]=$I$3,ROW(Table911[Job])),ROW(BA140))))</f>
        <v/>
      </c>
      <c r="BF141" s="72" t="str">
        <f t="array" ref="BF141">IF(COUNTIF(Table911[Job],$I$3)&lt;ROWS($BD$2:BD141),"",INDEX(TimeSheets!$H$1:$H$359,SMALL(IF(Table911[Job]=$I$3,ROW(Table911[Job])),ROW(BA140))))</f>
        <v/>
      </c>
      <c r="BG141" s="72" t="str">
        <f t="array" ref="BG141">IF(COUNTIF(Table912[Job],$I$3)&lt;ROWS($BG$2:BG141),"",INDEX(TimeSheets!$K$1:$K$359,SMALL(IF(Table912[Job]=$I$3,ROW(Table912[Job])),ROW(BA140))))</f>
        <v/>
      </c>
      <c r="BH141" s="72" t="str">
        <f t="array" ref="BH141">IF(COUNTIF(Table912[Job],$I$3)&lt;ROWS($BH$2:BH141),"",INDEX(TimeSheets!$Q$1:$Q$359,SMALL(IF(Table912[Job]=$I$3,ROW(Table912[Job])),ROW(BA140))))</f>
        <v/>
      </c>
      <c r="BI141" s="73" t="str">
        <f t="array" ref="BI141">IF(COUNTIF(Table914[Job],$I$3)&lt;ROWS($BI$2:BI141),"",INDEX(TimeSheets!$T$1:$T$359,SMALL(IF(Table914[Job]=$I$3,ROW(Table914[Job])),ROW(BA140))))</f>
        <v/>
      </c>
      <c r="BJ141" s="72" t="str">
        <f t="array" ref="BJ141">IF(COUNTIF(Table914[Job],$I$3)&lt;ROWS($BJ$2:BJ141),"",INDEX(TimeSheets!$Z$1:$Z$359,SMALL(IF(Table914[Job]=$I$3,ROW(Table914[Job])),ROW(BA140))))</f>
        <v/>
      </c>
      <c r="BK141" s="72" t="str">
        <f t="array" ref="BK141">IF(COUNTIF(Table91641[Job],$I$3)&lt;ROWS($BK$2:BK141),"",INDEX(TimeSheets!$AC$1:$AC$359,SMALL(IF(Table91641[Job]=$I$3,ROW(Table91641[Job])),ROW(BA140))))</f>
        <v/>
      </c>
      <c r="BL141" s="72" t="str">
        <f t="array" ref="BL141">IF(COUNTIF(Table91641[Job],$I$3)&lt;ROWS($BL$2:BL141),"",INDEX(TimeSheets!$AI$1:$AI$359,SMALL(IF(Table91641[Job]=$I$3,ROW(Table91641[Job])),ROW(BB140))))</f>
        <v/>
      </c>
    </row>
    <row r="142" spans="50:64" x14ac:dyDescent="0.25">
      <c r="AX142" s="47"/>
      <c r="AY142" s="47"/>
      <c r="AZ142" s="47"/>
      <c r="BA142" s="47"/>
      <c r="BB142" s="47"/>
      <c r="BE142" s="72" t="str">
        <f t="array" ref="BE142">IF(COUNTIF(Table911[Job],$I$3)&lt;ROWS($BE$2:BE142),"",INDEX(TimeSheets!$B$1:$B$359,SMALL(IF(Table911[Job]=$I$3,ROW(Table911[Job])),ROW(BA141))))</f>
        <v/>
      </c>
      <c r="BF142" s="72" t="str">
        <f t="array" ref="BF142">IF(COUNTIF(Table911[Job],$I$3)&lt;ROWS($BD$2:BD142),"",INDEX(TimeSheets!$H$1:$H$359,SMALL(IF(Table911[Job]=$I$3,ROW(Table911[Job])),ROW(BA141))))</f>
        <v/>
      </c>
      <c r="BG142" s="72" t="str">
        <f t="array" ref="BG142">IF(COUNTIF(Table912[Job],$I$3)&lt;ROWS($BG$2:BG142),"",INDEX(TimeSheets!$K$1:$K$359,SMALL(IF(Table912[Job]=$I$3,ROW(Table912[Job])),ROW(BA141))))</f>
        <v/>
      </c>
      <c r="BH142" s="72" t="str">
        <f t="array" ref="BH142">IF(COUNTIF(Table912[Job],$I$3)&lt;ROWS($BH$2:BH142),"",INDEX(TimeSheets!$Q$1:$Q$359,SMALL(IF(Table912[Job]=$I$3,ROW(Table912[Job])),ROW(BA141))))</f>
        <v/>
      </c>
      <c r="BI142" s="73" t="str">
        <f t="array" ref="BI142">IF(COUNTIF(Table914[Job],$I$3)&lt;ROWS($BI$2:BI142),"",INDEX(TimeSheets!$T$1:$T$359,SMALL(IF(Table914[Job]=$I$3,ROW(Table914[Job])),ROW(BA141))))</f>
        <v/>
      </c>
      <c r="BJ142" s="72" t="str">
        <f t="array" ref="BJ142">IF(COUNTIF(Table914[Job],$I$3)&lt;ROWS($BJ$2:BJ142),"",INDEX(TimeSheets!$Z$1:$Z$359,SMALL(IF(Table914[Job]=$I$3,ROW(Table914[Job])),ROW(BA141))))</f>
        <v/>
      </c>
      <c r="BK142" s="72" t="str">
        <f t="array" ref="BK142">IF(COUNTIF(Table91641[Job],$I$3)&lt;ROWS($BK$2:BK142),"",INDEX(TimeSheets!$AC$1:$AC$359,SMALL(IF(Table91641[Job]=$I$3,ROW(Table91641[Job])),ROW(BA141))))</f>
        <v/>
      </c>
      <c r="BL142" s="72" t="str">
        <f t="array" ref="BL142">IF(COUNTIF(Table91641[Job],$I$3)&lt;ROWS($BL$2:BL142),"",INDEX(TimeSheets!$AI$1:$AI$359,SMALL(IF(Table91641[Job]=$I$3,ROW(Table91641[Job])),ROW(BB141))))</f>
        <v/>
      </c>
    </row>
    <row r="143" spans="50:64" x14ac:dyDescent="0.25">
      <c r="AX143" s="47"/>
      <c r="AY143" s="47"/>
      <c r="AZ143" s="47"/>
      <c r="BA143" s="47"/>
      <c r="BB143" s="47"/>
      <c r="BE143" s="72" t="str">
        <f t="array" ref="BE143">IF(COUNTIF(Table911[Job],$I$3)&lt;ROWS($BE$2:BE143),"",INDEX(TimeSheets!$B$1:$B$359,SMALL(IF(Table911[Job]=$I$3,ROW(Table911[Job])),ROW(BA142))))</f>
        <v/>
      </c>
      <c r="BF143" s="72" t="str">
        <f t="array" ref="BF143">IF(COUNTIF(Table911[Job],$I$3)&lt;ROWS($BD$2:BD143),"",INDEX(TimeSheets!$H$1:$H$359,SMALL(IF(Table911[Job]=$I$3,ROW(Table911[Job])),ROW(BA142))))</f>
        <v/>
      </c>
      <c r="BG143" s="72" t="str">
        <f t="array" ref="BG143">IF(COUNTIF(Table912[Job],$I$3)&lt;ROWS($BG$2:BG143),"",INDEX(TimeSheets!$K$1:$K$359,SMALL(IF(Table912[Job]=$I$3,ROW(Table912[Job])),ROW(BA142))))</f>
        <v/>
      </c>
      <c r="BH143" s="72" t="str">
        <f t="array" ref="BH143">IF(COUNTIF(Table912[Job],$I$3)&lt;ROWS($BH$2:BH143),"",INDEX(TimeSheets!$Q$1:$Q$359,SMALL(IF(Table912[Job]=$I$3,ROW(Table912[Job])),ROW(BA142))))</f>
        <v/>
      </c>
      <c r="BI143" s="73" t="str">
        <f t="array" ref="BI143">IF(COUNTIF(Table914[Job],$I$3)&lt;ROWS($BI$2:BI143),"",INDEX(TimeSheets!$T$1:$T$359,SMALL(IF(Table914[Job]=$I$3,ROW(Table914[Job])),ROW(BA142))))</f>
        <v/>
      </c>
      <c r="BJ143" s="72" t="str">
        <f t="array" ref="BJ143">IF(COUNTIF(Table914[Job],$I$3)&lt;ROWS($BJ$2:BJ143),"",INDEX(TimeSheets!$Z$1:$Z$359,SMALL(IF(Table914[Job]=$I$3,ROW(Table914[Job])),ROW(BA142))))</f>
        <v/>
      </c>
      <c r="BK143" s="72" t="str">
        <f t="array" ref="BK143">IF(COUNTIF(Table91641[Job],$I$3)&lt;ROWS($BK$2:BK143),"",INDEX(TimeSheets!$AC$1:$AC$359,SMALL(IF(Table91641[Job]=$I$3,ROW(Table91641[Job])),ROW(BA142))))</f>
        <v/>
      </c>
      <c r="BL143" s="72" t="str">
        <f t="array" ref="BL143">IF(COUNTIF(Table91641[Job],$I$3)&lt;ROWS($BL$2:BL143),"",INDEX(TimeSheets!$AI$1:$AI$359,SMALL(IF(Table91641[Job]=$I$3,ROW(Table91641[Job])),ROW(BB142))))</f>
        <v/>
      </c>
    </row>
    <row r="144" spans="50:64" x14ac:dyDescent="0.25">
      <c r="AX144" s="47"/>
      <c r="AY144" s="47"/>
      <c r="AZ144" s="47"/>
      <c r="BA144" s="47"/>
      <c r="BB144" s="47"/>
      <c r="BE144" s="72" t="str">
        <f t="array" ref="BE144">IF(COUNTIF(Table911[Job],$I$3)&lt;ROWS($BE$2:BE144),"",INDEX(TimeSheets!$B$1:$B$359,SMALL(IF(Table911[Job]=$I$3,ROW(Table911[Job])),ROW(BA143))))</f>
        <v/>
      </c>
      <c r="BF144" s="72" t="str">
        <f t="array" ref="BF144">IF(COUNTIF(Table911[Job],$I$3)&lt;ROWS($BD$2:BD144),"",INDEX(TimeSheets!$H$1:$H$359,SMALL(IF(Table911[Job]=$I$3,ROW(Table911[Job])),ROW(BA143))))</f>
        <v/>
      </c>
      <c r="BG144" s="72" t="str">
        <f t="array" ref="BG144">IF(COUNTIF(Table912[Job],$I$3)&lt;ROWS($BG$2:BG144),"",INDEX(TimeSheets!$K$1:$K$359,SMALL(IF(Table912[Job]=$I$3,ROW(Table912[Job])),ROW(BA143))))</f>
        <v/>
      </c>
      <c r="BH144" s="72" t="str">
        <f t="array" ref="BH144">IF(COUNTIF(Table912[Job],$I$3)&lt;ROWS($BH$2:BH144),"",INDEX(TimeSheets!$Q$1:$Q$359,SMALL(IF(Table912[Job]=$I$3,ROW(Table912[Job])),ROW(BA143))))</f>
        <v/>
      </c>
      <c r="BI144" s="73" t="str">
        <f t="array" ref="BI144">IF(COUNTIF(Table914[Job],$I$3)&lt;ROWS($BI$2:BI144),"",INDEX(TimeSheets!$T$1:$T$359,SMALL(IF(Table914[Job]=$I$3,ROW(Table914[Job])),ROW(BA143))))</f>
        <v/>
      </c>
      <c r="BJ144" s="72" t="str">
        <f t="array" ref="BJ144">IF(COUNTIF(Table914[Job],$I$3)&lt;ROWS($BJ$2:BJ144),"",INDEX(TimeSheets!$Z$1:$Z$359,SMALL(IF(Table914[Job]=$I$3,ROW(Table914[Job])),ROW(BA143))))</f>
        <v/>
      </c>
      <c r="BK144" s="72" t="str">
        <f t="array" ref="BK144">IF(COUNTIF(Table91641[Job],$I$3)&lt;ROWS($BK$2:BK144),"",INDEX(TimeSheets!$AC$1:$AC$359,SMALL(IF(Table91641[Job]=$I$3,ROW(Table91641[Job])),ROW(BA143))))</f>
        <v/>
      </c>
      <c r="BL144" s="72" t="str">
        <f t="array" ref="BL144">IF(COUNTIF(Table91641[Job],$I$3)&lt;ROWS($BL$2:BL144),"",INDEX(TimeSheets!$AI$1:$AI$359,SMALL(IF(Table91641[Job]=$I$3,ROW(Table91641[Job])),ROW(BB143))))</f>
        <v/>
      </c>
    </row>
    <row r="145" spans="50:64" x14ac:dyDescent="0.25">
      <c r="AX145" s="47"/>
      <c r="AY145" s="47"/>
      <c r="AZ145" s="47"/>
      <c r="BA145" s="47"/>
      <c r="BB145" s="47"/>
      <c r="BE145" s="72" t="str">
        <f t="array" ref="BE145">IF(COUNTIF(Table911[Job],$I$3)&lt;ROWS($BE$2:BE145),"",INDEX(TimeSheets!$B$1:$B$359,SMALL(IF(Table911[Job]=$I$3,ROW(Table911[Job])),ROW(BA144))))</f>
        <v/>
      </c>
      <c r="BF145" s="72" t="str">
        <f t="array" ref="BF145">IF(COUNTIF(Table911[Job],$I$3)&lt;ROWS($BD$2:BD145),"",INDEX(TimeSheets!$H$1:$H$359,SMALL(IF(Table911[Job]=$I$3,ROW(Table911[Job])),ROW(BA144))))</f>
        <v/>
      </c>
      <c r="BG145" s="72" t="str">
        <f t="array" ref="BG145">IF(COUNTIF(Table912[Job],$I$3)&lt;ROWS($BG$2:BG145),"",INDEX(TimeSheets!$K$1:$K$359,SMALL(IF(Table912[Job]=$I$3,ROW(Table912[Job])),ROW(BA144))))</f>
        <v/>
      </c>
      <c r="BH145" s="72" t="str">
        <f t="array" ref="BH145">IF(COUNTIF(Table912[Job],$I$3)&lt;ROWS($BH$2:BH145),"",INDEX(TimeSheets!$Q$1:$Q$359,SMALL(IF(Table912[Job]=$I$3,ROW(Table912[Job])),ROW(BA144))))</f>
        <v/>
      </c>
      <c r="BI145" s="73" t="str">
        <f t="array" ref="BI145">IF(COUNTIF(Table914[Job],$I$3)&lt;ROWS($BI$2:BI145),"",INDEX(TimeSheets!$T$1:$T$359,SMALL(IF(Table914[Job]=$I$3,ROW(Table914[Job])),ROW(BA144))))</f>
        <v/>
      </c>
      <c r="BJ145" s="72" t="str">
        <f t="array" ref="BJ145">IF(COUNTIF(Table914[Job],$I$3)&lt;ROWS($BJ$2:BJ145),"",INDEX(TimeSheets!$Z$1:$Z$359,SMALL(IF(Table914[Job]=$I$3,ROW(Table914[Job])),ROW(BA144))))</f>
        <v/>
      </c>
      <c r="BK145" s="72" t="str">
        <f t="array" ref="BK145">IF(COUNTIF(Table91641[Job],$I$3)&lt;ROWS($BK$2:BK145),"",INDEX(TimeSheets!$AC$1:$AC$359,SMALL(IF(Table91641[Job]=$I$3,ROW(Table91641[Job])),ROW(BA144))))</f>
        <v/>
      </c>
      <c r="BL145" s="72" t="str">
        <f t="array" ref="BL145">IF(COUNTIF(Table91641[Job],$I$3)&lt;ROWS($BL$2:BL145),"",INDEX(TimeSheets!$AI$1:$AI$359,SMALL(IF(Table91641[Job]=$I$3,ROW(Table91641[Job])),ROW(BB144))))</f>
        <v/>
      </c>
    </row>
    <row r="146" spans="50:64" x14ac:dyDescent="0.25">
      <c r="AX146" s="47"/>
      <c r="AY146" s="47"/>
      <c r="AZ146" s="47"/>
      <c r="BA146" s="47"/>
      <c r="BB146" s="47"/>
      <c r="BE146" s="72" t="str">
        <f t="array" ref="BE146">IF(COUNTIF(Table911[Job],$I$3)&lt;ROWS($BE$2:BE146),"",INDEX(TimeSheets!$B$1:$B$359,SMALL(IF(Table911[Job]=$I$3,ROW(Table911[Job])),ROW(BA145))))</f>
        <v/>
      </c>
      <c r="BF146" s="72" t="str">
        <f t="array" ref="BF146">IF(COUNTIF(Table911[Job],$I$3)&lt;ROWS($BD$2:BD146),"",INDEX(TimeSheets!$H$1:$H$359,SMALL(IF(Table911[Job]=$I$3,ROW(Table911[Job])),ROW(BA145))))</f>
        <v/>
      </c>
      <c r="BG146" s="72" t="str">
        <f t="array" ref="BG146">IF(COUNTIF(Table912[Job],$I$3)&lt;ROWS($BG$2:BG146),"",INDEX(TimeSheets!$K$1:$K$359,SMALL(IF(Table912[Job]=$I$3,ROW(Table912[Job])),ROW(BA145))))</f>
        <v/>
      </c>
      <c r="BH146" s="72" t="str">
        <f t="array" ref="BH146">IF(COUNTIF(Table912[Job],$I$3)&lt;ROWS($BH$2:BH146),"",INDEX(TimeSheets!$Q$1:$Q$359,SMALL(IF(Table912[Job]=$I$3,ROW(Table912[Job])),ROW(BA145))))</f>
        <v/>
      </c>
      <c r="BI146" s="73" t="str">
        <f t="array" ref="BI146">IF(COUNTIF(Table914[Job],$I$3)&lt;ROWS($BI$2:BI146),"",INDEX(TimeSheets!$T$1:$T$359,SMALL(IF(Table914[Job]=$I$3,ROW(Table914[Job])),ROW(BA145))))</f>
        <v/>
      </c>
      <c r="BJ146" s="72" t="str">
        <f t="array" ref="BJ146">IF(COUNTIF(Table914[Job],$I$3)&lt;ROWS($BJ$2:BJ146),"",INDEX(TimeSheets!$Z$1:$Z$359,SMALL(IF(Table914[Job]=$I$3,ROW(Table914[Job])),ROW(BA145))))</f>
        <v/>
      </c>
      <c r="BK146" s="72" t="str">
        <f t="array" ref="BK146">IF(COUNTIF(Table91641[Job],$I$3)&lt;ROWS($BK$2:BK146),"",INDEX(TimeSheets!$AC$1:$AC$359,SMALL(IF(Table91641[Job]=$I$3,ROW(Table91641[Job])),ROW(BA145))))</f>
        <v/>
      </c>
      <c r="BL146" s="72" t="str">
        <f t="array" ref="BL146">IF(COUNTIF(Table91641[Job],$I$3)&lt;ROWS($BL$2:BL146),"",INDEX(TimeSheets!$AI$1:$AI$359,SMALL(IF(Table91641[Job]=$I$3,ROW(Table91641[Job])),ROW(BB145))))</f>
        <v/>
      </c>
    </row>
    <row r="147" spans="50:64" x14ac:dyDescent="0.25">
      <c r="AX147" s="47"/>
      <c r="AY147" s="47"/>
      <c r="AZ147" s="47"/>
      <c r="BA147" s="47"/>
      <c r="BB147" s="47"/>
      <c r="BE147" s="72" t="str">
        <f t="array" ref="BE147">IF(COUNTIF(Table911[Job],$I$3)&lt;ROWS($BE$2:BE147),"",INDEX(TimeSheets!$B$1:$B$359,SMALL(IF(Table911[Job]=$I$3,ROW(Table911[Job])),ROW(BA146))))</f>
        <v/>
      </c>
      <c r="BF147" s="72" t="str">
        <f t="array" ref="BF147">IF(COUNTIF(Table911[Job],$I$3)&lt;ROWS($BD$2:BD147),"",INDEX(TimeSheets!$H$1:$H$359,SMALL(IF(Table911[Job]=$I$3,ROW(Table911[Job])),ROW(BA146))))</f>
        <v/>
      </c>
      <c r="BG147" s="72" t="str">
        <f t="array" ref="BG147">IF(COUNTIF(Table912[Job],$I$3)&lt;ROWS($BG$2:BG147),"",INDEX(TimeSheets!$K$1:$K$359,SMALL(IF(Table912[Job]=$I$3,ROW(Table912[Job])),ROW(BA146))))</f>
        <v/>
      </c>
      <c r="BH147" s="72" t="str">
        <f t="array" ref="BH147">IF(COUNTIF(Table912[Job],$I$3)&lt;ROWS($BH$2:BH147),"",INDEX(TimeSheets!$Q$1:$Q$359,SMALL(IF(Table912[Job]=$I$3,ROW(Table912[Job])),ROW(BA146))))</f>
        <v/>
      </c>
      <c r="BI147" s="73" t="str">
        <f t="array" ref="BI147">IF(COUNTIF(Table914[Job],$I$3)&lt;ROWS($BI$2:BI147),"",INDEX(TimeSheets!$T$1:$T$359,SMALL(IF(Table914[Job]=$I$3,ROW(Table914[Job])),ROW(BA146))))</f>
        <v/>
      </c>
      <c r="BJ147" s="72" t="str">
        <f t="array" ref="BJ147">IF(COUNTIF(Table914[Job],$I$3)&lt;ROWS($BJ$2:BJ147),"",INDEX(TimeSheets!$Z$1:$Z$359,SMALL(IF(Table914[Job]=$I$3,ROW(Table914[Job])),ROW(BA146))))</f>
        <v/>
      </c>
      <c r="BK147" s="72" t="str">
        <f t="array" ref="BK147">IF(COUNTIF(Table91641[Job],$I$3)&lt;ROWS($BK$2:BK147),"",INDEX(TimeSheets!$AC$1:$AC$359,SMALL(IF(Table91641[Job]=$I$3,ROW(Table91641[Job])),ROW(BA146))))</f>
        <v/>
      </c>
      <c r="BL147" s="72" t="str">
        <f t="array" ref="BL147">IF(COUNTIF(Table91641[Job],$I$3)&lt;ROWS($BL$2:BL147),"",INDEX(TimeSheets!$AI$1:$AI$359,SMALL(IF(Table91641[Job]=$I$3,ROW(Table91641[Job])),ROW(BB146))))</f>
        <v/>
      </c>
    </row>
    <row r="148" spans="50:64" x14ac:dyDescent="0.25">
      <c r="AX148" s="47"/>
      <c r="AY148" s="47"/>
      <c r="AZ148" s="47"/>
      <c r="BA148" s="47"/>
      <c r="BB148" s="47"/>
      <c r="BE148" s="72" t="str">
        <f t="array" ref="BE148">IF(COUNTIF(Table911[Job],$I$3)&lt;ROWS($BE$2:BE148),"",INDEX(TimeSheets!$B$1:$B$359,SMALL(IF(Table911[Job]=$I$3,ROW(Table911[Job])),ROW(BA147))))</f>
        <v/>
      </c>
      <c r="BF148" s="72" t="str">
        <f t="array" ref="BF148">IF(COUNTIF(Table911[Job],$I$3)&lt;ROWS($BD$2:BD148),"",INDEX(TimeSheets!$H$1:$H$359,SMALL(IF(Table911[Job]=$I$3,ROW(Table911[Job])),ROW(BA147))))</f>
        <v/>
      </c>
      <c r="BG148" s="72" t="str">
        <f t="array" ref="BG148">IF(COUNTIF(Table912[Job],$I$3)&lt;ROWS($BG$2:BG148),"",INDEX(TimeSheets!$K$1:$K$359,SMALL(IF(Table912[Job]=$I$3,ROW(Table912[Job])),ROW(BA147))))</f>
        <v/>
      </c>
      <c r="BH148" s="72" t="str">
        <f t="array" ref="BH148">IF(COUNTIF(Table912[Job],$I$3)&lt;ROWS($BH$2:BH148),"",INDEX(TimeSheets!$Q$1:$Q$359,SMALL(IF(Table912[Job]=$I$3,ROW(Table912[Job])),ROW(BA147))))</f>
        <v/>
      </c>
      <c r="BI148" s="73" t="str">
        <f t="array" ref="BI148">IF(COUNTIF(Table914[Job],$I$3)&lt;ROWS($BI$2:BI148),"",INDEX(TimeSheets!$T$1:$T$359,SMALL(IF(Table914[Job]=$I$3,ROW(Table914[Job])),ROW(BA147))))</f>
        <v/>
      </c>
      <c r="BJ148" s="72" t="str">
        <f t="array" ref="BJ148">IF(COUNTIF(Table914[Job],$I$3)&lt;ROWS($BJ$2:BJ148),"",INDEX(TimeSheets!$Z$1:$Z$359,SMALL(IF(Table914[Job]=$I$3,ROW(Table914[Job])),ROW(BA147))))</f>
        <v/>
      </c>
      <c r="BK148" s="72" t="str">
        <f t="array" ref="BK148">IF(COUNTIF(Table91641[Job],$I$3)&lt;ROWS($BK$2:BK148),"",INDEX(TimeSheets!$AC$1:$AC$359,SMALL(IF(Table91641[Job]=$I$3,ROW(Table91641[Job])),ROW(BA147))))</f>
        <v/>
      </c>
      <c r="BL148" s="72" t="str">
        <f t="array" ref="BL148">IF(COUNTIF(Table91641[Job],$I$3)&lt;ROWS($BL$2:BL148),"",INDEX(TimeSheets!$AI$1:$AI$359,SMALL(IF(Table91641[Job]=$I$3,ROW(Table91641[Job])),ROW(BB147))))</f>
        <v/>
      </c>
    </row>
    <row r="149" spans="50:64" x14ac:dyDescent="0.25">
      <c r="AX149" s="47"/>
      <c r="AY149" s="47"/>
      <c r="AZ149" s="47"/>
      <c r="BA149" s="47"/>
      <c r="BB149" s="47"/>
      <c r="BE149" s="72" t="str">
        <f t="array" ref="BE149">IF(COUNTIF(Table911[Job],$I$3)&lt;ROWS($BE$2:BE149),"",INDEX(TimeSheets!$B$1:$B$359,SMALL(IF(Table911[Job]=$I$3,ROW(Table911[Job])),ROW(BA148))))</f>
        <v/>
      </c>
      <c r="BF149" s="72" t="str">
        <f t="array" ref="BF149">IF(COUNTIF(Table911[Job],$I$3)&lt;ROWS($BD$2:BD149),"",INDEX(TimeSheets!$H$1:$H$359,SMALL(IF(Table911[Job]=$I$3,ROW(Table911[Job])),ROW(BA148))))</f>
        <v/>
      </c>
      <c r="BG149" s="72" t="str">
        <f t="array" ref="BG149">IF(COUNTIF(Table912[Job],$I$3)&lt;ROWS($BG$2:BG149),"",INDEX(TimeSheets!$K$1:$K$359,SMALL(IF(Table912[Job]=$I$3,ROW(Table912[Job])),ROW(BA148))))</f>
        <v/>
      </c>
      <c r="BH149" s="72" t="str">
        <f t="array" ref="BH149">IF(COUNTIF(Table912[Job],$I$3)&lt;ROWS($BH$2:BH149),"",INDEX(TimeSheets!$Q$1:$Q$359,SMALL(IF(Table912[Job]=$I$3,ROW(Table912[Job])),ROW(BA148))))</f>
        <v/>
      </c>
      <c r="BI149" s="73" t="str">
        <f t="array" ref="BI149">IF(COUNTIF(Table914[Job],$I$3)&lt;ROWS($BI$2:BI149),"",INDEX(TimeSheets!$T$1:$T$359,SMALL(IF(Table914[Job]=$I$3,ROW(Table914[Job])),ROW(BA148))))</f>
        <v/>
      </c>
      <c r="BJ149" s="72" t="str">
        <f t="array" ref="BJ149">IF(COUNTIF(Table914[Job],$I$3)&lt;ROWS($BJ$2:BJ149),"",INDEX(TimeSheets!$Z$1:$Z$359,SMALL(IF(Table914[Job]=$I$3,ROW(Table914[Job])),ROW(BA148))))</f>
        <v/>
      </c>
      <c r="BK149" s="72" t="str">
        <f t="array" ref="BK149">IF(COUNTIF(Table91641[Job],$I$3)&lt;ROWS($BK$2:BK149),"",INDEX(TimeSheets!$AC$1:$AC$359,SMALL(IF(Table91641[Job]=$I$3,ROW(Table91641[Job])),ROW(BA148))))</f>
        <v/>
      </c>
      <c r="BL149" s="72" t="str">
        <f t="array" ref="BL149">IF(COUNTIF(Table91641[Job],$I$3)&lt;ROWS($BL$2:BL149),"",INDEX(TimeSheets!$AI$1:$AI$359,SMALL(IF(Table91641[Job]=$I$3,ROW(Table91641[Job])),ROW(BB148))))</f>
        <v/>
      </c>
    </row>
    <row r="150" spans="50:64" x14ac:dyDescent="0.25">
      <c r="AX150" s="47"/>
      <c r="AY150" s="47"/>
      <c r="AZ150" s="47"/>
      <c r="BA150" s="47"/>
      <c r="BB150" s="47"/>
      <c r="BE150" s="72" t="str">
        <f t="array" ref="BE150">IF(COUNTIF(Table911[Job],$I$3)&lt;ROWS($BE$2:BE150),"",INDEX(TimeSheets!$B$1:$B$359,SMALL(IF(Table911[Job]=$I$3,ROW(Table911[Job])),ROW(BA149))))</f>
        <v/>
      </c>
      <c r="BF150" s="72" t="str">
        <f t="array" ref="BF150">IF(COUNTIF(Table911[Job],$I$3)&lt;ROWS($BD$2:BD150),"",INDEX(TimeSheets!$H$1:$H$359,SMALL(IF(Table911[Job]=$I$3,ROW(Table911[Job])),ROW(BA149))))</f>
        <v/>
      </c>
      <c r="BG150" s="72" t="str">
        <f t="array" ref="BG150">IF(COUNTIF(Table912[Job],$I$3)&lt;ROWS($BG$2:BG150),"",INDEX(TimeSheets!$K$1:$K$359,SMALL(IF(Table912[Job]=$I$3,ROW(Table912[Job])),ROW(BA149))))</f>
        <v/>
      </c>
      <c r="BH150" s="72" t="str">
        <f t="array" ref="BH150">IF(COUNTIF(Table912[Job],$I$3)&lt;ROWS($BH$2:BH150),"",INDEX(TimeSheets!$Q$1:$Q$359,SMALL(IF(Table912[Job]=$I$3,ROW(Table912[Job])),ROW(BA149))))</f>
        <v/>
      </c>
      <c r="BI150" s="73" t="str">
        <f t="array" ref="BI150">IF(COUNTIF(Table914[Job],$I$3)&lt;ROWS($BI$2:BI150),"",INDEX(TimeSheets!$T$1:$T$359,SMALL(IF(Table914[Job]=$I$3,ROW(Table914[Job])),ROW(BA149))))</f>
        <v/>
      </c>
      <c r="BJ150" s="72" t="str">
        <f t="array" ref="BJ150">IF(COUNTIF(Table914[Job],$I$3)&lt;ROWS($BJ$2:BJ150),"",INDEX(TimeSheets!$Z$1:$Z$359,SMALL(IF(Table914[Job]=$I$3,ROW(Table914[Job])),ROW(BA149))))</f>
        <v/>
      </c>
      <c r="BK150" s="72" t="str">
        <f t="array" ref="BK150">IF(COUNTIF(Table91641[Job],$I$3)&lt;ROWS($BK$2:BK150),"",INDEX(TimeSheets!$AC$1:$AC$359,SMALL(IF(Table91641[Job]=$I$3,ROW(Table91641[Job])),ROW(BA149))))</f>
        <v/>
      </c>
      <c r="BL150" s="72" t="str">
        <f t="array" ref="BL150">IF(COUNTIF(Table91641[Job],$I$3)&lt;ROWS($BL$2:BL150),"",INDEX(TimeSheets!$AI$1:$AI$359,SMALL(IF(Table91641[Job]=$I$3,ROW(Table91641[Job])),ROW(BB149))))</f>
        <v/>
      </c>
    </row>
    <row r="151" spans="50:64" x14ac:dyDescent="0.25">
      <c r="AX151" s="47"/>
      <c r="AY151" s="47"/>
      <c r="AZ151" s="47"/>
      <c r="BA151" s="47"/>
      <c r="BB151" s="47"/>
      <c r="BE151" s="72" t="str">
        <f t="array" ref="BE151">IF(COUNTIF(Table911[Job],$I$3)&lt;ROWS($BE$2:BE151),"",INDEX(TimeSheets!$B$1:$B$359,SMALL(IF(Table911[Job]=$I$3,ROW(Table911[Job])),ROW(BA150))))</f>
        <v/>
      </c>
      <c r="BF151" s="72" t="str">
        <f t="array" ref="BF151">IF(COUNTIF(Table911[Job],$I$3)&lt;ROWS($BD$2:BD151),"",INDEX(TimeSheets!$H$1:$H$359,SMALL(IF(Table911[Job]=$I$3,ROW(Table911[Job])),ROW(BA150))))</f>
        <v/>
      </c>
      <c r="BG151" s="72" t="str">
        <f t="array" ref="BG151">IF(COUNTIF(Table912[Job],$I$3)&lt;ROWS($BG$2:BG151),"",INDEX(TimeSheets!$K$1:$K$359,SMALL(IF(Table912[Job]=$I$3,ROW(Table912[Job])),ROW(BA150))))</f>
        <v/>
      </c>
      <c r="BH151" s="72" t="str">
        <f t="array" ref="BH151">IF(COUNTIF(Table912[Job],$I$3)&lt;ROWS($BH$2:BH151),"",INDEX(TimeSheets!$Q$1:$Q$359,SMALL(IF(Table912[Job]=$I$3,ROW(Table912[Job])),ROW(BA150))))</f>
        <v/>
      </c>
      <c r="BI151" s="73" t="str">
        <f t="array" ref="BI151">IF(COUNTIF(Table914[Job],$I$3)&lt;ROWS($BI$2:BI151),"",INDEX(TimeSheets!$T$1:$T$359,SMALL(IF(Table914[Job]=$I$3,ROW(Table914[Job])),ROW(BA150))))</f>
        <v/>
      </c>
      <c r="BJ151" s="72" t="str">
        <f t="array" ref="BJ151">IF(COUNTIF(Table914[Job],$I$3)&lt;ROWS($BJ$2:BJ151),"",INDEX(TimeSheets!$Z$1:$Z$359,SMALL(IF(Table914[Job]=$I$3,ROW(Table914[Job])),ROW(BA150))))</f>
        <v/>
      </c>
      <c r="BK151" s="72" t="str">
        <f t="array" ref="BK151">IF(COUNTIF(Table91641[Job],$I$3)&lt;ROWS($BK$2:BK151),"",INDEX(TimeSheets!$AC$1:$AC$359,SMALL(IF(Table91641[Job]=$I$3,ROW(Table91641[Job])),ROW(BA150))))</f>
        <v/>
      </c>
      <c r="BL151" s="72" t="str">
        <f t="array" ref="BL151">IF(COUNTIF(Table91641[Job],$I$3)&lt;ROWS($BL$2:BL151),"",INDEX(TimeSheets!$AI$1:$AI$359,SMALL(IF(Table91641[Job]=$I$3,ROW(Table91641[Job])),ROW(BB150))))</f>
        <v/>
      </c>
    </row>
    <row r="152" spans="50:64" x14ac:dyDescent="0.25">
      <c r="AX152" s="47"/>
      <c r="AY152" s="47"/>
      <c r="AZ152" s="47"/>
      <c r="BA152" s="47"/>
      <c r="BB152" s="47"/>
      <c r="BE152" s="72" t="str">
        <f t="array" ref="BE152">IF(COUNTIF(Table911[Job],$I$3)&lt;ROWS($BE$2:BE152),"",INDEX(TimeSheets!$B$1:$B$359,SMALL(IF(Table911[Job]=$I$3,ROW(Table911[Job])),ROW(BA151))))</f>
        <v/>
      </c>
      <c r="BF152" s="72" t="str">
        <f t="array" ref="BF152">IF(COUNTIF(Table911[Job],$I$3)&lt;ROWS($BD$2:BD152),"",INDEX(TimeSheets!$H$1:$H$359,SMALL(IF(Table911[Job]=$I$3,ROW(Table911[Job])),ROW(BA151))))</f>
        <v/>
      </c>
      <c r="BG152" s="72" t="str">
        <f t="array" ref="BG152">IF(COUNTIF(Table912[Job],$I$3)&lt;ROWS($BG$2:BG152),"",INDEX(TimeSheets!$K$1:$K$359,SMALL(IF(Table912[Job]=$I$3,ROW(Table912[Job])),ROW(BA151))))</f>
        <v/>
      </c>
      <c r="BH152" s="72" t="str">
        <f t="array" ref="BH152">IF(COUNTIF(Table912[Job],$I$3)&lt;ROWS($BH$2:BH152),"",INDEX(TimeSheets!$Q$1:$Q$359,SMALL(IF(Table912[Job]=$I$3,ROW(Table912[Job])),ROW(BA151))))</f>
        <v/>
      </c>
      <c r="BI152" s="73" t="str">
        <f t="array" ref="BI152">IF(COUNTIF(Table914[Job],$I$3)&lt;ROWS($BI$2:BI152),"",INDEX(TimeSheets!$T$1:$T$359,SMALL(IF(Table914[Job]=$I$3,ROW(Table914[Job])),ROW(BA151))))</f>
        <v/>
      </c>
      <c r="BJ152" s="72" t="str">
        <f t="array" ref="BJ152">IF(COUNTIF(Table914[Job],$I$3)&lt;ROWS($BJ$2:BJ152),"",INDEX(TimeSheets!$Z$1:$Z$359,SMALL(IF(Table914[Job]=$I$3,ROW(Table914[Job])),ROW(BA151))))</f>
        <v/>
      </c>
      <c r="BK152" s="72" t="str">
        <f t="array" ref="BK152">IF(COUNTIF(Table91641[Job],$I$3)&lt;ROWS($BK$2:BK152),"",INDEX(TimeSheets!$AC$1:$AC$359,SMALL(IF(Table91641[Job]=$I$3,ROW(Table91641[Job])),ROW(BA151))))</f>
        <v/>
      </c>
      <c r="BL152" s="72" t="str">
        <f t="array" ref="BL152">IF(COUNTIF(Table91641[Job],$I$3)&lt;ROWS($BL$2:BL152),"",INDEX(TimeSheets!$AI$1:$AI$359,SMALL(IF(Table91641[Job]=$I$3,ROW(Table91641[Job])),ROW(BB151))))</f>
        <v/>
      </c>
    </row>
    <row r="153" spans="50:64" x14ac:dyDescent="0.25">
      <c r="AX153" s="47"/>
      <c r="AY153" s="47"/>
      <c r="AZ153" s="47"/>
      <c r="BA153" s="47"/>
      <c r="BB153" s="47"/>
      <c r="BE153" s="72" t="str">
        <f t="array" ref="BE153">IF(COUNTIF(Table911[Job],$I$3)&lt;ROWS($BE$2:BE153),"",INDEX(TimeSheets!$B$1:$B$359,SMALL(IF(Table911[Job]=$I$3,ROW(Table911[Job])),ROW(BA152))))</f>
        <v/>
      </c>
      <c r="BF153" s="72" t="str">
        <f t="array" ref="BF153">IF(COUNTIF(Table911[Job],$I$3)&lt;ROWS($BD$2:BD153),"",INDEX(TimeSheets!$H$1:$H$359,SMALL(IF(Table911[Job]=$I$3,ROW(Table911[Job])),ROW(BA152))))</f>
        <v/>
      </c>
      <c r="BG153" s="72" t="str">
        <f t="array" ref="BG153">IF(COUNTIF(Table912[Job],$I$3)&lt;ROWS($BG$2:BG153),"",INDEX(TimeSheets!$K$1:$K$359,SMALL(IF(Table912[Job]=$I$3,ROW(Table912[Job])),ROW(BA152))))</f>
        <v/>
      </c>
      <c r="BH153" s="72" t="str">
        <f t="array" ref="BH153">IF(COUNTIF(Table912[Job],$I$3)&lt;ROWS($BH$2:BH153),"",INDEX(TimeSheets!$Q$1:$Q$359,SMALL(IF(Table912[Job]=$I$3,ROW(Table912[Job])),ROW(BA152))))</f>
        <v/>
      </c>
      <c r="BI153" s="73" t="str">
        <f t="array" ref="BI153">IF(COUNTIF(Table914[Job],$I$3)&lt;ROWS($BI$2:BI153),"",INDEX(TimeSheets!$T$1:$T$359,SMALL(IF(Table914[Job]=$I$3,ROW(Table914[Job])),ROW(BA152))))</f>
        <v/>
      </c>
      <c r="BJ153" s="72" t="str">
        <f t="array" ref="BJ153">IF(COUNTIF(Table914[Job],$I$3)&lt;ROWS($BJ$2:BJ153),"",INDEX(TimeSheets!$Z$1:$Z$359,SMALL(IF(Table914[Job]=$I$3,ROW(Table914[Job])),ROW(BA152))))</f>
        <v/>
      </c>
      <c r="BK153" s="72" t="str">
        <f t="array" ref="BK153">IF(COUNTIF(Table91641[Job],$I$3)&lt;ROWS($BK$2:BK153),"",INDEX(TimeSheets!$AC$1:$AC$359,SMALL(IF(Table91641[Job]=$I$3,ROW(Table91641[Job])),ROW(BA152))))</f>
        <v/>
      </c>
      <c r="BL153" s="72" t="str">
        <f t="array" ref="BL153">IF(COUNTIF(Table91641[Job],$I$3)&lt;ROWS($BL$2:BL153),"",INDEX(TimeSheets!$AI$1:$AI$359,SMALL(IF(Table91641[Job]=$I$3,ROW(Table91641[Job])),ROW(BB152))))</f>
        <v/>
      </c>
    </row>
    <row r="154" spans="50:64" x14ac:dyDescent="0.25">
      <c r="AX154" s="47"/>
      <c r="AY154" s="47"/>
      <c r="AZ154" s="47"/>
      <c r="BA154" s="47"/>
      <c r="BB154" s="47"/>
      <c r="BE154" s="72" t="str">
        <f t="array" ref="BE154">IF(COUNTIF(Table911[Job],$I$3)&lt;ROWS($BE$2:BE154),"",INDEX(TimeSheets!$B$1:$B$359,SMALL(IF(Table911[Job]=$I$3,ROW(Table911[Job])),ROW(BA153))))</f>
        <v/>
      </c>
      <c r="BF154" s="72" t="str">
        <f t="array" ref="BF154">IF(COUNTIF(Table911[Job],$I$3)&lt;ROWS($BD$2:BD154),"",INDEX(TimeSheets!$H$1:$H$359,SMALL(IF(Table911[Job]=$I$3,ROW(Table911[Job])),ROW(BA153))))</f>
        <v/>
      </c>
      <c r="BG154" s="72" t="str">
        <f t="array" ref="BG154">IF(COUNTIF(Table912[Job],$I$3)&lt;ROWS($BG$2:BG154),"",INDEX(TimeSheets!$K$1:$K$359,SMALL(IF(Table912[Job]=$I$3,ROW(Table912[Job])),ROW(BA153))))</f>
        <v/>
      </c>
      <c r="BH154" s="72" t="str">
        <f t="array" ref="BH154">IF(COUNTIF(Table912[Job],$I$3)&lt;ROWS($BH$2:BH154),"",INDEX(TimeSheets!$Q$1:$Q$359,SMALL(IF(Table912[Job]=$I$3,ROW(Table912[Job])),ROW(BA153))))</f>
        <v/>
      </c>
      <c r="BI154" s="73" t="str">
        <f t="array" ref="BI154">IF(COUNTIF(Table914[Job],$I$3)&lt;ROWS($BI$2:BI154),"",INDEX(TimeSheets!$T$1:$T$359,SMALL(IF(Table914[Job]=$I$3,ROW(Table914[Job])),ROW(BA153))))</f>
        <v/>
      </c>
      <c r="BJ154" s="72" t="str">
        <f t="array" ref="BJ154">IF(COUNTIF(Table914[Job],$I$3)&lt;ROWS($BJ$2:BJ154),"",INDEX(TimeSheets!$Z$1:$Z$359,SMALL(IF(Table914[Job]=$I$3,ROW(Table914[Job])),ROW(BA153))))</f>
        <v/>
      </c>
      <c r="BK154" s="72" t="str">
        <f t="array" ref="BK154">IF(COUNTIF(Table91641[Job],$I$3)&lt;ROWS($BK$2:BK154),"",INDEX(TimeSheets!$AC$1:$AC$359,SMALL(IF(Table91641[Job]=$I$3,ROW(Table91641[Job])),ROW(BA153))))</f>
        <v/>
      </c>
      <c r="BL154" s="72" t="str">
        <f t="array" ref="BL154">IF(COUNTIF(Table91641[Job],$I$3)&lt;ROWS($BL$2:BL154),"",INDEX(TimeSheets!$AI$1:$AI$359,SMALL(IF(Table91641[Job]=$I$3,ROW(Table91641[Job])),ROW(BB153))))</f>
        <v/>
      </c>
    </row>
    <row r="155" spans="50:64" x14ac:dyDescent="0.25">
      <c r="AX155" s="47"/>
      <c r="AY155" s="47"/>
      <c r="AZ155" s="47"/>
      <c r="BA155" s="47"/>
      <c r="BB155" s="47"/>
      <c r="BE155" s="72" t="str">
        <f t="array" ref="BE155">IF(COUNTIF(Table911[Job],$I$3)&lt;ROWS($BE$2:BE155),"",INDEX(TimeSheets!$B$1:$B$359,SMALL(IF(Table911[Job]=$I$3,ROW(Table911[Job])),ROW(BA154))))</f>
        <v/>
      </c>
      <c r="BF155" s="72" t="str">
        <f t="array" ref="BF155">IF(COUNTIF(Table911[Job],$I$3)&lt;ROWS($BD$2:BD155),"",INDEX(TimeSheets!$H$1:$H$359,SMALL(IF(Table911[Job]=$I$3,ROW(Table911[Job])),ROW(BA154))))</f>
        <v/>
      </c>
      <c r="BG155" s="72" t="str">
        <f t="array" ref="BG155">IF(COUNTIF(Table912[Job],$I$3)&lt;ROWS($BG$2:BG155),"",INDEX(TimeSheets!$K$1:$K$359,SMALL(IF(Table912[Job]=$I$3,ROW(Table912[Job])),ROW(BA154))))</f>
        <v/>
      </c>
      <c r="BH155" s="72" t="str">
        <f t="array" ref="BH155">IF(COUNTIF(Table912[Job],$I$3)&lt;ROWS($BH$2:BH155),"",INDEX(TimeSheets!$Q$1:$Q$359,SMALL(IF(Table912[Job]=$I$3,ROW(Table912[Job])),ROW(BA154))))</f>
        <v/>
      </c>
      <c r="BI155" s="73" t="str">
        <f t="array" ref="BI155">IF(COUNTIF(Table914[Job],$I$3)&lt;ROWS($BI$2:BI155),"",INDEX(TimeSheets!$T$1:$T$359,SMALL(IF(Table914[Job]=$I$3,ROW(Table914[Job])),ROW(BA154))))</f>
        <v/>
      </c>
      <c r="BJ155" s="72" t="str">
        <f t="array" ref="BJ155">IF(COUNTIF(Table914[Job],$I$3)&lt;ROWS($BJ$2:BJ155),"",INDEX(TimeSheets!$Z$1:$Z$359,SMALL(IF(Table914[Job]=$I$3,ROW(Table914[Job])),ROW(BA154))))</f>
        <v/>
      </c>
      <c r="BK155" s="72" t="str">
        <f t="array" ref="BK155">IF(COUNTIF(Table91641[Job],$I$3)&lt;ROWS($BK$2:BK155),"",INDEX(TimeSheets!$AC$1:$AC$359,SMALL(IF(Table91641[Job]=$I$3,ROW(Table91641[Job])),ROW(BA154))))</f>
        <v/>
      </c>
      <c r="BL155" s="72" t="str">
        <f t="array" ref="BL155">IF(COUNTIF(Table91641[Job],$I$3)&lt;ROWS($BL$2:BL155),"",INDEX(TimeSheets!$AI$1:$AI$359,SMALL(IF(Table91641[Job]=$I$3,ROW(Table91641[Job])),ROW(BB154))))</f>
        <v/>
      </c>
    </row>
    <row r="156" spans="50:64" x14ac:dyDescent="0.25">
      <c r="AX156" s="47"/>
      <c r="AY156" s="47"/>
      <c r="AZ156" s="47"/>
      <c r="BA156" s="47"/>
      <c r="BB156" s="47"/>
      <c r="BE156" s="72" t="str">
        <f t="array" ref="BE156">IF(COUNTIF(Table911[Job],$I$3)&lt;ROWS($BE$2:BE156),"",INDEX(TimeSheets!$B$1:$B$359,SMALL(IF(Table911[Job]=$I$3,ROW(Table911[Job])),ROW(BA155))))</f>
        <v/>
      </c>
      <c r="BF156" s="72" t="str">
        <f t="array" ref="BF156">IF(COUNTIF(Table911[Job],$I$3)&lt;ROWS($BD$2:BD156),"",INDEX(TimeSheets!$H$1:$H$359,SMALL(IF(Table911[Job]=$I$3,ROW(Table911[Job])),ROW(BA155))))</f>
        <v/>
      </c>
      <c r="BG156" s="72" t="str">
        <f t="array" ref="BG156">IF(COUNTIF(Table912[Job],$I$3)&lt;ROWS($BG$2:BG156),"",INDEX(TimeSheets!$K$1:$K$359,SMALL(IF(Table912[Job]=$I$3,ROW(Table912[Job])),ROW(BA155))))</f>
        <v/>
      </c>
      <c r="BH156" s="72" t="str">
        <f t="array" ref="BH156">IF(COUNTIF(Table912[Job],$I$3)&lt;ROWS($BH$2:BH156),"",INDEX(TimeSheets!$Q$1:$Q$359,SMALL(IF(Table912[Job]=$I$3,ROW(Table912[Job])),ROW(BA155))))</f>
        <v/>
      </c>
      <c r="BI156" s="73" t="str">
        <f t="array" ref="BI156">IF(COUNTIF(Table914[Job],$I$3)&lt;ROWS($BI$2:BI156),"",INDEX(TimeSheets!$T$1:$T$359,SMALL(IF(Table914[Job]=$I$3,ROW(Table914[Job])),ROW(BA155))))</f>
        <v/>
      </c>
      <c r="BJ156" s="72" t="str">
        <f t="array" ref="BJ156">IF(COUNTIF(Table914[Job],$I$3)&lt;ROWS($BJ$2:BJ156),"",INDEX(TimeSheets!$Z$1:$Z$359,SMALL(IF(Table914[Job]=$I$3,ROW(Table914[Job])),ROW(BA155))))</f>
        <v/>
      </c>
      <c r="BK156" s="72" t="str">
        <f t="array" ref="BK156">IF(COUNTIF(Table91641[Job],$I$3)&lt;ROWS($BK$2:BK156),"",INDEX(TimeSheets!$AC$1:$AC$359,SMALL(IF(Table91641[Job]=$I$3,ROW(Table91641[Job])),ROW(BA155))))</f>
        <v/>
      </c>
      <c r="BL156" s="72" t="str">
        <f t="array" ref="BL156">IF(COUNTIF(Table91641[Job],$I$3)&lt;ROWS($BL$2:BL156),"",INDEX(TimeSheets!$AI$1:$AI$359,SMALL(IF(Table91641[Job]=$I$3,ROW(Table91641[Job])),ROW(BB155))))</f>
        <v/>
      </c>
    </row>
    <row r="157" spans="50:64" x14ac:dyDescent="0.25">
      <c r="AX157" s="47"/>
      <c r="AY157" s="47"/>
      <c r="AZ157" s="47"/>
      <c r="BA157" s="47"/>
      <c r="BB157" s="47"/>
      <c r="BE157" s="72" t="str">
        <f t="array" ref="BE157">IF(COUNTIF(Table911[Job],$I$3)&lt;ROWS($BE$2:BE157),"",INDEX(TimeSheets!$B$1:$B$359,SMALL(IF(Table911[Job]=$I$3,ROW(Table911[Job])),ROW(BA156))))</f>
        <v/>
      </c>
      <c r="BF157" s="72" t="str">
        <f t="array" ref="BF157">IF(COUNTIF(Table911[Job],$I$3)&lt;ROWS($BD$2:BD157),"",INDEX(TimeSheets!$H$1:$H$359,SMALL(IF(Table911[Job]=$I$3,ROW(Table911[Job])),ROW(BA156))))</f>
        <v/>
      </c>
      <c r="BG157" s="72" t="str">
        <f t="array" ref="BG157">IF(COUNTIF(Table912[Job],$I$3)&lt;ROWS($BG$2:BG157),"",INDEX(TimeSheets!$K$1:$K$359,SMALL(IF(Table912[Job]=$I$3,ROW(Table912[Job])),ROW(BA156))))</f>
        <v/>
      </c>
      <c r="BH157" s="72" t="str">
        <f t="array" ref="BH157">IF(COUNTIF(Table912[Job],$I$3)&lt;ROWS($BH$2:BH157),"",INDEX(TimeSheets!$Q$1:$Q$359,SMALL(IF(Table912[Job]=$I$3,ROW(Table912[Job])),ROW(BA156))))</f>
        <v/>
      </c>
      <c r="BI157" s="73" t="str">
        <f t="array" ref="BI157">IF(COUNTIF(Table914[Job],$I$3)&lt;ROWS($BI$2:BI157),"",INDEX(TimeSheets!$T$1:$T$359,SMALL(IF(Table914[Job]=$I$3,ROW(Table914[Job])),ROW(BA156))))</f>
        <v/>
      </c>
      <c r="BJ157" s="72" t="str">
        <f t="array" ref="BJ157">IF(COUNTIF(Table914[Job],$I$3)&lt;ROWS($BJ$2:BJ157),"",INDEX(TimeSheets!$Z$1:$Z$359,SMALL(IF(Table914[Job]=$I$3,ROW(Table914[Job])),ROW(BA156))))</f>
        <v/>
      </c>
      <c r="BK157" s="72" t="str">
        <f t="array" ref="BK157">IF(COUNTIF(Table91641[Job],$I$3)&lt;ROWS($BK$2:BK157),"",INDEX(TimeSheets!$AC$1:$AC$359,SMALL(IF(Table91641[Job]=$I$3,ROW(Table91641[Job])),ROW(BA156))))</f>
        <v/>
      </c>
      <c r="BL157" s="72" t="str">
        <f t="array" ref="BL157">IF(COUNTIF(Table91641[Job],$I$3)&lt;ROWS($BL$2:BL157),"",INDEX(TimeSheets!$AI$1:$AI$359,SMALL(IF(Table91641[Job]=$I$3,ROW(Table91641[Job])),ROW(BB156))))</f>
        <v/>
      </c>
    </row>
    <row r="158" spans="50:64" x14ac:dyDescent="0.25">
      <c r="AX158" s="47"/>
      <c r="AY158" s="47"/>
      <c r="AZ158" s="47"/>
      <c r="BA158" s="47"/>
      <c r="BB158" s="47"/>
      <c r="BE158" s="72" t="str">
        <f t="array" ref="BE158">IF(COUNTIF(Table911[Job],$I$3)&lt;ROWS($BE$2:BE158),"",INDEX(TimeSheets!$B$1:$B$359,SMALL(IF(Table911[Job]=$I$3,ROW(Table911[Job])),ROW(BA157))))</f>
        <v/>
      </c>
      <c r="BF158" s="72" t="str">
        <f t="array" ref="BF158">IF(COUNTIF(Table911[Job],$I$3)&lt;ROWS($BD$2:BD158),"",INDEX(TimeSheets!$H$1:$H$359,SMALL(IF(Table911[Job]=$I$3,ROW(Table911[Job])),ROW(BA157))))</f>
        <v/>
      </c>
      <c r="BG158" s="72" t="str">
        <f t="array" ref="BG158">IF(COUNTIF(Table912[Job],$I$3)&lt;ROWS($BG$2:BG158),"",INDEX(TimeSheets!$K$1:$K$359,SMALL(IF(Table912[Job]=$I$3,ROW(Table912[Job])),ROW(BA157))))</f>
        <v/>
      </c>
      <c r="BH158" s="72" t="str">
        <f t="array" ref="BH158">IF(COUNTIF(Table912[Job],$I$3)&lt;ROWS($BH$2:BH158),"",INDEX(TimeSheets!$Q$1:$Q$359,SMALL(IF(Table912[Job]=$I$3,ROW(Table912[Job])),ROW(BA157))))</f>
        <v/>
      </c>
      <c r="BI158" s="73" t="str">
        <f t="array" ref="BI158">IF(COUNTIF(Table914[Job],$I$3)&lt;ROWS($BI$2:BI158),"",INDEX(TimeSheets!$T$1:$T$359,SMALL(IF(Table914[Job]=$I$3,ROW(Table914[Job])),ROW(BA157))))</f>
        <v/>
      </c>
      <c r="BJ158" s="72" t="str">
        <f t="array" ref="BJ158">IF(COUNTIF(Table914[Job],$I$3)&lt;ROWS($BJ$2:BJ158),"",INDEX(TimeSheets!$Z$1:$Z$359,SMALL(IF(Table914[Job]=$I$3,ROW(Table914[Job])),ROW(BA157))))</f>
        <v/>
      </c>
      <c r="BK158" s="72" t="str">
        <f t="array" ref="BK158">IF(COUNTIF(Table91641[Job],$I$3)&lt;ROWS($BK$2:BK158),"",INDEX(TimeSheets!$AC$1:$AC$359,SMALL(IF(Table91641[Job]=$I$3,ROW(Table91641[Job])),ROW(BA157))))</f>
        <v/>
      </c>
      <c r="BL158" s="72" t="str">
        <f t="array" ref="BL158">IF(COUNTIF(Table91641[Job],$I$3)&lt;ROWS($BL$2:BL158),"",INDEX(TimeSheets!$AI$1:$AI$359,SMALL(IF(Table91641[Job]=$I$3,ROW(Table91641[Job])),ROW(BB157))))</f>
        <v/>
      </c>
    </row>
    <row r="159" spans="50:64" x14ac:dyDescent="0.25">
      <c r="AX159" s="47"/>
      <c r="AY159" s="47"/>
      <c r="AZ159" s="47"/>
      <c r="BA159" s="47"/>
      <c r="BB159" s="47"/>
      <c r="BE159" s="72" t="str">
        <f t="array" ref="BE159">IF(COUNTIF(Table911[Job],$I$3)&lt;ROWS($BE$2:BE159),"",INDEX(TimeSheets!$B$1:$B$359,SMALL(IF(Table911[Job]=$I$3,ROW(Table911[Job])),ROW(BA158))))</f>
        <v/>
      </c>
      <c r="BF159" s="72" t="str">
        <f t="array" ref="BF159">IF(COUNTIF(Table911[Job],$I$3)&lt;ROWS($BD$2:BD159),"",INDEX(TimeSheets!$H$1:$H$359,SMALL(IF(Table911[Job]=$I$3,ROW(Table911[Job])),ROW(BA158))))</f>
        <v/>
      </c>
      <c r="BG159" s="72" t="str">
        <f t="array" ref="BG159">IF(COUNTIF(Table912[Job],$I$3)&lt;ROWS($BG$2:BG159),"",INDEX(TimeSheets!$K$1:$K$359,SMALL(IF(Table912[Job]=$I$3,ROW(Table912[Job])),ROW(BA158))))</f>
        <v/>
      </c>
      <c r="BH159" s="72" t="str">
        <f t="array" ref="BH159">IF(COUNTIF(Table912[Job],$I$3)&lt;ROWS($BH$2:BH159),"",INDEX(TimeSheets!$Q$1:$Q$359,SMALL(IF(Table912[Job]=$I$3,ROW(Table912[Job])),ROW(BA158))))</f>
        <v/>
      </c>
      <c r="BI159" s="73" t="str">
        <f t="array" ref="BI159">IF(COUNTIF(Table914[Job],$I$3)&lt;ROWS($BI$2:BI159),"",INDEX(TimeSheets!$T$1:$T$359,SMALL(IF(Table914[Job]=$I$3,ROW(Table914[Job])),ROW(BA158))))</f>
        <v/>
      </c>
      <c r="BJ159" s="72" t="str">
        <f t="array" ref="BJ159">IF(COUNTIF(Table914[Job],$I$3)&lt;ROWS($BJ$2:BJ159),"",INDEX(TimeSheets!$Z$1:$Z$359,SMALL(IF(Table914[Job]=$I$3,ROW(Table914[Job])),ROW(BA158))))</f>
        <v/>
      </c>
      <c r="BK159" s="72" t="str">
        <f t="array" ref="BK159">IF(COUNTIF(Table91641[Job],$I$3)&lt;ROWS($BK$2:BK159),"",INDEX(TimeSheets!$AC$1:$AC$359,SMALL(IF(Table91641[Job]=$I$3,ROW(Table91641[Job])),ROW(BA158))))</f>
        <v/>
      </c>
      <c r="BL159" s="72" t="str">
        <f t="array" ref="BL159">IF(COUNTIF(Table91641[Job],$I$3)&lt;ROWS($BL$2:BL159),"",INDEX(TimeSheets!$AI$1:$AI$359,SMALL(IF(Table91641[Job]=$I$3,ROW(Table91641[Job])),ROW(BB158))))</f>
        <v/>
      </c>
    </row>
    <row r="160" spans="50:64" x14ac:dyDescent="0.25">
      <c r="AX160" s="47"/>
      <c r="AY160" s="47"/>
      <c r="AZ160" s="47"/>
      <c r="BA160" s="47"/>
      <c r="BB160" s="47"/>
      <c r="BE160" s="72" t="str">
        <f t="array" ref="BE160">IF(COUNTIF(Table911[Job],$I$3)&lt;ROWS($BE$2:BE160),"",INDEX(TimeSheets!$B$1:$B$359,SMALL(IF(Table911[Job]=$I$3,ROW(Table911[Job])),ROW(BA159))))</f>
        <v/>
      </c>
      <c r="BF160" s="72" t="str">
        <f t="array" ref="BF160">IF(COUNTIF(Table911[Job],$I$3)&lt;ROWS($BD$2:BD160),"",INDEX(TimeSheets!$H$1:$H$359,SMALL(IF(Table911[Job]=$I$3,ROW(Table911[Job])),ROW(BA159))))</f>
        <v/>
      </c>
      <c r="BG160" s="72" t="str">
        <f t="array" ref="BG160">IF(COUNTIF(Table912[Job],$I$3)&lt;ROWS($BG$2:BG160),"",INDEX(TimeSheets!$K$1:$K$359,SMALL(IF(Table912[Job]=$I$3,ROW(Table912[Job])),ROW(BA159))))</f>
        <v/>
      </c>
      <c r="BH160" s="72" t="str">
        <f t="array" ref="BH160">IF(COUNTIF(Table912[Job],$I$3)&lt;ROWS($BH$2:BH160),"",INDEX(TimeSheets!$Q$1:$Q$359,SMALL(IF(Table912[Job]=$I$3,ROW(Table912[Job])),ROW(BA159))))</f>
        <v/>
      </c>
      <c r="BI160" s="73" t="str">
        <f t="array" ref="BI160">IF(COUNTIF(Table914[Job],$I$3)&lt;ROWS($BI$2:BI160),"",INDEX(TimeSheets!$T$1:$T$359,SMALL(IF(Table914[Job]=$I$3,ROW(Table914[Job])),ROW(BA159))))</f>
        <v/>
      </c>
      <c r="BJ160" s="72" t="str">
        <f t="array" ref="BJ160">IF(COUNTIF(Table914[Job],$I$3)&lt;ROWS($BJ$2:BJ160),"",INDEX(TimeSheets!$Z$1:$Z$359,SMALL(IF(Table914[Job]=$I$3,ROW(Table914[Job])),ROW(BA159))))</f>
        <v/>
      </c>
      <c r="BK160" s="72" t="str">
        <f t="array" ref="BK160">IF(COUNTIF(Table91641[Job],$I$3)&lt;ROWS($BK$2:BK160),"",INDEX(TimeSheets!$AC$1:$AC$359,SMALL(IF(Table91641[Job]=$I$3,ROW(Table91641[Job])),ROW(BA159))))</f>
        <v/>
      </c>
      <c r="BL160" s="72" t="str">
        <f t="array" ref="BL160">IF(COUNTIF(Table91641[Job],$I$3)&lt;ROWS($BL$2:BL160),"",INDEX(TimeSheets!$AI$1:$AI$359,SMALL(IF(Table91641[Job]=$I$3,ROW(Table91641[Job])),ROW(BB159))))</f>
        <v/>
      </c>
    </row>
    <row r="161" spans="50:64" x14ac:dyDescent="0.25">
      <c r="AX161" s="47"/>
      <c r="AY161" s="47"/>
      <c r="AZ161" s="47"/>
      <c r="BA161" s="47"/>
      <c r="BB161" s="47"/>
      <c r="BE161" s="72" t="str">
        <f t="array" ref="BE161">IF(COUNTIF(Table911[Job],$I$3)&lt;ROWS($BE$2:BE161),"",INDEX(TimeSheets!$B$1:$B$359,SMALL(IF(Table911[Job]=$I$3,ROW(Table911[Job])),ROW(BA160))))</f>
        <v/>
      </c>
      <c r="BF161" s="72" t="str">
        <f t="array" ref="BF161">IF(COUNTIF(Table911[Job],$I$3)&lt;ROWS($BD$2:BD161),"",INDEX(TimeSheets!$H$1:$H$359,SMALL(IF(Table911[Job]=$I$3,ROW(Table911[Job])),ROW(BA160))))</f>
        <v/>
      </c>
      <c r="BG161" s="72" t="str">
        <f t="array" ref="BG161">IF(COUNTIF(Table912[Job],$I$3)&lt;ROWS($BG$2:BG161),"",INDEX(TimeSheets!$K$1:$K$359,SMALL(IF(Table912[Job]=$I$3,ROW(Table912[Job])),ROW(BA160))))</f>
        <v/>
      </c>
      <c r="BH161" s="72" t="str">
        <f t="array" ref="BH161">IF(COUNTIF(Table912[Job],$I$3)&lt;ROWS($BH$2:BH161),"",INDEX(TimeSheets!$Q$1:$Q$359,SMALL(IF(Table912[Job]=$I$3,ROW(Table912[Job])),ROW(BA160))))</f>
        <v/>
      </c>
      <c r="BI161" s="73" t="str">
        <f t="array" ref="BI161">IF(COUNTIF(Table914[Job],$I$3)&lt;ROWS($BI$2:BI161),"",INDEX(TimeSheets!$T$1:$T$359,SMALL(IF(Table914[Job]=$I$3,ROW(Table914[Job])),ROW(BA160))))</f>
        <v/>
      </c>
      <c r="BJ161" s="72" t="str">
        <f t="array" ref="BJ161">IF(COUNTIF(Table914[Job],$I$3)&lt;ROWS($BJ$2:BJ161),"",INDEX(TimeSheets!$Z$1:$Z$359,SMALL(IF(Table914[Job]=$I$3,ROW(Table914[Job])),ROW(BA160))))</f>
        <v/>
      </c>
      <c r="BK161" s="72" t="str">
        <f t="array" ref="BK161">IF(COUNTIF(Table91641[Job],$I$3)&lt;ROWS($BK$2:BK161),"",INDEX(TimeSheets!$AC$1:$AC$359,SMALL(IF(Table91641[Job]=$I$3,ROW(Table91641[Job])),ROW(BA160))))</f>
        <v/>
      </c>
      <c r="BL161" s="72" t="str">
        <f t="array" ref="BL161">IF(COUNTIF(Table91641[Job],$I$3)&lt;ROWS($BL$2:BL161),"",INDEX(TimeSheets!$AI$1:$AI$359,SMALL(IF(Table91641[Job]=$I$3,ROW(Table91641[Job])),ROW(BB160))))</f>
        <v/>
      </c>
    </row>
    <row r="162" spans="50:64" x14ac:dyDescent="0.25">
      <c r="AX162" s="47"/>
      <c r="AY162" s="47"/>
      <c r="AZ162" s="47"/>
      <c r="BA162" s="47"/>
      <c r="BB162" s="47"/>
      <c r="BE162" s="72" t="str">
        <f t="array" ref="BE162">IF(COUNTIF(Table911[Job],$I$3)&lt;ROWS($BE$2:BE162),"",INDEX(TimeSheets!$B$1:$B$359,SMALL(IF(Table911[Job]=$I$3,ROW(Table911[Job])),ROW(BA161))))</f>
        <v/>
      </c>
      <c r="BF162" s="72" t="str">
        <f t="array" ref="BF162">IF(COUNTIF(Table911[Job],$I$3)&lt;ROWS($BD$2:BD162),"",INDEX(TimeSheets!$H$1:$H$359,SMALL(IF(Table911[Job]=$I$3,ROW(Table911[Job])),ROW(BA161))))</f>
        <v/>
      </c>
      <c r="BG162" s="72" t="str">
        <f t="array" ref="BG162">IF(COUNTIF(Table912[Job],$I$3)&lt;ROWS($BG$2:BG162),"",INDEX(TimeSheets!$K$1:$K$359,SMALL(IF(Table912[Job]=$I$3,ROW(Table912[Job])),ROW(BA161))))</f>
        <v/>
      </c>
      <c r="BH162" s="72" t="str">
        <f t="array" ref="BH162">IF(COUNTIF(Table912[Job],$I$3)&lt;ROWS($BH$2:BH162),"",INDEX(TimeSheets!$Q$1:$Q$359,SMALL(IF(Table912[Job]=$I$3,ROW(Table912[Job])),ROW(BA161))))</f>
        <v/>
      </c>
      <c r="BI162" s="73" t="str">
        <f t="array" ref="BI162">IF(COUNTIF(Table914[Job],$I$3)&lt;ROWS($BI$2:BI162),"",INDEX(TimeSheets!$T$1:$T$359,SMALL(IF(Table914[Job]=$I$3,ROW(Table914[Job])),ROW(BA161))))</f>
        <v/>
      </c>
      <c r="BJ162" s="72" t="str">
        <f t="array" ref="BJ162">IF(COUNTIF(Table914[Job],$I$3)&lt;ROWS($BJ$2:BJ162),"",INDEX(TimeSheets!$Z$1:$Z$359,SMALL(IF(Table914[Job]=$I$3,ROW(Table914[Job])),ROW(BA161))))</f>
        <v/>
      </c>
      <c r="BK162" s="72" t="str">
        <f t="array" ref="BK162">IF(COUNTIF(Table91641[Job],$I$3)&lt;ROWS($BK$2:BK162),"",INDEX(TimeSheets!$AC$1:$AC$359,SMALL(IF(Table91641[Job]=$I$3,ROW(Table91641[Job])),ROW(BA161))))</f>
        <v/>
      </c>
      <c r="BL162" s="72" t="str">
        <f t="array" ref="BL162">IF(COUNTIF(Table91641[Job],$I$3)&lt;ROWS($BL$2:BL162),"",INDEX(TimeSheets!$AI$1:$AI$359,SMALL(IF(Table91641[Job]=$I$3,ROW(Table91641[Job])),ROW(BB161))))</f>
        <v/>
      </c>
    </row>
    <row r="163" spans="50:64" x14ac:dyDescent="0.25">
      <c r="AX163" s="47"/>
      <c r="AY163" s="47"/>
      <c r="AZ163" s="47"/>
      <c r="BA163" s="47"/>
      <c r="BB163" s="47"/>
      <c r="BE163" s="72" t="str">
        <f t="array" ref="BE163">IF(COUNTIF(Table911[Job],$I$3)&lt;ROWS($BE$2:BE163),"",INDEX(TimeSheets!$B$1:$B$359,SMALL(IF(Table911[Job]=$I$3,ROW(Table911[Job])),ROW(BA162))))</f>
        <v/>
      </c>
      <c r="BF163" s="72" t="str">
        <f t="array" ref="BF163">IF(COUNTIF(Table911[Job],$I$3)&lt;ROWS($BD$2:BD163),"",INDEX(TimeSheets!$H$1:$H$359,SMALL(IF(Table911[Job]=$I$3,ROW(Table911[Job])),ROW(BA162))))</f>
        <v/>
      </c>
      <c r="BG163" s="72" t="str">
        <f t="array" ref="BG163">IF(COUNTIF(Table912[Job],$I$3)&lt;ROWS($BG$2:BG163),"",INDEX(TimeSheets!$K$1:$K$359,SMALL(IF(Table912[Job]=$I$3,ROW(Table912[Job])),ROW(BA162))))</f>
        <v/>
      </c>
      <c r="BH163" s="72" t="str">
        <f t="array" ref="BH163">IF(COUNTIF(Table912[Job],$I$3)&lt;ROWS($BH$2:BH163),"",INDEX(TimeSheets!$Q$1:$Q$359,SMALL(IF(Table912[Job]=$I$3,ROW(Table912[Job])),ROW(BA162))))</f>
        <v/>
      </c>
      <c r="BI163" s="73" t="str">
        <f t="array" ref="BI163">IF(COUNTIF(Table914[Job],$I$3)&lt;ROWS($BI$2:BI163),"",INDEX(TimeSheets!$T$1:$T$359,SMALL(IF(Table914[Job]=$I$3,ROW(Table914[Job])),ROW(BA162))))</f>
        <v/>
      </c>
      <c r="BJ163" s="72" t="str">
        <f t="array" ref="BJ163">IF(COUNTIF(Table914[Job],$I$3)&lt;ROWS($BJ$2:BJ163),"",INDEX(TimeSheets!$Z$1:$Z$359,SMALL(IF(Table914[Job]=$I$3,ROW(Table914[Job])),ROW(BA162))))</f>
        <v/>
      </c>
      <c r="BK163" s="72" t="str">
        <f t="array" ref="BK163">IF(COUNTIF(Table91641[Job],$I$3)&lt;ROWS($BK$2:BK163),"",INDEX(TimeSheets!$AC$1:$AC$359,SMALL(IF(Table91641[Job]=$I$3,ROW(Table91641[Job])),ROW(BA162))))</f>
        <v/>
      </c>
      <c r="BL163" s="72" t="str">
        <f t="array" ref="BL163">IF(COUNTIF(Table91641[Job],$I$3)&lt;ROWS($BL$2:BL163),"",INDEX(TimeSheets!$AI$1:$AI$359,SMALL(IF(Table91641[Job]=$I$3,ROW(Table91641[Job])),ROW(BB162))))</f>
        <v/>
      </c>
    </row>
    <row r="164" spans="50:64" x14ac:dyDescent="0.25">
      <c r="AX164" s="47"/>
      <c r="AY164" s="47"/>
      <c r="AZ164" s="47"/>
      <c r="BA164" s="47"/>
      <c r="BB164" s="47"/>
      <c r="BE164" s="72" t="str">
        <f t="array" ref="BE164">IF(COUNTIF(Table911[Job],$I$3)&lt;ROWS($BE$2:BE164),"",INDEX(TimeSheets!$B$1:$B$359,SMALL(IF(Table911[Job]=$I$3,ROW(Table911[Job])),ROW(BA163))))</f>
        <v/>
      </c>
      <c r="BF164" s="72" t="str">
        <f t="array" ref="BF164">IF(COUNTIF(Table911[Job],$I$3)&lt;ROWS($BD$2:BD164),"",INDEX(TimeSheets!$H$1:$H$359,SMALL(IF(Table911[Job]=$I$3,ROW(Table911[Job])),ROW(BA163))))</f>
        <v/>
      </c>
      <c r="BG164" s="72" t="str">
        <f t="array" ref="BG164">IF(COUNTIF(Table912[Job],$I$3)&lt;ROWS($BG$2:BG164),"",INDEX(TimeSheets!$K$1:$K$359,SMALL(IF(Table912[Job]=$I$3,ROW(Table912[Job])),ROW(BA163))))</f>
        <v/>
      </c>
      <c r="BH164" s="72" t="str">
        <f t="array" ref="BH164">IF(COUNTIF(Table912[Job],$I$3)&lt;ROWS($BH$2:BH164),"",INDEX(TimeSheets!$Q$1:$Q$359,SMALL(IF(Table912[Job]=$I$3,ROW(Table912[Job])),ROW(BA163))))</f>
        <v/>
      </c>
      <c r="BI164" s="73" t="str">
        <f t="array" ref="BI164">IF(COUNTIF(Table914[Job],$I$3)&lt;ROWS($BI$2:BI164),"",INDEX(TimeSheets!$T$1:$T$359,SMALL(IF(Table914[Job]=$I$3,ROW(Table914[Job])),ROW(BA163))))</f>
        <v/>
      </c>
      <c r="BJ164" s="72" t="str">
        <f t="array" ref="BJ164">IF(COUNTIF(Table914[Job],$I$3)&lt;ROWS($BJ$2:BJ164),"",INDEX(TimeSheets!$Z$1:$Z$359,SMALL(IF(Table914[Job]=$I$3,ROW(Table914[Job])),ROW(BA163))))</f>
        <v/>
      </c>
      <c r="BK164" s="72" t="str">
        <f t="array" ref="BK164">IF(COUNTIF(Table91641[Job],$I$3)&lt;ROWS($BK$2:BK164),"",INDEX(TimeSheets!$AC$1:$AC$359,SMALL(IF(Table91641[Job]=$I$3,ROW(Table91641[Job])),ROW(BA163))))</f>
        <v/>
      </c>
      <c r="BL164" s="72" t="str">
        <f t="array" ref="BL164">IF(COUNTIF(Table91641[Job],$I$3)&lt;ROWS($BL$2:BL164),"",INDEX(TimeSheets!$AI$1:$AI$359,SMALL(IF(Table91641[Job]=$I$3,ROW(Table91641[Job])),ROW(BB163))))</f>
        <v/>
      </c>
    </row>
    <row r="165" spans="50:64" x14ac:dyDescent="0.25">
      <c r="AX165" s="47"/>
      <c r="AY165" s="47"/>
      <c r="AZ165" s="47"/>
      <c r="BA165" s="47"/>
      <c r="BB165" s="47"/>
      <c r="BE165" s="72" t="str">
        <f t="array" ref="BE165">IF(COUNTIF(Table911[Job],$I$3)&lt;ROWS($BE$2:BE165),"",INDEX(TimeSheets!$B$1:$B$359,SMALL(IF(Table911[Job]=$I$3,ROW(Table911[Job])),ROW(BA164))))</f>
        <v/>
      </c>
      <c r="BF165" s="72" t="str">
        <f t="array" ref="BF165">IF(COUNTIF(Table911[Job],$I$3)&lt;ROWS($BD$2:BD165),"",INDEX(TimeSheets!$H$1:$H$359,SMALL(IF(Table911[Job]=$I$3,ROW(Table911[Job])),ROW(BA164))))</f>
        <v/>
      </c>
      <c r="BG165" s="72" t="str">
        <f t="array" ref="BG165">IF(COUNTIF(Table912[Job],$I$3)&lt;ROWS($BG$2:BG165),"",INDEX(TimeSheets!$K$1:$K$359,SMALL(IF(Table912[Job]=$I$3,ROW(Table912[Job])),ROW(BA164))))</f>
        <v/>
      </c>
      <c r="BH165" s="72" t="str">
        <f t="array" ref="BH165">IF(COUNTIF(Table912[Job],$I$3)&lt;ROWS($BH$2:BH165),"",INDEX(TimeSheets!$Q$1:$Q$359,SMALL(IF(Table912[Job]=$I$3,ROW(Table912[Job])),ROW(BA164))))</f>
        <v/>
      </c>
      <c r="BI165" s="73" t="str">
        <f t="array" ref="BI165">IF(COUNTIF(Table914[Job],$I$3)&lt;ROWS($BI$2:BI165),"",INDEX(TimeSheets!$T$1:$T$359,SMALL(IF(Table914[Job]=$I$3,ROW(Table914[Job])),ROW(BA164))))</f>
        <v/>
      </c>
      <c r="BJ165" s="72" t="str">
        <f t="array" ref="BJ165">IF(COUNTIF(Table914[Job],$I$3)&lt;ROWS($BJ$2:BJ165),"",INDEX(TimeSheets!$Z$1:$Z$359,SMALL(IF(Table914[Job]=$I$3,ROW(Table914[Job])),ROW(BA164))))</f>
        <v/>
      </c>
      <c r="BK165" s="72" t="str">
        <f t="array" ref="BK165">IF(COUNTIF(Table91641[Job],$I$3)&lt;ROWS($BK$2:BK165),"",INDEX(TimeSheets!$AC$1:$AC$359,SMALL(IF(Table91641[Job]=$I$3,ROW(Table91641[Job])),ROW(BA164))))</f>
        <v/>
      </c>
      <c r="BL165" s="72" t="str">
        <f t="array" ref="BL165">IF(COUNTIF(Table91641[Job],$I$3)&lt;ROWS($BL$2:BL165),"",INDEX(TimeSheets!$AI$1:$AI$359,SMALL(IF(Table91641[Job]=$I$3,ROW(Table91641[Job])),ROW(BB164))))</f>
        <v/>
      </c>
    </row>
    <row r="166" spans="50:64" x14ac:dyDescent="0.25">
      <c r="AX166" s="47"/>
      <c r="AY166" s="47"/>
      <c r="AZ166" s="47"/>
      <c r="BA166" s="47"/>
      <c r="BB166" s="47"/>
      <c r="BE166" s="72" t="str">
        <f t="array" ref="BE166">IF(COUNTIF(Table911[Job],$I$3)&lt;ROWS($BE$2:BE166),"",INDEX(TimeSheets!$B$1:$B$359,SMALL(IF(Table911[Job]=$I$3,ROW(Table911[Job])),ROW(BA165))))</f>
        <v/>
      </c>
      <c r="BF166" s="72" t="str">
        <f t="array" ref="BF166">IF(COUNTIF(Table911[Job],$I$3)&lt;ROWS($BD$2:BD166),"",INDEX(TimeSheets!$H$1:$H$359,SMALL(IF(Table911[Job]=$I$3,ROW(Table911[Job])),ROW(BA165))))</f>
        <v/>
      </c>
      <c r="BG166" s="72" t="str">
        <f t="array" ref="BG166">IF(COUNTIF(Table912[Job],$I$3)&lt;ROWS($BG$2:BG166),"",INDEX(TimeSheets!$K$1:$K$359,SMALL(IF(Table912[Job]=$I$3,ROW(Table912[Job])),ROW(BA165))))</f>
        <v/>
      </c>
      <c r="BH166" s="72" t="str">
        <f t="array" ref="BH166">IF(COUNTIF(Table912[Job],$I$3)&lt;ROWS($BH$2:BH166),"",INDEX(TimeSheets!$Q$1:$Q$359,SMALL(IF(Table912[Job]=$I$3,ROW(Table912[Job])),ROW(BA165))))</f>
        <v/>
      </c>
      <c r="BI166" s="73" t="str">
        <f t="array" ref="BI166">IF(COUNTIF(Table914[Job],$I$3)&lt;ROWS($BI$2:BI166),"",INDEX(TimeSheets!$T$1:$T$359,SMALL(IF(Table914[Job]=$I$3,ROW(Table914[Job])),ROW(BA165))))</f>
        <v/>
      </c>
      <c r="BJ166" s="72" t="str">
        <f t="array" ref="BJ166">IF(COUNTIF(Table914[Job],$I$3)&lt;ROWS($BJ$2:BJ166),"",INDEX(TimeSheets!$Z$1:$Z$359,SMALL(IF(Table914[Job]=$I$3,ROW(Table914[Job])),ROW(BA165))))</f>
        <v/>
      </c>
      <c r="BK166" s="72" t="str">
        <f t="array" ref="BK166">IF(COUNTIF(Table91641[Job],$I$3)&lt;ROWS($BK$2:BK166),"",INDEX(TimeSheets!$AC$1:$AC$359,SMALL(IF(Table91641[Job]=$I$3,ROW(Table91641[Job])),ROW(BA165))))</f>
        <v/>
      </c>
      <c r="BL166" s="72" t="str">
        <f t="array" ref="BL166">IF(COUNTIF(Table91641[Job],$I$3)&lt;ROWS($BL$2:BL166),"",INDEX(TimeSheets!$AI$1:$AI$359,SMALL(IF(Table91641[Job]=$I$3,ROW(Table91641[Job])),ROW(BB165))))</f>
        <v/>
      </c>
    </row>
    <row r="167" spans="50:64" x14ac:dyDescent="0.25">
      <c r="AX167" s="47"/>
      <c r="AY167" s="47"/>
      <c r="AZ167" s="47"/>
      <c r="BA167" s="47"/>
      <c r="BB167" s="47"/>
      <c r="BE167" s="72" t="str">
        <f t="array" ref="BE167">IF(COUNTIF(Table911[Job],$I$3)&lt;ROWS($BE$2:BE167),"",INDEX(TimeSheets!$B$1:$B$359,SMALL(IF(Table911[Job]=$I$3,ROW(Table911[Job])),ROW(BA166))))</f>
        <v/>
      </c>
      <c r="BF167" s="72" t="str">
        <f t="array" ref="BF167">IF(COUNTIF(Table911[Job],$I$3)&lt;ROWS($BD$2:BD167),"",INDEX(TimeSheets!$H$1:$H$359,SMALL(IF(Table911[Job]=$I$3,ROW(Table911[Job])),ROW(BA166))))</f>
        <v/>
      </c>
      <c r="BG167" s="72" t="str">
        <f t="array" ref="BG167">IF(COUNTIF(Table912[Job],$I$3)&lt;ROWS($BG$2:BG167),"",INDEX(TimeSheets!$K$1:$K$359,SMALL(IF(Table912[Job]=$I$3,ROW(Table912[Job])),ROW(BA166))))</f>
        <v/>
      </c>
      <c r="BH167" s="72" t="str">
        <f t="array" ref="BH167">IF(COUNTIF(Table912[Job],$I$3)&lt;ROWS($BH$2:BH167),"",INDEX(TimeSheets!$Q$1:$Q$359,SMALL(IF(Table912[Job]=$I$3,ROW(Table912[Job])),ROW(BA166))))</f>
        <v/>
      </c>
      <c r="BI167" s="73" t="str">
        <f t="array" ref="BI167">IF(COUNTIF(Table914[Job],$I$3)&lt;ROWS($BI$2:BI167),"",INDEX(TimeSheets!$T$1:$T$359,SMALL(IF(Table914[Job]=$I$3,ROW(Table914[Job])),ROW(BA166))))</f>
        <v/>
      </c>
      <c r="BJ167" s="72" t="str">
        <f t="array" ref="BJ167">IF(COUNTIF(Table914[Job],$I$3)&lt;ROWS($BJ$2:BJ167),"",INDEX(TimeSheets!$Z$1:$Z$359,SMALL(IF(Table914[Job]=$I$3,ROW(Table914[Job])),ROW(BA166))))</f>
        <v/>
      </c>
      <c r="BK167" s="72" t="str">
        <f t="array" ref="BK167">IF(COUNTIF(Table91641[Job],$I$3)&lt;ROWS($BK$2:BK167),"",INDEX(TimeSheets!$AC$1:$AC$359,SMALL(IF(Table91641[Job]=$I$3,ROW(Table91641[Job])),ROW(BA166))))</f>
        <v/>
      </c>
      <c r="BL167" s="72" t="str">
        <f t="array" ref="BL167">IF(COUNTIF(Table91641[Job],$I$3)&lt;ROWS($BL$2:BL167),"",INDEX(TimeSheets!$AI$1:$AI$359,SMALL(IF(Table91641[Job]=$I$3,ROW(Table91641[Job])),ROW(BB166))))</f>
        <v/>
      </c>
    </row>
    <row r="168" spans="50:64" x14ac:dyDescent="0.25">
      <c r="AX168" s="47"/>
      <c r="AY168" s="47"/>
      <c r="AZ168" s="47"/>
      <c r="BA168" s="47"/>
      <c r="BB168" s="47"/>
      <c r="BE168" s="72" t="str">
        <f t="array" ref="BE168">IF(COUNTIF(Table911[Job],$I$3)&lt;ROWS($BE$2:BE168),"",INDEX(TimeSheets!$B$1:$B$359,SMALL(IF(Table911[Job]=$I$3,ROW(Table911[Job])),ROW(BA167))))</f>
        <v/>
      </c>
      <c r="BF168" s="72" t="str">
        <f t="array" ref="BF168">IF(COUNTIF(Table911[Job],$I$3)&lt;ROWS($BD$2:BD168),"",INDEX(TimeSheets!$H$1:$H$359,SMALL(IF(Table911[Job]=$I$3,ROW(Table911[Job])),ROW(BA167))))</f>
        <v/>
      </c>
      <c r="BG168" s="72" t="str">
        <f t="array" ref="BG168">IF(COUNTIF(Table912[Job],$I$3)&lt;ROWS($BG$2:BG168),"",INDEX(TimeSheets!$K$1:$K$359,SMALL(IF(Table912[Job]=$I$3,ROW(Table912[Job])),ROW(BA167))))</f>
        <v/>
      </c>
      <c r="BH168" s="72" t="str">
        <f t="array" ref="BH168">IF(COUNTIF(Table912[Job],$I$3)&lt;ROWS($BH$2:BH168),"",INDEX(TimeSheets!$Q$1:$Q$359,SMALL(IF(Table912[Job]=$I$3,ROW(Table912[Job])),ROW(BA167))))</f>
        <v/>
      </c>
      <c r="BI168" s="73" t="str">
        <f t="array" ref="BI168">IF(COUNTIF(Table914[Job],$I$3)&lt;ROWS($BI$2:BI168),"",INDEX(TimeSheets!$T$1:$T$359,SMALL(IF(Table914[Job]=$I$3,ROW(Table914[Job])),ROW(BA167))))</f>
        <v/>
      </c>
      <c r="BJ168" s="72" t="str">
        <f t="array" ref="BJ168">IF(COUNTIF(Table914[Job],$I$3)&lt;ROWS($BJ$2:BJ168),"",INDEX(TimeSheets!$Z$1:$Z$359,SMALL(IF(Table914[Job]=$I$3,ROW(Table914[Job])),ROW(BA167))))</f>
        <v/>
      </c>
      <c r="BK168" s="72" t="str">
        <f t="array" ref="BK168">IF(COUNTIF(Table91641[Job],$I$3)&lt;ROWS($BK$2:BK168),"",INDEX(TimeSheets!$AC$1:$AC$359,SMALL(IF(Table91641[Job]=$I$3,ROW(Table91641[Job])),ROW(BA167))))</f>
        <v/>
      </c>
      <c r="BL168" s="72" t="str">
        <f t="array" ref="BL168">IF(COUNTIF(Table91641[Job],$I$3)&lt;ROWS($BL$2:BL168),"",INDEX(TimeSheets!$AI$1:$AI$359,SMALL(IF(Table91641[Job]=$I$3,ROW(Table91641[Job])),ROW(BB167))))</f>
        <v/>
      </c>
    </row>
    <row r="169" spans="50:64" x14ac:dyDescent="0.25">
      <c r="AX169" s="47"/>
      <c r="BE169" s="72" t="str">
        <f t="array" ref="BE169">IF(COUNTIF(Table911[Job],$I$3)&lt;ROWS($BE$2:BE169),"",INDEX(TimeSheets!$B$1:$B$359,SMALL(IF(Table911[Job]=$I$3,ROW(Table911[Job])),ROW(BA168))))</f>
        <v/>
      </c>
      <c r="BF169" s="72" t="str">
        <f t="array" ref="BF169">IF(COUNTIF(Table911[Job],$I$3)&lt;ROWS($BD$2:BD169),"",INDEX(TimeSheets!$H$1:$H$359,SMALL(IF(Table911[Job]=$I$3,ROW(Table911[Job])),ROW(BA168))))</f>
        <v/>
      </c>
      <c r="BG169" s="72" t="str">
        <f t="array" ref="BG169">IF(COUNTIF(Table912[Job],$I$3)&lt;ROWS($BG$2:BG169),"",INDEX(TimeSheets!$K$1:$K$359,SMALL(IF(Table912[Job]=$I$3,ROW(Table912[Job])),ROW(BA168))))</f>
        <v/>
      </c>
      <c r="BH169" s="72" t="str">
        <f t="array" ref="BH169">IF(COUNTIF(Table912[Job],$I$3)&lt;ROWS($BH$2:BH169),"",INDEX(TimeSheets!$Q$1:$Q$359,SMALL(IF(Table912[Job]=$I$3,ROW(Table912[Job])),ROW(BA168))))</f>
        <v/>
      </c>
      <c r="BI169" s="73" t="str">
        <f t="array" ref="BI169">IF(COUNTIF(Table914[Job],$I$3)&lt;ROWS($BI$2:BI169),"",INDEX(TimeSheets!$T$1:$T$359,SMALL(IF(Table914[Job]=$I$3,ROW(Table914[Job])),ROW(BA168))))</f>
        <v/>
      </c>
      <c r="BJ169" s="72" t="str">
        <f t="array" ref="BJ169">IF(COUNTIF(Table914[Job],$I$3)&lt;ROWS($BJ$2:BJ169),"",INDEX(TimeSheets!$Z$1:$Z$359,SMALL(IF(Table914[Job]=$I$3,ROW(Table914[Job])),ROW(BA168))))</f>
        <v/>
      </c>
      <c r="BK169" s="72" t="str">
        <f t="array" ref="BK169">IF(COUNTIF(Table91641[Job],$I$3)&lt;ROWS($BK$2:BK169),"",INDEX(TimeSheets!$AC$1:$AC$359,SMALL(IF(Table91641[Job]=$I$3,ROW(Table91641[Job])),ROW(BA168))))</f>
        <v/>
      </c>
      <c r="BL169" s="72" t="str">
        <f t="array" ref="BL169">IF(COUNTIF(Table91641[Job],$I$3)&lt;ROWS($BL$2:BL169),"",INDEX(TimeSheets!$AI$1:$AI$359,SMALL(IF(Table91641[Job]=$I$3,ROW(Table91641[Job])),ROW(BB168))))</f>
        <v/>
      </c>
    </row>
    <row r="170" spans="50:64" x14ac:dyDescent="0.25">
      <c r="AX170" s="47"/>
      <c r="BE170" s="72" t="str">
        <f t="array" ref="BE170">IF(COUNTIF(Table911[Job],$I$3)&lt;ROWS($BE$2:BE170),"",INDEX(TimeSheets!$B$1:$B$359,SMALL(IF(Table911[Job]=$I$3,ROW(Table911[Job])),ROW(BA169))))</f>
        <v/>
      </c>
      <c r="BF170" s="72" t="str">
        <f t="array" ref="BF170">IF(COUNTIF(Table911[Job],$I$3)&lt;ROWS($BD$2:BD170),"",INDEX(TimeSheets!$H$1:$H$359,SMALL(IF(Table911[Job]=$I$3,ROW(Table911[Job])),ROW(BA169))))</f>
        <v/>
      </c>
      <c r="BG170" s="72" t="str">
        <f t="array" ref="BG170">IF(COUNTIF(Table912[Job],$I$3)&lt;ROWS($BG$2:BG170),"",INDEX(TimeSheets!$K$1:$K$359,SMALL(IF(Table912[Job]=$I$3,ROW(Table912[Job])),ROW(BA169))))</f>
        <v/>
      </c>
      <c r="BH170" s="72" t="str">
        <f t="array" ref="BH170">IF(COUNTIF(Table912[Job],$I$3)&lt;ROWS($BH$2:BH170),"",INDEX(TimeSheets!$Q$1:$Q$359,SMALL(IF(Table912[Job]=$I$3,ROW(Table912[Job])),ROW(BA169))))</f>
        <v/>
      </c>
      <c r="BI170" s="73" t="str">
        <f t="array" ref="BI170">IF(COUNTIF(Table914[Job],$I$3)&lt;ROWS($BI$2:BI170),"",INDEX(TimeSheets!$T$1:$T$359,SMALL(IF(Table914[Job]=$I$3,ROW(Table914[Job])),ROW(BA169))))</f>
        <v/>
      </c>
      <c r="BJ170" s="72" t="str">
        <f t="array" ref="BJ170">IF(COUNTIF(Table914[Job],$I$3)&lt;ROWS($BJ$2:BJ170),"",INDEX(TimeSheets!$Z$1:$Z$359,SMALL(IF(Table914[Job]=$I$3,ROW(Table914[Job])),ROW(BA169))))</f>
        <v/>
      </c>
      <c r="BK170" s="72" t="str">
        <f t="array" ref="BK170">IF(COUNTIF(Table91641[Job],$I$3)&lt;ROWS($BK$2:BK170),"",INDEX(TimeSheets!$AC$1:$AC$359,SMALL(IF(Table91641[Job]=$I$3,ROW(Table91641[Job])),ROW(BA169))))</f>
        <v/>
      </c>
      <c r="BL170" s="72" t="str">
        <f t="array" ref="BL170">IF(COUNTIF(Table91641[Job],$I$3)&lt;ROWS($BL$2:BL170),"",INDEX(TimeSheets!$AI$1:$AI$359,SMALL(IF(Table91641[Job]=$I$3,ROW(Table91641[Job])),ROW(BB169))))</f>
        <v/>
      </c>
    </row>
    <row r="171" spans="50:64" x14ac:dyDescent="0.25">
      <c r="AX171" s="47"/>
      <c r="BE171" s="72" t="str">
        <f t="array" ref="BE171">IF(COUNTIF(Table911[Job],$I$3)&lt;ROWS($BE$2:BE171),"",INDEX(TimeSheets!$B$1:$B$359,SMALL(IF(Table911[Job]=$I$3,ROW(Table911[Job])),ROW(BA170))))</f>
        <v/>
      </c>
      <c r="BF171" s="72" t="str">
        <f t="array" ref="BF171">IF(COUNTIF(Table911[Job],$I$3)&lt;ROWS($BD$2:BD171),"",INDEX(TimeSheets!$H$1:$H$359,SMALL(IF(Table911[Job]=$I$3,ROW(Table911[Job])),ROW(BA170))))</f>
        <v/>
      </c>
      <c r="BG171" s="72" t="str">
        <f t="array" ref="BG171">IF(COUNTIF(Table912[Job],$I$3)&lt;ROWS($BG$2:BG171),"",INDEX(TimeSheets!$K$1:$K$359,SMALL(IF(Table912[Job]=$I$3,ROW(Table912[Job])),ROW(BA170))))</f>
        <v/>
      </c>
      <c r="BH171" s="72" t="str">
        <f t="array" ref="BH171">IF(COUNTIF(Table912[Job],$I$3)&lt;ROWS($BH$2:BH171),"",INDEX(TimeSheets!$Q$1:$Q$359,SMALL(IF(Table912[Job]=$I$3,ROW(Table912[Job])),ROW(BA170))))</f>
        <v/>
      </c>
      <c r="BI171" s="73" t="str">
        <f t="array" ref="BI171">IF(COUNTIF(Table914[Job],$I$3)&lt;ROWS($BI$2:BI171),"",INDEX(TimeSheets!$T$1:$T$359,SMALL(IF(Table914[Job]=$I$3,ROW(Table914[Job])),ROW(BA170))))</f>
        <v/>
      </c>
      <c r="BJ171" s="72" t="str">
        <f t="array" ref="BJ171">IF(COUNTIF(Table914[Job],$I$3)&lt;ROWS($BJ$2:BJ171),"",INDEX(TimeSheets!$Z$1:$Z$359,SMALL(IF(Table914[Job]=$I$3,ROW(Table914[Job])),ROW(BA170))))</f>
        <v/>
      </c>
      <c r="BK171" s="72" t="str">
        <f t="array" ref="BK171">IF(COUNTIF(Table91641[Job],$I$3)&lt;ROWS($BK$2:BK171),"",INDEX(TimeSheets!$AC$1:$AC$359,SMALL(IF(Table91641[Job]=$I$3,ROW(Table91641[Job])),ROW(BA170))))</f>
        <v/>
      </c>
      <c r="BL171" s="72" t="str">
        <f t="array" ref="BL171">IF(COUNTIF(Table91641[Job],$I$3)&lt;ROWS($BL$2:BL171),"",INDEX(TimeSheets!$AI$1:$AI$359,SMALL(IF(Table91641[Job]=$I$3,ROW(Table91641[Job])),ROW(BB170))))</f>
        <v/>
      </c>
    </row>
    <row r="172" spans="50:64" x14ac:dyDescent="0.25">
      <c r="AX172" s="47"/>
      <c r="BE172" s="72" t="str">
        <f t="array" ref="BE172">IF(COUNTIF(Table911[Job],$I$3)&lt;ROWS($BE$2:BE172),"",INDEX(TimeSheets!$B$1:$B$359,SMALL(IF(Table911[Job]=$I$3,ROW(Table911[Job])),ROW(BA171))))</f>
        <v/>
      </c>
      <c r="BF172" s="72" t="str">
        <f t="array" ref="BF172">IF(COUNTIF(Table911[Job],$I$3)&lt;ROWS($BD$2:BD172),"",INDEX(TimeSheets!$H$1:$H$359,SMALL(IF(Table911[Job]=$I$3,ROW(Table911[Job])),ROW(BA171))))</f>
        <v/>
      </c>
      <c r="BG172" s="72" t="str">
        <f t="array" ref="BG172">IF(COUNTIF(Table912[Job],$I$3)&lt;ROWS($BG$2:BG172),"",INDEX(TimeSheets!$K$1:$K$359,SMALL(IF(Table912[Job]=$I$3,ROW(Table912[Job])),ROW(BA171))))</f>
        <v/>
      </c>
      <c r="BH172" s="72" t="str">
        <f t="array" ref="BH172">IF(COUNTIF(Table912[Job],$I$3)&lt;ROWS($BH$2:BH172),"",INDEX(TimeSheets!$Q$1:$Q$359,SMALL(IF(Table912[Job]=$I$3,ROW(Table912[Job])),ROW(BA171))))</f>
        <v/>
      </c>
      <c r="BI172" s="73" t="str">
        <f t="array" ref="BI172">IF(COUNTIF(Table914[Job],$I$3)&lt;ROWS($BI$2:BI172),"",INDEX(TimeSheets!$T$1:$T$359,SMALL(IF(Table914[Job]=$I$3,ROW(Table914[Job])),ROW(BA171))))</f>
        <v/>
      </c>
      <c r="BJ172" s="72" t="str">
        <f t="array" ref="BJ172">IF(COUNTIF(Table914[Job],$I$3)&lt;ROWS($BJ$2:BJ172),"",INDEX(TimeSheets!$Z$1:$Z$359,SMALL(IF(Table914[Job]=$I$3,ROW(Table914[Job])),ROW(BA171))))</f>
        <v/>
      </c>
      <c r="BK172" s="72" t="str">
        <f t="array" ref="BK172">IF(COUNTIF(Table91641[Job],$I$3)&lt;ROWS($BK$2:BK172),"",INDEX(TimeSheets!$AC$1:$AC$359,SMALL(IF(Table91641[Job]=$I$3,ROW(Table91641[Job])),ROW(BA171))))</f>
        <v/>
      </c>
      <c r="BL172" s="72" t="str">
        <f t="array" ref="BL172">IF(COUNTIF(Table91641[Job],$I$3)&lt;ROWS($BL$2:BL172),"",INDEX(TimeSheets!$AI$1:$AI$359,SMALL(IF(Table91641[Job]=$I$3,ROW(Table91641[Job])),ROW(BB171))))</f>
        <v/>
      </c>
    </row>
    <row r="173" spans="50:64" x14ac:dyDescent="0.25">
      <c r="AX173" s="47"/>
      <c r="BE173" s="72" t="str">
        <f t="array" ref="BE173">IF(COUNTIF(Table911[Job],$I$3)&lt;ROWS($BE$2:BE173),"",INDEX(TimeSheets!$B$1:$B$359,SMALL(IF(Table911[Job]=$I$3,ROW(Table911[Job])),ROW(BA172))))</f>
        <v/>
      </c>
      <c r="BF173" s="72" t="str">
        <f t="array" ref="BF173">IF(COUNTIF(Table911[Job],$I$3)&lt;ROWS($BD$2:BD173),"",INDEX(TimeSheets!$H$1:$H$359,SMALL(IF(Table911[Job]=$I$3,ROW(Table911[Job])),ROW(BA172))))</f>
        <v/>
      </c>
      <c r="BG173" s="72" t="str">
        <f t="array" ref="BG173">IF(COUNTIF(Table912[Job],$I$3)&lt;ROWS($BG$2:BG173),"",INDEX(TimeSheets!$K$1:$K$359,SMALL(IF(Table912[Job]=$I$3,ROW(Table912[Job])),ROW(BA172))))</f>
        <v/>
      </c>
      <c r="BH173" s="72" t="str">
        <f t="array" ref="BH173">IF(COUNTIF(Table912[Job],$I$3)&lt;ROWS($BH$2:BH173),"",INDEX(TimeSheets!$Q$1:$Q$359,SMALL(IF(Table912[Job]=$I$3,ROW(Table912[Job])),ROW(BA172))))</f>
        <v/>
      </c>
      <c r="BI173" s="73" t="str">
        <f t="array" ref="BI173">IF(COUNTIF(Table914[Job],$I$3)&lt;ROWS($BI$2:BI173),"",INDEX(TimeSheets!$T$1:$T$359,SMALL(IF(Table914[Job]=$I$3,ROW(Table914[Job])),ROW(BA172))))</f>
        <v/>
      </c>
      <c r="BJ173" s="72" t="str">
        <f t="array" ref="BJ173">IF(COUNTIF(Table914[Job],$I$3)&lt;ROWS($BJ$2:BJ173),"",INDEX(TimeSheets!$Z$1:$Z$359,SMALL(IF(Table914[Job]=$I$3,ROW(Table914[Job])),ROW(BA172))))</f>
        <v/>
      </c>
      <c r="BK173" s="72" t="str">
        <f t="array" ref="BK173">IF(COUNTIF(Table91641[Job],$I$3)&lt;ROWS($BK$2:BK173),"",INDEX(TimeSheets!$AC$1:$AC$359,SMALL(IF(Table91641[Job]=$I$3,ROW(Table91641[Job])),ROW(BA172))))</f>
        <v/>
      </c>
      <c r="BL173" s="72" t="str">
        <f t="array" ref="BL173">IF(COUNTIF(Table91641[Job],$I$3)&lt;ROWS($BL$2:BL173),"",INDEX(TimeSheets!$AI$1:$AI$359,SMALL(IF(Table91641[Job]=$I$3,ROW(Table91641[Job])),ROW(BB172))))</f>
        <v/>
      </c>
    </row>
    <row r="174" spans="50:64" x14ac:dyDescent="0.25">
      <c r="AX174" s="47"/>
      <c r="BE174" s="72" t="str">
        <f t="array" ref="BE174">IF(COUNTIF(Table911[Job],$I$3)&lt;ROWS($BE$2:BE174),"",INDEX(TimeSheets!$B$1:$B$359,SMALL(IF(Table911[Job]=$I$3,ROW(Table911[Job])),ROW(BA173))))</f>
        <v/>
      </c>
      <c r="BF174" s="72" t="str">
        <f t="array" ref="BF174">IF(COUNTIF(Table911[Job],$I$3)&lt;ROWS($BD$2:BD174),"",INDEX(TimeSheets!$H$1:$H$359,SMALL(IF(Table911[Job]=$I$3,ROW(Table911[Job])),ROW(BA173))))</f>
        <v/>
      </c>
      <c r="BG174" s="72" t="str">
        <f t="array" ref="BG174">IF(COUNTIF(Table912[Job],$I$3)&lt;ROWS($BG$2:BG174),"",INDEX(TimeSheets!$K$1:$K$359,SMALL(IF(Table912[Job]=$I$3,ROW(Table912[Job])),ROW(BA173))))</f>
        <v/>
      </c>
      <c r="BH174" s="72" t="str">
        <f t="array" ref="BH174">IF(COUNTIF(Table912[Job],$I$3)&lt;ROWS($BH$2:BH174),"",INDEX(TimeSheets!$Q$1:$Q$359,SMALL(IF(Table912[Job]=$I$3,ROW(Table912[Job])),ROW(BA173))))</f>
        <v/>
      </c>
      <c r="BI174" s="73" t="str">
        <f t="array" ref="BI174">IF(COUNTIF(Table914[Job],$I$3)&lt;ROWS($BI$2:BI174),"",INDEX(TimeSheets!$T$1:$T$359,SMALL(IF(Table914[Job]=$I$3,ROW(Table914[Job])),ROW(BA173))))</f>
        <v/>
      </c>
      <c r="BJ174" s="72" t="str">
        <f t="array" ref="BJ174">IF(COUNTIF(Table914[Job],$I$3)&lt;ROWS($BJ$2:BJ174),"",INDEX(TimeSheets!$Z$1:$Z$359,SMALL(IF(Table914[Job]=$I$3,ROW(Table914[Job])),ROW(BA173))))</f>
        <v/>
      </c>
      <c r="BK174" s="72" t="str">
        <f t="array" ref="BK174">IF(COUNTIF(Table91641[Job],$I$3)&lt;ROWS($BK$2:BK174),"",INDEX(TimeSheets!$AC$1:$AC$359,SMALL(IF(Table91641[Job]=$I$3,ROW(Table91641[Job])),ROW(BA173))))</f>
        <v/>
      </c>
      <c r="BL174" s="72" t="str">
        <f t="array" ref="BL174">IF(COUNTIF(Table91641[Job],$I$3)&lt;ROWS($BL$2:BL174),"",INDEX(TimeSheets!$AI$1:$AI$359,SMALL(IF(Table91641[Job]=$I$3,ROW(Table91641[Job])),ROW(BB173))))</f>
        <v/>
      </c>
    </row>
    <row r="175" spans="50:64" x14ac:dyDescent="0.25">
      <c r="AX175" s="47"/>
      <c r="BE175" s="72" t="str">
        <f t="array" ref="BE175">IF(COUNTIF(Table911[Job],$I$3)&lt;ROWS($BE$2:BE175),"",INDEX(TimeSheets!$B$1:$B$359,SMALL(IF(Table911[Job]=$I$3,ROW(Table911[Job])),ROW(BA174))))</f>
        <v/>
      </c>
      <c r="BF175" s="72" t="str">
        <f t="array" ref="BF175">IF(COUNTIF(Table911[Job],$I$3)&lt;ROWS($BD$2:BD175),"",INDEX(TimeSheets!$H$1:$H$359,SMALL(IF(Table911[Job]=$I$3,ROW(Table911[Job])),ROW(BA174))))</f>
        <v/>
      </c>
      <c r="BG175" s="72" t="str">
        <f t="array" ref="BG175">IF(COUNTIF(Table912[Job],$I$3)&lt;ROWS($BG$2:BG175),"",INDEX(TimeSheets!$K$1:$K$359,SMALL(IF(Table912[Job]=$I$3,ROW(Table912[Job])),ROW(BA174))))</f>
        <v/>
      </c>
      <c r="BH175" s="72" t="str">
        <f t="array" ref="BH175">IF(COUNTIF(Table912[Job],$I$3)&lt;ROWS($BH$2:BH175),"",INDEX(TimeSheets!$Q$1:$Q$359,SMALL(IF(Table912[Job]=$I$3,ROW(Table912[Job])),ROW(BA174))))</f>
        <v/>
      </c>
      <c r="BI175" s="73" t="str">
        <f t="array" ref="BI175">IF(COUNTIF(Table914[Job],$I$3)&lt;ROWS($BI$2:BI175),"",INDEX(TimeSheets!$T$1:$T$359,SMALL(IF(Table914[Job]=$I$3,ROW(Table914[Job])),ROW(BA174))))</f>
        <v/>
      </c>
      <c r="BJ175" s="72" t="str">
        <f t="array" ref="BJ175">IF(COUNTIF(Table914[Job],$I$3)&lt;ROWS($BJ$2:BJ175),"",INDEX(TimeSheets!$Z$1:$Z$359,SMALL(IF(Table914[Job]=$I$3,ROW(Table914[Job])),ROW(BA174))))</f>
        <v/>
      </c>
      <c r="BK175" s="72" t="str">
        <f t="array" ref="BK175">IF(COUNTIF(Table91641[Job],$I$3)&lt;ROWS($BK$2:BK175),"",INDEX(TimeSheets!$AC$1:$AC$359,SMALL(IF(Table91641[Job]=$I$3,ROW(Table91641[Job])),ROW(BA174))))</f>
        <v/>
      </c>
      <c r="BL175" s="72" t="str">
        <f t="array" ref="BL175">IF(COUNTIF(Table91641[Job],$I$3)&lt;ROWS($BL$2:BL175),"",INDEX(TimeSheets!$AI$1:$AI$359,SMALL(IF(Table91641[Job]=$I$3,ROW(Table91641[Job])),ROW(BB174))))</f>
        <v/>
      </c>
    </row>
    <row r="176" spans="50:64" x14ac:dyDescent="0.25">
      <c r="AX176" s="47"/>
      <c r="BE176" s="72" t="str">
        <f t="array" ref="BE176">IF(COUNTIF(Table911[Job],$I$3)&lt;ROWS($BE$2:BE176),"",INDEX(TimeSheets!$B$1:$B$359,SMALL(IF(Table911[Job]=$I$3,ROW(Table911[Job])),ROW(BA175))))</f>
        <v/>
      </c>
      <c r="BF176" s="72" t="str">
        <f t="array" ref="BF176">IF(COUNTIF(Table911[Job],$I$3)&lt;ROWS($BD$2:BD176),"",INDEX(TimeSheets!$H$1:$H$359,SMALL(IF(Table911[Job]=$I$3,ROW(Table911[Job])),ROW(BA175))))</f>
        <v/>
      </c>
      <c r="BG176" s="72" t="str">
        <f t="array" ref="BG176">IF(COUNTIF(Table912[Job],$I$3)&lt;ROWS($BG$2:BG176),"",INDEX(TimeSheets!$K$1:$K$359,SMALL(IF(Table912[Job]=$I$3,ROW(Table912[Job])),ROW(BA175))))</f>
        <v/>
      </c>
      <c r="BH176" s="72" t="str">
        <f t="array" ref="BH176">IF(COUNTIF(Table912[Job],$I$3)&lt;ROWS($BH$2:BH176),"",INDEX(TimeSheets!$Q$1:$Q$359,SMALL(IF(Table912[Job]=$I$3,ROW(Table912[Job])),ROW(BA175))))</f>
        <v/>
      </c>
      <c r="BI176" s="73" t="str">
        <f t="array" ref="BI176">IF(COUNTIF(Table914[Job],$I$3)&lt;ROWS($BI$2:BI176),"",INDEX(TimeSheets!$T$1:$T$359,SMALL(IF(Table914[Job]=$I$3,ROW(Table914[Job])),ROW(BA175))))</f>
        <v/>
      </c>
      <c r="BJ176" s="72" t="str">
        <f t="array" ref="BJ176">IF(COUNTIF(Table914[Job],$I$3)&lt;ROWS($BJ$2:BJ176),"",INDEX(TimeSheets!$Z$1:$Z$359,SMALL(IF(Table914[Job]=$I$3,ROW(Table914[Job])),ROW(BA175))))</f>
        <v/>
      </c>
      <c r="BK176" s="72" t="str">
        <f t="array" ref="BK176">IF(COUNTIF(Table91641[Job],$I$3)&lt;ROWS($BK$2:BK176),"",INDEX(TimeSheets!$AC$1:$AC$359,SMALL(IF(Table91641[Job]=$I$3,ROW(Table91641[Job])),ROW(BA175))))</f>
        <v/>
      </c>
      <c r="BL176" s="72" t="str">
        <f t="array" ref="BL176">IF(COUNTIF(Table91641[Job],$I$3)&lt;ROWS($BL$2:BL176),"",INDEX(TimeSheets!$AI$1:$AI$359,SMALL(IF(Table91641[Job]=$I$3,ROW(Table91641[Job])),ROW(BB175))))</f>
        <v/>
      </c>
    </row>
    <row r="177" spans="50:64" x14ac:dyDescent="0.25">
      <c r="AX177" s="47"/>
      <c r="BE177" s="72" t="str">
        <f t="array" ref="BE177">IF(COUNTIF(Table911[Job],$I$3)&lt;ROWS($BE$2:BE177),"",INDEX(TimeSheets!$B$1:$B$359,SMALL(IF(Table911[Job]=$I$3,ROW(Table911[Job])),ROW(BA176))))</f>
        <v/>
      </c>
      <c r="BF177" s="72" t="str">
        <f t="array" ref="BF177">IF(COUNTIF(Table911[Job],$I$3)&lt;ROWS($BD$2:BD177),"",INDEX(TimeSheets!$H$1:$H$359,SMALL(IF(Table911[Job]=$I$3,ROW(Table911[Job])),ROW(BA176))))</f>
        <v/>
      </c>
      <c r="BG177" s="72" t="str">
        <f t="array" ref="BG177">IF(COUNTIF(Table912[Job],$I$3)&lt;ROWS($BG$2:BG177),"",INDEX(TimeSheets!$K$1:$K$359,SMALL(IF(Table912[Job]=$I$3,ROW(Table912[Job])),ROW(BA176))))</f>
        <v/>
      </c>
      <c r="BH177" s="72" t="str">
        <f t="array" ref="BH177">IF(COUNTIF(Table912[Job],$I$3)&lt;ROWS($BH$2:BH177),"",INDEX(TimeSheets!$Q$1:$Q$359,SMALL(IF(Table912[Job]=$I$3,ROW(Table912[Job])),ROW(BA176))))</f>
        <v/>
      </c>
      <c r="BI177" s="73" t="str">
        <f t="array" ref="BI177">IF(COUNTIF(Table914[Job],$I$3)&lt;ROWS($BI$2:BI177),"",INDEX(TimeSheets!$T$1:$T$359,SMALL(IF(Table914[Job]=$I$3,ROW(Table914[Job])),ROW(BA176))))</f>
        <v/>
      </c>
      <c r="BJ177" s="72" t="str">
        <f t="array" ref="BJ177">IF(COUNTIF(Table914[Job],$I$3)&lt;ROWS($BJ$2:BJ177),"",INDEX(TimeSheets!$Z$1:$Z$359,SMALL(IF(Table914[Job]=$I$3,ROW(Table914[Job])),ROW(BA176))))</f>
        <v/>
      </c>
      <c r="BK177" s="72" t="str">
        <f t="array" ref="BK177">IF(COUNTIF(Table91641[Job],$I$3)&lt;ROWS($BK$2:BK177),"",INDEX(TimeSheets!$AC$1:$AC$359,SMALL(IF(Table91641[Job]=$I$3,ROW(Table91641[Job])),ROW(BA176))))</f>
        <v/>
      </c>
      <c r="BL177" s="72" t="str">
        <f t="array" ref="BL177">IF(COUNTIF(Table91641[Job],$I$3)&lt;ROWS($BL$2:BL177),"",INDEX(TimeSheets!$AI$1:$AI$359,SMALL(IF(Table91641[Job]=$I$3,ROW(Table91641[Job])),ROW(BB176))))</f>
        <v/>
      </c>
    </row>
    <row r="178" spans="50:64" x14ac:dyDescent="0.25">
      <c r="AX178" s="47"/>
      <c r="BE178" s="72" t="str">
        <f t="array" ref="BE178">IF(COUNTIF(Table911[Job],$I$3)&lt;ROWS($BE$2:BE178),"",INDEX(TimeSheets!$B$1:$B$359,SMALL(IF(Table911[Job]=$I$3,ROW(Table911[Job])),ROW(BA177))))</f>
        <v/>
      </c>
      <c r="BF178" s="72" t="str">
        <f t="array" ref="BF178">IF(COUNTIF(Table911[Job],$I$3)&lt;ROWS($BD$2:BD178),"",INDEX(TimeSheets!$H$1:$H$359,SMALL(IF(Table911[Job]=$I$3,ROW(Table911[Job])),ROW(BA177))))</f>
        <v/>
      </c>
      <c r="BG178" s="72" t="str">
        <f t="array" ref="BG178">IF(COUNTIF(Table912[Job],$I$3)&lt;ROWS($BG$2:BG178),"",INDEX(TimeSheets!$K$1:$K$359,SMALL(IF(Table912[Job]=$I$3,ROW(Table912[Job])),ROW(BA177))))</f>
        <v/>
      </c>
      <c r="BH178" s="72" t="str">
        <f t="array" ref="BH178">IF(COUNTIF(Table912[Job],$I$3)&lt;ROWS($BH$2:BH178),"",INDEX(TimeSheets!$Q$1:$Q$359,SMALL(IF(Table912[Job]=$I$3,ROW(Table912[Job])),ROW(BA177))))</f>
        <v/>
      </c>
      <c r="BI178" s="73" t="str">
        <f t="array" ref="BI178">IF(COUNTIF(Table914[Job],$I$3)&lt;ROWS($BI$2:BI178),"",INDEX(TimeSheets!$T$1:$T$359,SMALL(IF(Table914[Job]=$I$3,ROW(Table914[Job])),ROW(BA177))))</f>
        <v/>
      </c>
      <c r="BJ178" s="72" t="str">
        <f t="array" ref="BJ178">IF(COUNTIF(Table914[Job],$I$3)&lt;ROWS($BJ$2:BJ178),"",INDEX(TimeSheets!$Z$1:$Z$359,SMALL(IF(Table914[Job]=$I$3,ROW(Table914[Job])),ROW(BA177))))</f>
        <v/>
      </c>
      <c r="BK178" s="72" t="str">
        <f t="array" ref="BK178">IF(COUNTIF(Table91641[Job],$I$3)&lt;ROWS($BK$2:BK178),"",INDEX(TimeSheets!$AC$1:$AC$359,SMALL(IF(Table91641[Job]=$I$3,ROW(Table91641[Job])),ROW(BA177))))</f>
        <v/>
      </c>
      <c r="BL178" s="72" t="str">
        <f t="array" ref="BL178">IF(COUNTIF(Table91641[Job],$I$3)&lt;ROWS($BL$2:BL178),"",INDEX(TimeSheets!$AI$1:$AI$359,SMALL(IF(Table91641[Job]=$I$3,ROW(Table91641[Job])),ROW(BB177))))</f>
        <v/>
      </c>
    </row>
    <row r="179" spans="50:64" x14ac:dyDescent="0.25">
      <c r="AX179" s="47"/>
      <c r="BE179" s="72" t="str">
        <f t="array" ref="BE179">IF(COUNTIF(Table911[Job],$I$3)&lt;ROWS($BE$2:BE179),"",INDEX(TimeSheets!$B$1:$B$359,SMALL(IF(Table911[Job]=$I$3,ROW(Table911[Job])),ROW(BA178))))</f>
        <v/>
      </c>
      <c r="BF179" s="72" t="str">
        <f t="array" ref="BF179">IF(COUNTIF(Table911[Job],$I$3)&lt;ROWS($BD$2:BD179),"",INDEX(TimeSheets!$H$1:$H$359,SMALL(IF(Table911[Job]=$I$3,ROW(Table911[Job])),ROW(BA178))))</f>
        <v/>
      </c>
      <c r="BG179" s="72" t="str">
        <f t="array" ref="BG179">IF(COUNTIF(Table912[Job],$I$3)&lt;ROWS($BG$2:BG179),"",INDEX(TimeSheets!$K$1:$K$359,SMALL(IF(Table912[Job]=$I$3,ROW(Table912[Job])),ROW(BA178))))</f>
        <v/>
      </c>
      <c r="BH179" s="72" t="str">
        <f t="array" ref="BH179">IF(COUNTIF(Table912[Job],$I$3)&lt;ROWS($BH$2:BH179),"",INDEX(TimeSheets!$Q$1:$Q$359,SMALL(IF(Table912[Job]=$I$3,ROW(Table912[Job])),ROW(BA178))))</f>
        <v/>
      </c>
      <c r="BI179" s="73" t="str">
        <f t="array" ref="BI179">IF(COUNTIF(Table914[Job],$I$3)&lt;ROWS($BI$2:BI179),"",INDEX(TimeSheets!$T$1:$T$359,SMALL(IF(Table914[Job]=$I$3,ROW(Table914[Job])),ROW(BA178))))</f>
        <v/>
      </c>
      <c r="BJ179" s="72" t="str">
        <f t="array" ref="BJ179">IF(COUNTIF(Table914[Job],$I$3)&lt;ROWS($BJ$2:BJ179),"",INDEX(TimeSheets!$Z$1:$Z$359,SMALL(IF(Table914[Job]=$I$3,ROW(Table914[Job])),ROW(BA178))))</f>
        <v/>
      </c>
      <c r="BK179" s="72" t="str">
        <f t="array" ref="BK179">IF(COUNTIF(Table91641[Job],$I$3)&lt;ROWS($BK$2:BK179),"",INDEX(TimeSheets!$AC$1:$AC$359,SMALL(IF(Table91641[Job]=$I$3,ROW(Table91641[Job])),ROW(BA178))))</f>
        <v/>
      </c>
      <c r="BL179" s="72" t="str">
        <f t="array" ref="BL179">IF(COUNTIF(Table91641[Job],$I$3)&lt;ROWS($BL$2:BL179),"",INDEX(TimeSheets!$AI$1:$AI$359,SMALL(IF(Table91641[Job]=$I$3,ROW(Table91641[Job])),ROW(BB178))))</f>
        <v/>
      </c>
    </row>
    <row r="180" spans="50:64" x14ac:dyDescent="0.25">
      <c r="BE180" s="72" t="str">
        <f t="array" ref="BE180">IF(COUNTIF(Table911[Job],$I$3)&lt;ROWS($BE$2:BE180),"",INDEX(TimeSheets!$B$1:$B$359,SMALL(IF(Table911[Job]=$I$3,ROW(Table911[Job])),ROW(BA179))))</f>
        <v/>
      </c>
      <c r="BF180" s="72" t="str">
        <f t="array" ref="BF180">IF(COUNTIF(Table911[Job],$I$3)&lt;ROWS($BD$2:BD180),"",INDEX(TimeSheets!$H$1:$H$359,SMALL(IF(Table911[Job]=$I$3,ROW(Table911[Job])),ROW(BA179))))</f>
        <v/>
      </c>
      <c r="BG180" s="72" t="str">
        <f t="array" ref="BG180">IF(COUNTIF(Table912[Job],$I$3)&lt;ROWS($BG$2:BG180),"",INDEX(TimeSheets!$K$1:$K$359,SMALL(IF(Table912[Job]=$I$3,ROW(Table912[Job])),ROW(BA179))))</f>
        <v/>
      </c>
      <c r="BH180" s="72" t="str">
        <f t="array" ref="BH180">IF(COUNTIF(Table912[Job],$I$3)&lt;ROWS($BH$2:BH180),"",INDEX(TimeSheets!$Q$1:$Q$359,SMALL(IF(Table912[Job]=$I$3,ROW(Table912[Job])),ROW(BA179))))</f>
        <v/>
      </c>
      <c r="BI180" s="73" t="str">
        <f t="array" ref="BI180">IF(COUNTIF(Table914[Job],$I$3)&lt;ROWS($BI$2:BI180),"",INDEX(TimeSheets!$T$1:$T$359,SMALL(IF(Table914[Job]=$I$3,ROW(Table914[Job])),ROW(BA179))))</f>
        <v/>
      </c>
      <c r="BJ180" s="72" t="str">
        <f t="array" ref="BJ180">IF(COUNTIF(Table914[Job],$I$3)&lt;ROWS($BJ$2:BJ180),"",INDEX(TimeSheets!$Z$1:$Z$359,SMALL(IF(Table914[Job]=$I$3,ROW(Table914[Job])),ROW(BA179))))</f>
        <v/>
      </c>
      <c r="BK180" s="72" t="str">
        <f t="array" ref="BK180">IF(COUNTIF(Table91641[Job],$I$3)&lt;ROWS($BK$2:BK180),"",INDEX(TimeSheets!$AC$1:$AC$359,SMALL(IF(Table91641[Job]=$I$3,ROW(Table91641[Job])),ROW(BA179))))</f>
        <v/>
      </c>
      <c r="BL180" s="72" t="str">
        <f t="array" ref="BL180">IF(COUNTIF(Table91641[Job],$I$3)&lt;ROWS($BL$2:BL180),"",INDEX(TimeSheets!$AI$1:$AI$359,SMALL(IF(Table91641[Job]=$I$3,ROW(Table91641[Job])),ROW(BB179))))</f>
        <v/>
      </c>
    </row>
    <row r="181" spans="50:64" x14ac:dyDescent="0.25">
      <c r="BE181" s="72" t="str">
        <f t="array" ref="BE181">IF(COUNTIF(Table911[Job],$I$3)&lt;ROWS($BE$2:BE181),"",INDEX(TimeSheets!$B$1:$B$359,SMALL(IF(Table911[Job]=$I$3,ROW(Table911[Job])),ROW(BA180))))</f>
        <v/>
      </c>
      <c r="BF181" s="72" t="str">
        <f t="array" ref="BF181">IF(COUNTIF(Table911[Job],$I$3)&lt;ROWS($BD$2:BD181),"",INDEX(TimeSheets!$H$1:$H$359,SMALL(IF(Table911[Job]=$I$3,ROW(Table911[Job])),ROW(BA180))))</f>
        <v/>
      </c>
      <c r="BG181" s="72" t="str">
        <f t="array" ref="BG181">IF(COUNTIF(Table912[Job],$I$3)&lt;ROWS($BG$2:BG181),"",INDEX(TimeSheets!$K$1:$K$359,SMALL(IF(Table912[Job]=$I$3,ROW(Table912[Job])),ROW(BA180))))</f>
        <v/>
      </c>
      <c r="BH181" s="72" t="str">
        <f t="array" ref="BH181">IF(COUNTIF(Table912[Job],$I$3)&lt;ROWS($BH$2:BH181),"",INDEX(TimeSheets!$Q$1:$Q$359,SMALL(IF(Table912[Job]=$I$3,ROW(Table912[Job])),ROW(BA180))))</f>
        <v/>
      </c>
      <c r="BI181" s="73" t="str">
        <f t="array" ref="BI181">IF(COUNTIF(Table914[Job],$I$3)&lt;ROWS($BI$2:BI181),"",INDEX(TimeSheets!$T$1:$T$359,SMALL(IF(Table914[Job]=$I$3,ROW(Table914[Job])),ROW(BA180))))</f>
        <v/>
      </c>
      <c r="BJ181" s="72" t="str">
        <f t="array" ref="BJ181">IF(COUNTIF(Table914[Job],$I$3)&lt;ROWS($BJ$2:BJ181),"",INDEX(TimeSheets!$Z$1:$Z$359,SMALL(IF(Table914[Job]=$I$3,ROW(Table914[Job])),ROW(BA180))))</f>
        <v/>
      </c>
      <c r="BK181" s="72" t="str">
        <f t="array" ref="BK181">IF(COUNTIF(Table91641[Job],$I$3)&lt;ROWS($BK$2:BK181),"",INDEX(TimeSheets!$AC$1:$AC$359,SMALL(IF(Table91641[Job]=$I$3,ROW(Table91641[Job])),ROW(BA180))))</f>
        <v/>
      </c>
      <c r="BL181" s="72" t="str">
        <f t="array" ref="BL181">IF(COUNTIF(Table91641[Job],$I$3)&lt;ROWS($BL$2:BL181),"",INDEX(TimeSheets!$AI$1:$AI$359,SMALL(IF(Table91641[Job]=$I$3,ROW(Table91641[Job])),ROW(BB180))))</f>
        <v/>
      </c>
    </row>
    <row r="182" spans="50:64" x14ac:dyDescent="0.25">
      <c r="BE182" s="72" t="str">
        <f t="array" ref="BE182">IF(COUNTIF(Table911[Job],$I$3)&lt;ROWS($BE$2:BE182),"",INDEX(TimeSheets!$B$1:$B$359,SMALL(IF(Table911[Job]=$I$3,ROW(Table911[Job])),ROW(BA181))))</f>
        <v/>
      </c>
      <c r="BF182" s="72" t="str">
        <f t="array" ref="BF182">IF(COUNTIF(Table911[Job],$I$3)&lt;ROWS($BD$2:BD182),"",INDEX(TimeSheets!$H$1:$H$359,SMALL(IF(Table911[Job]=$I$3,ROW(Table911[Job])),ROW(BA181))))</f>
        <v/>
      </c>
      <c r="BG182" s="72" t="str">
        <f t="array" ref="BG182">IF(COUNTIF(Table912[Job],$I$3)&lt;ROWS($BG$2:BG182),"",INDEX(TimeSheets!$K$1:$K$359,SMALL(IF(Table912[Job]=$I$3,ROW(Table912[Job])),ROW(BA181))))</f>
        <v/>
      </c>
      <c r="BH182" s="72" t="str">
        <f t="array" ref="BH182">IF(COUNTIF(Table912[Job],$I$3)&lt;ROWS($BH$2:BH182),"",INDEX(TimeSheets!$Q$1:$Q$359,SMALL(IF(Table912[Job]=$I$3,ROW(Table912[Job])),ROW(BA181))))</f>
        <v/>
      </c>
      <c r="BI182" s="73" t="str">
        <f t="array" ref="BI182">IF(COUNTIF(Table914[Job],$I$3)&lt;ROWS($BI$2:BI182),"",INDEX(TimeSheets!$T$1:$T$359,SMALL(IF(Table914[Job]=$I$3,ROW(Table914[Job])),ROW(BA181))))</f>
        <v/>
      </c>
      <c r="BJ182" s="72" t="str">
        <f t="array" ref="BJ182">IF(COUNTIF(Table914[Job],$I$3)&lt;ROWS($BJ$2:BJ182),"",INDEX(TimeSheets!$Z$1:$Z$359,SMALL(IF(Table914[Job]=$I$3,ROW(Table914[Job])),ROW(BA181))))</f>
        <v/>
      </c>
      <c r="BK182" s="72" t="str">
        <f t="array" ref="BK182">IF(COUNTIF(Table91641[Job],$I$3)&lt;ROWS($BK$2:BK182),"",INDEX(TimeSheets!$AC$1:$AC$359,SMALL(IF(Table91641[Job]=$I$3,ROW(Table91641[Job])),ROW(BA181))))</f>
        <v/>
      </c>
      <c r="BL182" s="72" t="str">
        <f t="array" ref="BL182">IF(COUNTIF(Table91641[Job],$I$3)&lt;ROWS($BL$2:BL182),"",INDEX(TimeSheets!$AI$1:$AI$359,SMALL(IF(Table91641[Job]=$I$3,ROW(Table91641[Job])),ROW(BB181))))</f>
        <v/>
      </c>
    </row>
    <row r="183" spans="50:64" x14ac:dyDescent="0.25">
      <c r="BE183" s="72" t="str">
        <f t="array" ref="BE183">IF(COUNTIF(Table911[Job],$I$3)&lt;ROWS($BE$2:BE183),"",INDEX(TimeSheets!$B$1:$B$359,SMALL(IF(Table911[Job]=$I$3,ROW(Table911[Job])),ROW(BA182))))</f>
        <v/>
      </c>
      <c r="BF183" s="72" t="str">
        <f t="array" ref="BF183">IF(COUNTIF(Table911[Job],$I$3)&lt;ROWS($BD$2:BD183),"",INDEX(TimeSheets!$H$1:$H$359,SMALL(IF(Table911[Job]=$I$3,ROW(Table911[Job])),ROW(BA182))))</f>
        <v/>
      </c>
      <c r="BG183" s="72" t="str">
        <f t="array" ref="BG183">IF(COUNTIF(Table912[Job],$I$3)&lt;ROWS($BG$2:BG183),"",INDEX(TimeSheets!$K$1:$K$359,SMALL(IF(Table912[Job]=$I$3,ROW(Table912[Job])),ROW(BA182))))</f>
        <v/>
      </c>
      <c r="BH183" s="72" t="str">
        <f t="array" ref="BH183">IF(COUNTIF(Table912[Job],$I$3)&lt;ROWS($BH$2:BH183),"",INDEX(TimeSheets!$Q$1:$Q$359,SMALL(IF(Table912[Job]=$I$3,ROW(Table912[Job])),ROW(BA182))))</f>
        <v/>
      </c>
      <c r="BI183" s="73" t="str">
        <f t="array" ref="BI183">IF(COUNTIF(Table914[Job],$I$3)&lt;ROWS($BI$2:BI183),"",INDEX(TimeSheets!$T$1:$T$359,SMALL(IF(Table914[Job]=$I$3,ROW(Table914[Job])),ROW(BA182))))</f>
        <v/>
      </c>
      <c r="BJ183" s="72" t="str">
        <f t="array" ref="BJ183">IF(COUNTIF(Table914[Job],$I$3)&lt;ROWS($BJ$2:BJ183),"",INDEX(TimeSheets!$Z$1:$Z$359,SMALL(IF(Table914[Job]=$I$3,ROW(Table914[Job])),ROW(BA182))))</f>
        <v/>
      </c>
      <c r="BK183" s="72" t="str">
        <f t="array" ref="BK183">IF(COUNTIF(Table91641[Job],$I$3)&lt;ROWS($BK$2:BK183),"",INDEX(TimeSheets!$AC$1:$AC$359,SMALL(IF(Table91641[Job]=$I$3,ROW(Table91641[Job])),ROW(BA182))))</f>
        <v/>
      </c>
      <c r="BL183" s="72" t="str">
        <f t="array" ref="BL183">IF(COUNTIF(Table91641[Job],$I$3)&lt;ROWS($BL$2:BL183),"",INDEX(TimeSheets!$AI$1:$AI$359,SMALL(IF(Table91641[Job]=$I$3,ROW(Table91641[Job])),ROW(BB182))))</f>
        <v/>
      </c>
    </row>
    <row r="184" spans="50:64" x14ac:dyDescent="0.25">
      <c r="BE184" s="72" t="str">
        <f t="array" ref="BE184">IF(COUNTIF(Table911[Job],$I$3)&lt;ROWS($BE$2:BE184),"",INDEX(TimeSheets!$B$1:$B$359,SMALL(IF(Table911[Job]=$I$3,ROW(Table911[Job])),ROW(BA183))))</f>
        <v/>
      </c>
      <c r="BF184" s="72" t="str">
        <f t="array" ref="BF184">IF(COUNTIF(Table911[Job],$I$3)&lt;ROWS($BD$2:BD184),"",INDEX(TimeSheets!$H$1:$H$359,SMALL(IF(Table911[Job]=$I$3,ROW(Table911[Job])),ROW(BA183))))</f>
        <v/>
      </c>
      <c r="BG184" s="72" t="str">
        <f t="array" ref="BG184">IF(COUNTIF(Table912[Job],$I$3)&lt;ROWS($BG$2:BG184),"",INDEX(TimeSheets!$K$1:$K$359,SMALL(IF(Table912[Job]=$I$3,ROW(Table912[Job])),ROW(BA183))))</f>
        <v/>
      </c>
      <c r="BH184" s="72" t="str">
        <f t="array" ref="BH184">IF(COUNTIF(Table912[Job],$I$3)&lt;ROWS($BH$2:BH184),"",INDEX(TimeSheets!$Q$1:$Q$359,SMALL(IF(Table912[Job]=$I$3,ROW(Table912[Job])),ROW(BA183))))</f>
        <v/>
      </c>
      <c r="BI184" s="73" t="str">
        <f t="array" ref="BI184">IF(COUNTIF(Table914[Job],$I$3)&lt;ROWS($BI$2:BI184),"",INDEX(TimeSheets!$T$1:$T$359,SMALL(IF(Table914[Job]=$I$3,ROW(Table914[Job])),ROW(BA183))))</f>
        <v/>
      </c>
      <c r="BJ184" s="72" t="str">
        <f t="array" ref="BJ184">IF(COUNTIF(Table914[Job],$I$3)&lt;ROWS($BJ$2:BJ184),"",INDEX(TimeSheets!$Z$1:$Z$359,SMALL(IF(Table914[Job]=$I$3,ROW(Table914[Job])),ROW(BA183))))</f>
        <v/>
      </c>
      <c r="BK184" s="72" t="str">
        <f t="array" ref="BK184">IF(COUNTIF(Table91641[Job],$I$3)&lt;ROWS($BK$2:BK184),"",INDEX(TimeSheets!$AC$1:$AC$359,SMALL(IF(Table91641[Job]=$I$3,ROW(Table91641[Job])),ROW(BA183))))</f>
        <v/>
      </c>
      <c r="BL184" s="72" t="str">
        <f t="array" ref="BL184">IF(COUNTIF(Table91641[Job],$I$3)&lt;ROWS($BL$2:BL184),"",INDEX(TimeSheets!$AI$1:$AI$359,SMALL(IF(Table91641[Job]=$I$3,ROW(Table91641[Job])),ROW(BB183))))</f>
        <v/>
      </c>
    </row>
    <row r="185" spans="50:64" x14ac:dyDescent="0.25">
      <c r="BE185" s="72" t="str">
        <f t="array" ref="BE185">IF(COUNTIF(Table911[Job],$I$3)&lt;ROWS($BE$2:BE185),"",INDEX(TimeSheets!$B$1:$B$359,SMALL(IF(Table911[Job]=$I$3,ROW(Table911[Job])),ROW(BA184))))</f>
        <v/>
      </c>
      <c r="BF185" s="72" t="str">
        <f t="array" ref="BF185">IF(COUNTIF(Table911[Job],$I$3)&lt;ROWS($BD$2:BD185),"",INDEX(TimeSheets!$H$1:$H$359,SMALL(IF(Table911[Job]=$I$3,ROW(Table911[Job])),ROW(BA184))))</f>
        <v/>
      </c>
      <c r="BG185" s="72" t="str">
        <f t="array" ref="BG185">IF(COUNTIF(Table912[Job],$I$3)&lt;ROWS($BG$2:BG185),"",INDEX(TimeSheets!$K$1:$K$359,SMALL(IF(Table912[Job]=$I$3,ROW(Table912[Job])),ROW(BA184))))</f>
        <v/>
      </c>
      <c r="BH185" s="72" t="str">
        <f t="array" ref="BH185">IF(COUNTIF(Table912[Job],$I$3)&lt;ROWS($BH$2:BH185),"",INDEX(TimeSheets!$Q$1:$Q$359,SMALL(IF(Table912[Job]=$I$3,ROW(Table912[Job])),ROW(BA184))))</f>
        <v/>
      </c>
      <c r="BI185" s="73" t="str">
        <f t="array" ref="BI185">IF(COUNTIF(Table914[Job],$I$3)&lt;ROWS($BI$2:BI185),"",INDEX(TimeSheets!$T$1:$T$359,SMALL(IF(Table914[Job]=$I$3,ROW(Table914[Job])),ROW(BA184))))</f>
        <v/>
      </c>
      <c r="BJ185" s="72" t="str">
        <f t="array" ref="BJ185">IF(COUNTIF(Table914[Job],$I$3)&lt;ROWS($BJ$2:BJ185),"",INDEX(TimeSheets!$Z$1:$Z$359,SMALL(IF(Table914[Job]=$I$3,ROW(Table914[Job])),ROW(BA184))))</f>
        <v/>
      </c>
      <c r="BK185" s="72" t="str">
        <f t="array" ref="BK185">IF(COUNTIF(Table91641[Job],$I$3)&lt;ROWS($BK$2:BK185),"",INDEX(TimeSheets!$AC$1:$AC$359,SMALL(IF(Table91641[Job]=$I$3,ROW(Table91641[Job])),ROW(BA184))))</f>
        <v/>
      </c>
      <c r="BL185" s="72" t="str">
        <f t="array" ref="BL185">IF(COUNTIF(Table91641[Job],$I$3)&lt;ROWS($BL$2:BL185),"",INDEX(TimeSheets!$AI$1:$AI$359,SMALL(IF(Table91641[Job]=$I$3,ROW(Table91641[Job])),ROW(BB184))))</f>
        <v/>
      </c>
    </row>
    <row r="186" spans="50:64" x14ac:dyDescent="0.25">
      <c r="BE186" s="72" t="str">
        <f t="array" ref="BE186">IF(COUNTIF(Table911[Job],$I$3)&lt;ROWS($BE$2:BE186),"",INDEX(TimeSheets!$B$1:$B$359,SMALL(IF(Table911[Job]=$I$3,ROW(Table911[Job])),ROW(BA185))))</f>
        <v/>
      </c>
      <c r="BF186" s="72" t="str">
        <f t="array" ref="BF186">IF(COUNTIF(Table911[Job],$I$3)&lt;ROWS($BD$2:BD186),"",INDEX(TimeSheets!$H$1:$H$359,SMALL(IF(Table911[Job]=$I$3,ROW(Table911[Job])),ROW(BA185))))</f>
        <v/>
      </c>
      <c r="BG186" s="72" t="str">
        <f t="array" ref="BG186">IF(COUNTIF(Table912[Job],$I$3)&lt;ROWS($BG$2:BG186),"",INDEX(TimeSheets!$K$1:$K$359,SMALL(IF(Table912[Job]=$I$3,ROW(Table912[Job])),ROW(BA185))))</f>
        <v/>
      </c>
      <c r="BH186" s="72" t="str">
        <f t="array" ref="BH186">IF(COUNTIF(Table912[Job],$I$3)&lt;ROWS($BH$2:BH186),"",INDEX(TimeSheets!$Q$1:$Q$359,SMALL(IF(Table912[Job]=$I$3,ROW(Table912[Job])),ROW(BA185))))</f>
        <v/>
      </c>
      <c r="BI186" s="73" t="str">
        <f t="array" ref="BI186">IF(COUNTIF(Table914[Job],$I$3)&lt;ROWS($BI$2:BI186),"",INDEX(TimeSheets!$T$1:$T$359,SMALL(IF(Table914[Job]=$I$3,ROW(Table914[Job])),ROW(BA185))))</f>
        <v/>
      </c>
      <c r="BJ186" s="72" t="str">
        <f t="array" ref="BJ186">IF(COUNTIF(Table914[Job],$I$3)&lt;ROWS($BJ$2:BJ186),"",INDEX(TimeSheets!$Z$1:$Z$359,SMALL(IF(Table914[Job]=$I$3,ROW(Table914[Job])),ROW(BA185))))</f>
        <v/>
      </c>
      <c r="BK186" s="72" t="str">
        <f t="array" ref="BK186">IF(COUNTIF(Table91641[Job],$I$3)&lt;ROWS($BK$2:BK186),"",INDEX(TimeSheets!$AC$1:$AC$359,SMALL(IF(Table91641[Job]=$I$3,ROW(Table91641[Job])),ROW(BA185))))</f>
        <v/>
      </c>
      <c r="BL186" s="72" t="str">
        <f t="array" ref="BL186">IF(COUNTIF(Table91641[Job],$I$3)&lt;ROWS($BL$2:BL186),"",INDEX(TimeSheets!$AI$1:$AI$359,SMALL(IF(Table91641[Job]=$I$3,ROW(Table91641[Job])),ROW(BB185))))</f>
        <v/>
      </c>
    </row>
    <row r="187" spans="50:64" x14ac:dyDescent="0.25">
      <c r="BE187" s="72" t="str">
        <f t="array" ref="BE187">IF(COUNTIF(Table911[Job],$I$3)&lt;ROWS($BE$2:BE187),"",INDEX(TimeSheets!$B$1:$B$359,SMALL(IF(Table911[Job]=$I$3,ROW(Table911[Job])),ROW(BA186))))</f>
        <v/>
      </c>
      <c r="BF187" s="72" t="str">
        <f t="array" ref="BF187">IF(COUNTIF(Table911[Job],$I$3)&lt;ROWS($BD$2:BD187),"",INDEX(TimeSheets!$H$1:$H$359,SMALL(IF(Table911[Job]=$I$3,ROW(Table911[Job])),ROW(BA186))))</f>
        <v/>
      </c>
      <c r="BG187" s="72" t="str">
        <f t="array" ref="BG187">IF(COUNTIF(Table912[Job],$I$3)&lt;ROWS($BG$2:BG187),"",INDEX(TimeSheets!$K$1:$K$359,SMALL(IF(Table912[Job]=$I$3,ROW(Table912[Job])),ROW(BA186))))</f>
        <v/>
      </c>
      <c r="BH187" s="72" t="str">
        <f t="array" ref="BH187">IF(COUNTIF(Table912[Job],$I$3)&lt;ROWS($BH$2:BH187),"",INDEX(TimeSheets!$Q$1:$Q$359,SMALL(IF(Table912[Job]=$I$3,ROW(Table912[Job])),ROW(BA186))))</f>
        <v/>
      </c>
      <c r="BI187" s="73" t="str">
        <f t="array" ref="BI187">IF(COUNTIF(Table914[Job],$I$3)&lt;ROWS($BI$2:BI187),"",INDEX(TimeSheets!$T$1:$T$359,SMALL(IF(Table914[Job]=$I$3,ROW(Table914[Job])),ROW(BA186))))</f>
        <v/>
      </c>
      <c r="BJ187" s="72" t="str">
        <f t="array" ref="BJ187">IF(COUNTIF(Table914[Job],$I$3)&lt;ROWS($BJ$2:BJ187),"",INDEX(TimeSheets!$Z$1:$Z$359,SMALL(IF(Table914[Job]=$I$3,ROW(Table914[Job])),ROW(BA186))))</f>
        <v/>
      </c>
      <c r="BK187" s="72" t="str">
        <f t="array" ref="BK187">IF(COUNTIF(Table91641[Job],$I$3)&lt;ROWS($BK$2:BK187),"",INDEX(TimeSheets!$AC$1:$AC$359,SMALL(IF(Table91641[Job]=$I$3,ROW(Table91641[Job])),ROW(BA186))))</f>
        <v/>
      </c>
      <c r="BL187" s="72" t="str">
        <f t="array" ref="BL187">IF(COUNTIF(Table91641[Job],$I$3)&lt;ROWS($BL$2:BL187),"",INDEX(TimeSheets!$AI$1:$AI$359,SMALL(IF(Table91641[Job]=$I$3,ROW(Table91641[Job])),ROW(BB186))))</f>
        <v/>
      </c>
    </row>
    <row r="188" spans="50:64" x14ac:dyDescent="0.25">
      <c r="BE188" s="72" t="str">
        <f t="array" ref="BE188">IF(COUNTIF(Table911[Job],$I$3)&lt;ROWS($BE$2:BE188),"",INDEX(TimeSheets!$B$1:$B$359,SMALL(IF(Table911[Job]=$I$3,ROW(Table911[Job])),ROW(BA187))))</f>
        <v/>
      </c>
      <c r="BF188" s="72" t="str">
        <f t="array" ref="BF188">IF(COUNTIF(Table911[Job],$I$3)&lt;ROWS($BD$2:BD188),"",INDEX(TimeSheets!$H$1:$H$359,SMALL(IF(Table911[Job]=$I$3,ROW(Table911[Job])),ROW(BA187))))</f>
        <v/>
      </c>
      <c r="BG188" s="72" t="str">
        <f t="array" ref="BG188">IF(COUNTIF(Table912[Job],$I$3)&lt;ROWS($BG$2:BG188),"",INDEX(TimeSheets!$K$1:$K$359,SMALL(IF(Table912[Job]=$I$3,ROW(Table912[Job])),ROW(BA187))))</f>
        <v/>
      </c>
      <c r="BH188" s="72" t="str">
        <f t="array" ref="BH188">IF(COUNTIF(Table912[Job],$I$3)&lt;ROWS($BH$2:BH188),"",INDEX(TimeSheets!$Q$1:$Q$359,SMALL(IF(Table912[Job]=$I$3,ROW(Table912[Job])),ROW(BA187))))</f>
        <v/>
      </c>
      <c r="BI188" s="73" t="str">
        <f t="array" ref="BI188">IF(COUNTIF(Table914[Job],$I$3)&lt;ROWS($BI$2:BI188),"",INDEX(TimeSheets!$T$1:$T$359,SMALL(IF(Table914[Job]=$I$3,ROW(Table914[Job])),ROW(BA187))))</f>
        <v/>
      </c>
      <c r="BJ188" s="72" t="str">
        <f t="array" ref="BJ188">IF(COUNTIF(Table914[Job],$I$3)&lt;ROWS($BJ$2:BJ188),"",INDEX(TimeSheets!$Z$1:$Z$359,SMALL(IF(Table914[Job]=$I$3,ROW(Table914[Job])),ROW(BA187))))</f>
        <v/>
      </c>
      <c r="BK188" s="72" t="str">
        <f t="array" ref="BK188">IF(COUNTIF(Table91641[Job],$I$3)&lt;ROWS($BK$2:BK188),"",INDEX(TimeSheets!$AC$1:$AC$359,SMALL(IF(Table91641[Job]=$I$3,ROW(Table91641[Job])),ROW(BA187))))</f>
        <v/>
      </c>
      <c r="BL188" s="72" t="str">
        <f t="array" ref="BL188">IF(COUNTIF(Table91641[Job],$I$3)&lt;ROWS($BL$2:BL188),"",INDEX(TimeSheets!$AI$1:$AI$359,SMALL(IF(Table91641[Job]=$I$3,ROW(Table91641[Job])),ROW(BB187))))</f>
        <v/>
      </c>
    </row>
    <row r="189" spans="50:64" x14ac:dyDescent="0.25">
      <c r="BE189" s="72" t="str">
        <f t="array" ref="BE189">IF(COUNTIF(Table911[Job],$I$3)&lt;ROWS($BE$2:BE189),"",INDEX(TimeSheets!$B$1:$B$359,SMALL(IF(Table911[Job]=$I$3,ROW(Table911[Job])),ROW(BA188))))</f>
        <v/>
      </c>
      <c r="BF189" s="72" t="str">
        <f t="array" ref="BF189">IF(COUNTIF(Table911[Job],$I$3)&lt;ROWS($BD$2:BD189),"",INDEX(TimeSheets!$H$1:$H$359,SMALL(IF(Table911[Job]=$I$3,ROW(Table911[Job])),ROW(BA188))))</f>
        <v/>
      </c>
      <c r="BG189" s="72" t="str">
        <f t="array" ref="BG189">IF(COUNTIF(Table912[Job],$I$3)&lt;ROWS($BG$2:BG189),"",INDEX(TimeSheets!$K$1:$K$359,SMALL(IF(Table912[Job]=$I$3,ROW(Table912[Job])),ROW(BA188))))</f>
        <v/>
      </c>
      <c r="BH189" s="72" t="str">
        <f t="array" ref="BH189">IF(COUNTIF(Table912[Job],$I$3)&lt;ROWS($BH$2:BH189),"",INDEX(TimeSheets!$Q$1:$Q$359,SMALL(IF(Table912[Job]=$I$3,ROW(Table912[Job])),ROW(BA188))))</f>
        <v/>
      </c>
      <c r="BI189" s="73" t="str">
        <f t="array" ref="BI189">IF(COUNTIF(Table914[Job],$I$3)&lt;ROWS($BI$2:BI189),"",INDEX(TimeSheets!$T$1:$T$359,SMALL(IF(Table914[Job]=$I$3,ROW(Table914[Job])),ROW(BA188))))</f>
        <v/>
      </c>
      <c r="BJ189" s="72" t="str">
        <f t="array" ref="BJ189">IF(COUNTIF(Table914[Job],$I$3)&lt;ROWS($BJ$2:BJ189),"",INDEX(TimeSheets!$Z$1:$Z$359,SMALL(IF(Table914[Job]=$I$3,ROW(Table914[Job])),ROW(BA188))))</f>
        <v/>
      </c>
      <c r="BK189" s="72" t="str">
        <f t="array" ref="BK189">IF(COUNTIF(Table91641[Job],$I$3)&lt;ROWS($BK$2:BK189),"",INDEX(TimeSheets!$AC$1:$AC$359,SMALL(IF(Table91641[Job]=$I$3,ROW(Table91641[Job])),ROW(BA188))))</f>
        <v/>
      </c>
      <c r="BL189" s="72" t="str">
        <f t="array" ref="BL189">IF(COUNTIF(Table91641[Job],$I$3)&lt;ROWS($BL$2:BL189),"",INDEX(TimeSheets!$AI$1:$AI$359,SMALL(IF(Table91641[Job]=$I$3,ROW(Table91641[Job])),ROW(BB188))))</f>
        <v/>
      </c>
    </row>
    <row r="190" spans="50:64" x14ac:dyDescent="0.25">
      <c r="BE190" s="72" t="str">
        <f t="array" ref="BE190">IF(COUNTIF(Table911[Job],$I$3)&lt;ROWS($BE$2:BE190),"",INDEX(TimeSheets!$B$1:$B$359,SMALL(IF(Table911[Job]=$I$3,ROW(Table911[Job])),ROW(BA189))))</f>
        <v/>
      </c>
      <c r="BF190" s="72" t="str">
        <f t="array" ref="BF190">IF(COUNTIF(Table911[Job],$I$3)&lt;ROWS($BD$2:BD190),"",INDEX(TimeSheets!$H$1:$H$359,SMALL(IF(Table911[Job]=$I$3,ROW(Table911[Job])),ROW(BA189))))</f>
        <v/>
      </c>
      <c r="BG190" s="72" t="str">
        <f t="array" ref="BG190">IF(COUNTIF(Table912[Job],$I$3)&lt;ROWS($BG$2:BG190),"",INDEX(TimeSheets!$K$1:$K$359,SMALL(IF(Table912[Job]=$I$3,ROW(Table912[Job])),ROW(BA189))))</f>
        <v/>
      </c>
      <c r="BH190" s="72" t="str">
        <f t="array" ref="BH190">IF(COUNTIF(Table912[Job],$I$3)&lt;ROWS($BH$2:BH190),"",INDEX(TimeSheets!$Q$1:$Q$359,SMALL(IF(Table912[Job]=$I$3,ROW(Table912[Job])),ROW(BA189))))</f>
        <v/>
      </c>
      <c r="BI190" s="73" t="str">
        <f t="array" ref="BI190">IF(COUNTIF(Table914[Job],$I$3)&lt;ROWS($BI$2:BI190),"",INDEX(TimeSheets!$T$1:$T$359,SMALL(IF(Table914[Job]=$I$3,ROW(Table914[Job])),ROW(BA189))))</f>
        <v/>
      </c>
      <c r="BJ190" s="72" t="str">
        <f t="array" ref="BJ190">IF(COUNTIF(Table914[Job],$I$3)&lt;ROWS($BJ$2:BJ190),"",INDEX(TimeSheets!$Z$1:$Z$359,SMALL(IF(Table914[Job]=$I$3,ROW(Table914[Job])),ROW(BA189))))</f>
        <v/>
      </c>
      <c r="BK190" s="72" t="str">
        <f t="array" ref="BK190">IF(COUNTIF(Table91641[Job],$I$3)&lt;ROWS($BK$2:BK190),"",INDEX(TimeSheets!$AC$1:$AC$359,SMALL(IF(Table91641[Job]=$I$3,ROW(Table91641[Job])),ROW(BA189))))</f>
        <v/>
      </c>
      <c r="BL190" s="72" t="str">
        <f t="array" ref="BL190">IF(COUNTIF(Table91641[Job],$I$3)&lt;ROWS($BL$2:BL190),"",INDEX(TimeSheets!$AI$1:$AI$359,SMALL(IF(Table91641[Job]=$I$3,ROW(Table91641[Job])),ROW(BB189))))</f>
        <v/>
      </c>
    </row>
    <row r="191" spans="50:64" x14ac:dyDescent="0.25">
      <c r="BE191" s="72" t="str">
        <f t="array" ref="BE191">IF(COUNTIF(Table911[Job],$I$3)&lt;ROWS($BE$2:BE191),"",INDEX(TimeSheets!$B$1:$B$359,SMALL(IF(Table911[Job]=$I$3,ROW(Table911[Job])),ROW(BA190))))</f>
        <v/>
      </c>
      <c r="BF191" s="72" t="str">
        <f t="array" ref="BF191">IF(COUNTIF(Table911[Job],$I$3)&lt;ROWS($BD$2:BD191),"",INDEX(TimeSheets!$H$1:$H$359,SMALL(IF(Table911[Job]=$I$3,ROW(Table911[Job])),ROW(BA190))))</f>
        <v/>
      </c>
      <c r="BG191" s="72" t="str">
        <f t="array" ref="BG191">IF(COUNTIF(Table912[Job],$I$3)&lt;ROWS($BG$2:BG191),"",INDEX(TimeSheets!$K$1:$K$359,SMALL(IF(Table912[Job]=$I$3,ROW(Table912[Job])),ROW(BA190))))</f>
        <v/>
      </c>
      <c r="BH191" s="72" t="str">
        <f t="array" ref="BH191">IF(COUNTIF(Table912[Job],$I$3)&lt;ROWS($BH$2:BH191),"",INDEX(TimeSheets!$Q$1:$Q$359,SMALL(IF(Table912[Job]=$I$3,ROW(Table912[Job])),ROW(BA190))))</f>
        <v/>
      </c>
      <c r="BI191" s="73" t="str">
        <f t="array" ref="BI191">IF(COUNTIF(Table914[Job],$I$3)&lt;ROWS($BI$2:BI191),"",INDEX(TimeSheets!$T$1:$T$359,SMALL(IF(Table914[Job]=$I$3,ROW(Table914[Job])),ROW(BA190))))</f>
        <v/>
      </c>
      <c r="BJ191" s="72" t="str">
        <f t="array" ref="BJ191">IF(COUNTIF(Table914[Job],$I$3)&lt;ROWS($BJ$2:BJ191),"",INDEX(TimeSheets!$Z$1:$Z$359,SMALL(IF(Table914[Job]=$I$3,ROW(Table914[Job])),ROW(BA190))))</f>
        <v/>
      </c>
      <c r="BK191" s="72" t="str">
        <f t="array" ref="BK191">IF(COUNTIF(Table91641[Job],$I$3)&lt;ROWS($BK$2:BK191),"",INDEX(TimeSheets!$AC$1:$AC$359,SMALL(IF(Table91641[Job]=$I$3,ROW(Table91641[Job])),ROW(BA190))))</f>
        <v/>
      </c>
      <c r="BL191" s="72" t="str">
        <f t="array" ref="BL191">IF(COUNTIF(Table91641[Job],$I$3)&lt;ROWS($BL$2:BL191),"",INDEX(TimeSheets!$AI$1:$AI$359,SMALL(IF(Table91641[Job]=$I$3,ROW(Table91641[Job])),ROW(BB190))))</f>
        <v/>
      </c>
    </row>
    <row r="192" spans="50:64" x14ac:dyDescent="0.25">
      <c r="BH192" s="47" t="str">
        <f t="array" ref="BH192">IF(COUNTIF(Table912[Job],$I$3)&lt;ROWS($BH$2:BH192),"",INDEX(TimeSheets!$Q$1:$Q$359,SMALL(IF(Table912[Job]=$I$3,ROW(Table912[Job])),ROW(BA191))))</f>
        <v/>
      </c>
      <c r="BI192" s="56" t="str">
        <f t="array" ref="BI192">IF(COUNTIF(Table914[Job],$I$3)&lt;ROWS($BI$2:BI192),"",INDEX(TimeSheets!$T$1:$T$359,SMALL(IF(Table914[Job]=$I$3,ROW(Table914[Job])),ROW(BA191))))</f>
        <v/>
      </c>
    </row>
  </sheetData>
  <mergeCells count="75">
    <mergeCell ref="AY40:AZ40"/>
    <mergeCell ref="BA40:BB40"/>
    <mergeCell ref="AY19:AZ19"/>
    <mergeCell ref="BA19:BB19"/>
    <mergeCell ref="AY20:AZ20"/>
    <mergeCell ref="BA20:BB20"/>
    <mergeCell ref="AY21:AZ21"/>
    <mergeCell ref="BA21:BB21"/>
    <mergeCell ref="AY22:AZ22"/>
    <mergeCell ref="BA22:BB22"/>
    <mergeCell ref="AY24:BB24"/>
    <mergeCell ref="AY25:AZ25"/>
    <mergeCell ref="BA25:BB25"/>
    <mergeCell ref="AY16:AZ16"/>
    <mergeCell ref="BA16:BB16"/>
    <mergeCell ref="AY17:AZ17"/>
    <mergeCell ref="BA17:BB17"/>
    <mergeCell ref="AY18:AZ18"/>
    <mergeCell ref="BA18:BB18"/>
    <mergeCell ref="AY13:AZ13"/>
    <mergeCell ref="BA13:BB13"/>
    <mergeCell ref="AY14:AZ14"/>
    <mergeCell ref="BA14:BB14"/>
    <mergeCell ref="AY15:AZ15"/>
    <mergeCell ref="BA15:BB15"/>
    <mergeCell ref="AY9:BB9"/>
    <mergeCell ref="AY10:AZ10"/>
    <mergeCell ref="BA10:BB10"/>
    <mergeCell ref="AY11:AZ11"/>
    <mergeCell ref="BA11:BB11"/>
    <mergeCell ref="AY12:AZ12"/>
    <mergeCell ref="BA12:BB12"/>
    <mergeCell ref="AS8:AV8"/>
    <mergeCell ref="A9:F9"/>
    <mergeCell ref="H9:M9"/>
    <mergeCell ref="O9:T9"/>
    <mergeCell ref="V9:AA9"/>
    <mergeCell ref="AC9:AH9"/>
    <mergeCell ref="AJ9:AO9"/>
    <mergeCell ref="AQ9:AV9"/>
    <mergeCell ref="C8:F8"/>
    <mergeCell ref="J8:M8"/>
    <mergeCell ref="Q8:T8"/>
    <mergeCell ref="X8:AA8"/>
    <mergeCell ref="AE8:AH8"/>
    <mergeCell ref="AL8:AO8"/>
    <mergeCell ref="AY6:AZ6"/>
    <mergeCell ref="BA6:BB6"/>
    <mergeCell ref="C7:D7"/>
    <mergeCell ref="J7:K7"/>
    <mergeCell ref="Q7:R7"/>
    <mergeCell ref="X7:Y7"/>
    <mergeCell ref="AE7:AF7"/>
    <mergeCell ref="AL7:AM7"/>
    <mergeCell ref="AS7:AT7"/>
    <mergeCell ref="I4:S4"/>
    <mergeCell ref="Y4:AF4"/>
    <mergeCell ref="AO4:AU4"/>
    <mergeCell ref="AY4:AZ4"/>
    <mergeCell ref="BA4:BB4"/>
    <mergeCell ref="I5:S5"/>
    <mergeCell ref="Y5:AF5"/>
    <mergeCell ref="AO5:AU5"/>
    <mergeCell ref="AY5:AZ5"/>
    <mergeCell ref="BA5:BB5"/>
    <mergeCell ref="I2:S2"/>
    <mergeCell ref="Y2:AA2"/>
    <mergeCell ref="AD2:AF2"/>
    <mergeCell ref="AO2:AU2"/>
    <mergeCell ref="AY2:BB2"/>
    <mergeCell ref="I3:S3"/>
    <mergeCell ref="Y3:AF3"/>
    <mergeCell ref="AO3:AU3"/>
    <mergeCell ref="AY3:AZ3"/>
    <mergeCell ref="BA3:BB3"/>
  </mergeCells>
  <pageMargins left="0.7" right="0.7" top="0.75" bottom="0.75" header="0.3" footer="0.3"/>
  <pageSetup scale="40" orientation="landscape" r:id="rId1"/>
  <rowBreaks count="1" manualBreakCount="1">
    <brk id="60" max="16383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62E4A4-7D60-43C7-B01E-703FC4727420}">
          <x14:formula1>
            <xm:f>'All Jobs'!$B$2:$B$11</xm:f>
          </x14:formula1>
          <xm:sqref>I3:S3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D884-38CC-4644-9A30-653ECBA0C4A5}">
  <dimension ref="A1:O14"/>
  <sheetViews>
    <sheetView showZeros="0" zoomScale="80" zoomScaleNormal="80" workbookViewId="0">
      <pane ySplit="1" topLeftCell="A2" activePane="bottomLeft" state="frozen"/>
      <selection activeCell="AQ28" sqref="AQ28"/>
      <selection pane="bottomLeft" activeCell="P19" sqref="P19"/>
    </sheetView>
  </sheetViews>
  <sheetFormatPr defaultRowHeight="15" x14ac:dyDescent="0.25"/>
  <cols>
    <col min="1" max="1" width="9.140625" customWidth="1"/>
    <col min="2" max="2" width="33" customWidth="1"/>
    <col min="3" max="3" width="34.42578125" customWidth="1"/>
    <col min="4" max="4" width="24.28515625" customWidth="1"/>
    <col min="5" max="5" width="15.28515625" customWidth="1"/>
    <col min="6" max="8" width="13.85546875" customWidth="1"/>
    <col min="9" max="9" width="21.7109375" customWidth="1"/>
    <col min="10" max="10" width="17" customWidth="1"/>
    <col min="11" max="15" width="14.5703125" customWidth="1"/>
  </cols>
  <sheetData>
    <row r="1" spans="1:15" ht="21" customHeight="1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customHeight="1" thickTop="1" x14ac:dyDescent="0.25">
      <c r="A2" s="3" t="str">
        <f>'[1]1st Quarter'!A1</f>
        <v>Job#</v>
      </c>
      <c r="B2" s="4"/>
      <c r="C2" s="4" t="s">
        <v>80</v>
      </c>
      <c r="D2" s="4"/>
      <c r="E2" s="4"/>
      <c r="F2" s="39"/>
      <c r="G2" s="39"/>
      <c r="H2" s="39">
        <f>'Non-Productive'!D2</f>
        <v>66082</v>
      </c>
      <c r="I2" s="39"/>
      <c r="J2" s="39"/>
      <c r="K2" s="40"/>
      <c r="L2" s="5"/>
      <c r="M2" s="6"/>
      <c r="N2" s="6"/>
      <c r="O2" s="5"/>
    </row>
    <row r="3" spans="1:15" x14ac:dyDescent="0.25">
      <c r="A3" s="3" t="s">
        <v>59</v>
      </c>
      <c r="B3" s="4" t="s">
        <v>88</v>
      </c>
      <c r="C3" s="4" t="s">
        <v>85</v>
      </c>
      <c r="D3" s="4" t="s">
        <v>86</v>
      </c>
      <c r="E3" s="4" t="s">
        <v>87</v>
      </c>
      <c r="F3" s="39">
        <f t="shared" ref="F3:F11" ca="1" si="0">IF(B3="","-",INDIRECT("'"&amp;B3&amp;"'!AO$2"))</f>
        <v>45000</v>
      </c>
      <c r="G3" s="39"/>
      <c r="H3" s="39">
        <f t="shared" ref="H3:H4" ca="1" si="1">IF(B3="","-",INDIRECT("'"&amp;B3&amp;"'!Y$5"))</f>
        <v>20909</v>
      </c>
      <c r="I3" s="39">
        <f t="shared" ref="I3:I4" ca="1" si="2">IF(B3="", "-",IF(G3 = 0, (F3*0.2),SUM(F3-G3)))</f>
        <v>9000</v>
      </c>
      <c r="J3" s="39">
        <f t="shared" ref="J3:J4" ca="1" si="3">IF(OR(H3="-", H3 = 0),"-",SUM(F3-H3))</f>
        <v>24091</v>
      </c>
      <c r="K3" s="39">
        <f t="shared" ref="K3:K4" ca="1" si="4">IF(OR(H3="-", H3 = 0),"-",SUM(J3-I3))</f>
        <v>15091</v>
      </c>
      <c r="L3" s="41">
        <f t="shared" ref="L3:L4" ca="1" si="5">IF(OR(H3 = "-",H3 = 0), "-",J3/F3)</f>
        <v>0.53535555555555558</v>
      </c>
      <c r="M3" s="42">
        <f t="shared" ref="M3:M4" ca="1" si="6">IF(B3&lt;&gt;"",INDIRECT("'"&amp;B3&amp;"'!AY$40"),"-")</f>
        <v>0</v>
      </c>
      <c r="N3" s="42">
        <f t="shared" ref="N3:N4" ca="1" si="7">IF(F3&lt;&gt;"-",F3-M3,"-")</f>
        <v>45000</v>
      </c>
      <c r="O3" s="4" t="str">
        <f t="shared" ref="O3:O4" ca="1" si="8">IF(AND(F3&lt;&gt;0, M3 = F3, N3=0), IF((INDIRECT("'"&amp;B3&amp;"'!BA40"))=INDIRECT("'"&amp;B3&amp;"'!AY40"), "Paid", "Invoiced"), "-")</f>
        <v>-</v>
      </c>
    </row>
    <row r="4" spans="1:15" x14ac:dyDescent="0.25">
      <c r="A4" s="3" t="s">
        <v>60</v>
      </c>
      <c r="B4" s="4" t="s">
        <v>89</v>
      </c>
      <c r="C4" s="4" t="s">
        <v>91</v>
      </c>
      <c r="D4" s="4" t="s">
        <v>90</v>
      </c>
      <c r="E4" s="4" t="s">
        <v>92</v>
      </c>
      <c r="F4" s="39">
        <f t="shared" ca="1" si="0"/>
        <v>170000</v>
      </c>
      <c r="G4" s="39">
        <v>58000</v>
      </c>
      <c r="H4" s="39">
        <f t="shared" ca="1" si="1"/>
        <v>17832</v>
      </c>
      <c r="I4" s="39">
        <f t="shared" ca="1" si="2"/>
        <v>112000</v>
      </c>
      <c r="J4" s="39">
        <f t="shared" ca="1" si="3"/>
        <v>152168</v>
      </c>
      <c r="K4" s="39">
        <f t="shared" ca="1" si="4"/>
        <v>40168</v>
      </c>
      <c r="L4" s="41">
        <f t="shared" ca="1" si="5"/>
        <v>0.8951058823529412</v>
      </c>
      <c r="M4" s="42">
        <f t="shared" ca="1" si="6"/>
        <v>1100</v>
      </c>
      <c r="N4" s="42">
        <f t="shared" ca="1" si="7"/>
        <v>168900</v>
      </c>
      <c r="O4" s="4" t="str">
        <f t="shared" ca="1" si="8"/>
        <v>-</v>
      </c>
    </row>
    <row r="5" spans="1:15" x14ac:dyDescent="0.25">
      <c r="A5" s="3" t="s">
        <v>63</v>
      </c>
      <c r="B5" s="4" t="s">
        <v>65</v>
      </c>
      <c r="C5" s="4" t="s">
        <v>85</v>
      </c>
      <c r="D5" s="4" t="s">
        <v>93</v>
      </c>
      <c r="E5" s="4" t="s">
        <v>94</v>
      </c>
      <c r="F5" s="39">
        <f t="shared" ca="1" si="0"/>
        <v>3700</v>
      </c>
      <c r="G5" s="39"/>
      <c r="H5" s="39">
        <f t="shared" ref="H5:H11" ca="1" si="9">IF(B5="","-",INDIRECT("'"&amp;B5&amp;"'!Y$5"))</f>
        <v>1118</v>
      </c>
      <c r="I5" s="39">
        <f t="shared" ref="I5:I11" ca="1" si="10">IF(B5="", "-",IF(G5 = 0, (F5*0.2),SUM(F5-G5)))</f>
        <v>740</v>
      </c>
      <c r="J5" s="39">
        <f t="shared" ref="J5:J11" ca="1" si="11">IF(OR(H5="-", H5 = 0),"-",SUM(F5-H5))</f>
        <v>2582</v>
      </c>
      <c r="K5" s="39">
        <f t="shared" ref="K5:K11" ca="1" si="12">IF(OR(H5="-", H5 = 0),"-",SUM(J5-I5))</f>
        <v>1842</v>
      </c>
      <c r="L5" s="41">
        <f t="shared" ref="L5:L11" ca="1" si="13">IF(OR(H5 = "-",H5 = 0), "-",J5/F5)</f>
        <v>0.69783783783783782</v>
      </c>
      <c r="M5" s="42">
        <f t="shared" ref="M5:M11" ca="1" si="14">IF(B5&lt;&gt;"",INDIRECT("'"&amp;B5&amp;"'!AY$40"),"-")</f>
        <v>3700</v>
      </c>
      <c r="N5" s="42">
        <f t="shared" ref="N5:N11" ca="1" si="15">IF(F5&lt;&gt;"-",F5-M5,"-")</f>
        <v>0</v>
      </c>
      <c r="O5" s="4" t="str">
        <f t="shared" ref="O5:O11" ca="1" si="16">IF(AND(F5&lt;&gt;0, M5 = F5, N5=0), IF((INDIRECT("'"&amp;B5&amp;"'!BA40"))=INDIRECT("'"&amp;B5&amp;"'!AY40"), "Paid", "Invoiced"), "-")</f>
        <v>Paid</v>
      </c>
    </row>
    <row r="6" spans="1:15" x14ac:dyDescent="0.25">
      <c r="A6" s="3" t="s">
        <v>64</v>
      </c>
      <c r="B6" s="4" t="s">
        <v>95</v>
      </c>
      <c r="C6" s="4" t="s">
        <v>85</v>
      </c>
      <c r="D6" s="4" t="s">
        <v>96</v>
      </c>
      <c r="E6" s="4" t="s">
        <v>92</v>
      </c>
      <c r="F6" s="39">
        <f t="shared" ca="1" si="0"/>
        <v>9500</v>
      </c>
      <c r="G6" s="39"/>
      <c r="H6" s="39">
        <f t="shared" ca="1" si="9"/>
        <v>0</v>
      </c>
      <c r="I6" s="39">
        <f t="shared" ca="1" si="10"/>
        <v>1900</v>
      </c>
      <c r="J6" s="39" t="str">
        <f t="shared" ca="1" si="11"/>
        <v>-</v>
      </c>
      <c r="K6" s="39" t="str">
        <f t="shared" ca="1" si="12"/>
        <v>-</v>
      </c>
      <c r="L6" s="41" t="str">
        <f t="shared" ca="1" si="13"/>
        <v>-</v>
      </c>
      <c r="M6" s="42">
        <f t="shared" ca="1" si="14"/>
        <v>9500</v>
      </c>
      <c r="N6" s="42">
        <f t="shared" ca="1" si="15"/>
        <v>0</v>
      </c>
      <c r="O6" s="4" t="str">
        <f t="shared" ca="1" si="16"/>
        <v>Invoiced</v>
      </c>
    </row>
    <row r="7" spans="1:15" x14ac:dyDescent="0.25">
      <c r="A7" s="3" t="s">
        <v>66</v>
      </c>
      <c r="B7" s="4" t="s">
        <v>97</v>
      </c>
      <c r="C7" s="4" t="s">
        <v>91</v>
      </c>
      <c r="D7" s="4" t="s">
        <v>86</v>
      </c>
      <c r="E7" s="4" t="s">
        <v>98</v>
      </c>
      <c r="F7" s="39">
        <f t="shared" ca="1" si="0"/>
        <v>1200</v>
      </c>
      <c r="G7" s="39"/>
      <c r="H7" s="39">
        <f t="shared" ca="1" si="9"/>
        <v>628</v>
      </c>
      <c r="I7" s="39">
        <f t="shared" ca="1" si="10"/>
        <v>240</v>
      </c>
      <c r="J7" s="39">
        <f t="shared" ca="1" si="11"/>
        <v>572</v>
      </c>
      <c r="K7" s="39">
        <f t="shared" ca="1" si="12"/>
        <v>332</v>
      </c>
      <c r="L7" s="41">
        <f t="shared" ca="1" si="13"/>
        <v>0.47666666666666668</v>
      </c>
      <c r="M7" s="42">
        <f t="shared" ca="1" si="14"/>
        <v>1200</v>
      </c>
      <c r="N7" s="42">
        <f t="shared" ca="1" si="15"/>
        <v>0</v>
      </c>
      <c r="O7" s="4" t="str">
        <f t="shared" ca="1" si="16"/>
        <v>Invoiced</v>
      </c>
    </row>
    <row r="8" spans="1:15" x14ac:dyDescent="0.25">
      <c r="A8" s="3" t="s">
        <v>67</v>
      </c>
      <c r="B8" s="4" t="s">
        <v>75</v>
      </c>
      <c r="C8" s="4" t="s">
        <v>85</v>
      </c>
      <c r="D8" s="4" t="s">
        <v>93</v>
      </c>
      <c r="E8" s="4" t="s">
        <v>102</v>
      </c>
      <c r="F8" s="39">
        <f t="shared" ca="1" si="0"/>
        <v>2800</v>
      </c>
      <c r="G8" s="39"/>
      <c r="H8" s="39">
        <f t="shared" ca="1" si="9"/>
        <v>1183.83</v>
      </c>
      <c r="I8" s="39">
        <f t="shared" ca="1" si="10"/>
        <v>560</v>
      </c>
      <c r="J8" s="39">
        <f t="shared" ca="1" si="11"/>
        <v>1616.17</v>
      </c>
      <c r="K8" s="39">
        <f t="shared" ca="1" si="12"/>
        <v>1056.17</v>
      </c>
      <c r="L8" s="41">
        <f t="shared" ca="1" si="13"/>
        <v>0.57720357142857148</v>
      </c>
      <c r="M8" s="42">
        <f t="shared" ca="1" si="14"/>
        <v>2800</v>
      </c>
      <c r="N8" s="42">
        <f t="shared" ca="1" si="15"/>
        <v>0</v>
      </c>
      <c r="O8" s="4" t="str">
        <f t="shared" ca="1" si="16"/>
        <v>Invoiced</v>
      </c>
    </row>
    <row r="9" spans="1:15" x14ac:dyDescent="0.25">
      <c r="A9" s="3" t="s">
        <v>70</v>
      </c>
      <c r="B9" s="4" t="s">
        <v>99</v>
      </c>
      <c r="C9" s="4" t="s">
        <v>85</v>
      </c>
      <c r="D9" s="4" t="s">
        <v>90</v>
      </c>
      <c r="E9" s="4" t="s">
        <v>87</v>
      </c>
      <c r="F9" s="39">
        <f t="shared" ca="1" si="0"/>
        <v>9700</v>
      </c>
      <c r="G9" s="39"/>
      <c r="H9" s="39">
        <f t="shared" ca="1" si="9"/>
        <v>0</v>
      </c>
      <c r="I9" s="39">
        <f t="shared" ca="1" si="10"/>
        <v>1940</v>
      </c>
      <c r="J9" s="39" t="str">
        <f t="shared" ca="1" si="11"/>
        <v>-</v>
      </c>
      <c r="K9" s="39" t="str">
        <f t="shared" ca="1" si="12"/>
        <v>-</v>
      </c>
      <c r="L9" s="41" t="str">
        <f t="shared" ca="1" si="13"/>
        <v>-</v>
      </c>
      <c r="M9" s="42">
        <f t="shared" ca="1" si="14"/>
        <v>1940</v>
      </c>
      <c r="N9" s="42">
        <f t="shared" ca="1" si="15"/>
        <v>7760</v>
      </c>
      <c r="O9" s="4" t="str">
        <f t="shared" ca="1" si="16"/>
        <v>-</v>
      </c>
    </row>
    <row r="10" spans="1:15" x14ac:dyDescent="0.25">
      <c r="A10" s="3" t="s">
        <v>72</v>
      </c>
      <c r="B10" s="4" t="s">
        <v>100</v>
      </c>
      <c r="C10" s="4" t="s">
        <v>103</v>
      </c>
      <c r="D10" s="4" t="s">
        <v>90</v>
      </c>
      <c r="E10" s="4" t="s">
        <v>104</v>
      </c>
      <c r="F10" s="39">
        <f t="shared" ca="1" si="0"/>
        <v>48100</v>
      </c>
      <c r="G10" s="39"/>
      <c r="H10" s="39">
        <f t="shared" ca="1" si="9"/>
        <v>29233.64</v>
      </c>
      <c r="I10" s="39">
        <f t="shared" ca="1" si="10"/>
        <v>9620</v>
      </c>
      <c r="J10" s="39">
        <f t="shared" ca="1" si="11"/>
        <v>18866.36</v>
      </c>
      <c r="K10" s="39">
        <f t="shared" ca="1" si="12"/>
        <v>9246.36</v>
      </c>
      <c r="L10" s="41">
        <f t="shared" ca="1" si="13"/>
        <v>0.39223201663201662</v>
      </c>
      <c r="M10" s="42">
        <f t="shared" ca="1" si="14"/>
        <v>48100</v>
      </c>
      <c r="N10" s="42">
        <f t="shared" ca="1" si="15"/>
        <v>0</v>
      </c>
      <c r="O10" s="4" t="str">
        <f t="shared" ca="1" si="16"/>
        <v>Invoiced</v>
      </c>
    </row>
    <row r="11" spans="1:15" x14ac:dyDescent="0.25">
      <c r="A11" s="3" t="s">
        <v>73</v>
      </c>
      <c r="B11" s="4" t="s">
        <v>101</v>
      </c>
      <c r="C11" s="4" t="s">
        <v>91</v>
      </c>
      <c r="D11" s="4" t="s">
        <v>96</v>
      </c>
      <c r="E11" s="4" t="s">
        <v>94</v>
      </c>
      <c r="F11" s="39">
        <f t="shared" ca="1" si="0"/>
        <v>14375</v>
      </c>
      <c r="G11" s="39"/>
      <c r="H11" s="39">
        <f t="shared" ca="1" si="9"/>
        <v>0</v>
      </c>
      <c r="I11" s="39">
        <f t="shared" ca="1" si="10"/>
        <v>2875</v>
      </c>
      <c r="J11" s="39" t="str">
        <f t="shared" ca="1" si="11"/>
        <v>-</v>
      </c>
      <c r="K11" s="39" t="str">
        <f t="shared" ca="1" si="12"/>
        <v>-</v>
      </c>
      <c r="L11" s="41" t="str">
        <f t="shared" ca="1" si="13"/>
        <v>-</v>
      </c>
      <c r="M11" s="42">
        <f t="shared" ca="1" si="14"/>
        <v>0</v>
      </c>
      <c r="N11" s="42">
        <f t="shared" ca="1" si="15"/>
        <v>14375</v>
      </c>
      <c r="O11" s="4" t="str">
        <f t="shared" ca="1" si="16"/>
        <v>-</v>
      </c>
    </row>
    <row r="12" spans="1:15" ht="16.5" thickBot="1" x14ac:dyDescent="0.3">
      <c r="E12" s="7" t="s">
        <v>15</v>
      </c>
      <c r="F12" s="8">
        <f ca="1">SUMIF(H3:H11,"&gt;0",F3:F11)</f>
        <v>270800</v>
      </c>
      <c r="G12" s="9"/>
      <c r="H12" s="8">
        <f ca="1">SUM(H2:H11)</f>
        <v>136986.47</v>
      </c>
      <c r="I12" s="8">
        <f ca="1">SUMIF(K3:K11,"&gt;0",I3:I11)</f>
        <v>132160</v>
      </c>
      <c r="J12" s="10">
        <f t="shared" ref="J12" ca="1" si="17">IF(H12=0,"-",SUM(F12-H12))</f>
        <v>133813.53</v>
      </c>
      <c r="K12" s="11"/>
      <c r="L12" s="12">
        <f ca="1">J12/F12</f>
        <v>0.49414154357459378</v>
      </c>
      <c r="M12" s="13">
        <f ca="1">SUM(M3:M11)</f>
        <v>68340</v>
      </c>
      <c r="N12" s="13">
        <f ca="1">SUM(N3:N11)</f>
        <v>236035</v>
      </c>
    </row>
    <row r="13" spans="1:15" ht="16.5" thickTop="1" thickBot="1" x14ac:dyDescent="0.3">
      <c r="E13" s="7" t="s">
        <v>16</v>
      </c>
      <c r="F13" s="8">
        <f ca="1">SUM(F3:F11)</f>
        <v>304375</v>
      </c>
      <c r="G13" s="9"/>
      <c r="H13" s="9"/>
      <c r="I13" s="8">
        <f ca="1">SUM(I3:I11)</f>
        <v>138875</v>
      </c>
      <c r="J13" s="9"/>
      <c r="K13" s="9"/>
    </row>
    <row r="14" spans="1:15" ht="15.75" thickTop="1" x14ac:dyDescent="0.25"/>
  </sheetData>
  <conditionalFormatting sqref="B3:O11">
    <cfRule type="expression" dxfId="2" priority="3">
      <formula>AND($F3 &lt;&gt; 0, $N3=0)</formula>
    </cfRule>
  </conditionalFormatting>
  <conditionalFormatting sqref="O3:O11">
    <cfRule type="expression" dxfId="1" priority="2">
      <formula>$O3 = "Paid"</formula>
    </cfRule>
  </conditionalFormatting>
  <conditionalFormatting sqref="B2:L2 O2">
    <cfRule type="expression" dxfId="0" priority="1">
      <formula>AND($F2 &lt;&gt; 0, $N2=0)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4524-313D-4081-95AC-9E703404A7EA}">
  <sheetPr>
    <pageSetUpPr fitToPage="1"/>
  </sheetPr>
  <dimension ref="A1:BW192"/>
  <sheetViews>
    <sheetView zoomScale="60" zoomScaleNormal="60" workbookViewId="0">
      <selection activeCell="AG22" sqref="AG22"/>
    </sheetView>
  </sheetViews>
  <sheetFormatPr defaultRowHeight="15" x14ac:dyDescent="0.25"/>
  <cols>
    <col min="1" max="1" width="8.7109375" customWidth="1"/>
    <col min="2" max="2" width="3.42578125" customWidth="1"/>
    <col min="3" max="3" width="8.7109375" customWidth="1"/>
    <col min="4" max="4" width="3.42578125" customWidth="1"/>
    <col min="5" max="5" width="8.7109375" customWidth="1"/>
    <col min="6" max="6" width="3.42578125" customWidth="1"/>
    <col min="7" max="7" width="6.28515625" customWidth="1"/>
    <col min="8" max="8" width="10.5703125" bestFit="1" customWidth="1"/>
    <col min="9" max="9" width="3.42578125" customWidth="1"/>
    <col min="10" max="10" width="8.7109375" customWidth="1"/>
    <col min="11" max="11" width="3.42578125" customWidth="1"/>
    <col min="12" max="12" width="8.7109375" customWidth="1"/>
    <col min="13" max="13" width="3.42578125" customWidth="1"/>
    <col min="14" max="14" width="6.28515625" customWidth="1"/>
    <col min="15" max="15" width="10.5703125" bestFit="1" customWidth="1"/>
    <col min="16" max="16" width="3.42578125" customWidth="1"/>
    <col min="17" max="17" width="8.7109375" customWidth="1"/>
    <col min="18" max="18" width="3.42578125" customWidth="1"/>
    <col min="19" max="19" width="8.7109375" customWidth="1"/>
    <col min="20" max="20" width="3.42578125" customWidth="1"/>
    <col min="21" max="21" width="6.28515625" customWidth="1"/>
    <col min="22" max="22" width="8.7109375" customWidth="1"/>
    <col min="23" max="23" width="3.42578125" customWidth="1"/>
    <col min="24" max="24" width="8.7109375" customWidth="1"/>
    <col min="25" max="25" width="3.42578125" customWidth="1"/>
    <col min="26" max="26" width="8.7109375" customWidth="1"/>
    <col min="27" max="27" width="3.42578125" customWidth="1"/>
    <col min="28" max="28" width="6.28515625" customWidth="1"/>
    <col min="29" max="29" width="8.7109375" customWidth="1"/>
    <col min="30" max="30" width="3.42578125" customWidth="1"/>
    <col min="31" max="31" width="8.7109375" customWidth="1"/>
    <col min="32" max="32" width="3.42578125" customWidth="1"/>
    <col min="33" max="33" width="8.7109375" customWidth="1"/>
    <col min="34" max="34" width="3.42578125" customWidth="1"/>
    <col min="35" max="35" width="6.28515625" customWidth="1"/>
    <col min="36" max="36" width="8.7109375" customWidth="1"/>
    <col min="37" max="37" width="3.42578125" customWidth="1"/>
    <col min="38" max="38" width="8.7109375" customWidth="1"/>
    <col min="39" max="39" width="3.42578125" customWidth="1"/>
    <col min="40" max="40" width="8.7109375" customWidth="1"/>
    <col min="41" max="41" width="3.42578125" customWidth="1"/>
    <col min="42" max="42" width="6.28515625" customWidth="1"/>
    <col min="43" max="43" width="8.7109375" customWidth="1"/>
    <col min="44" max="44" width="3.42578125" customWidth="1"/>
    <col min="45" max="45" width="8.7109375" customWidth="1"/>
    <col min="46" max="46" width="3.42578125" customWidth="1"/>
    <col min="47" max="47" width="8.7109375" customWidth="1"/>
    <col min="48" max="48" width="3.42578125" customWidth="1"/>
    <col min="49" max="49" width="6.28515625" customWidth="1"/>
    <col min="50" max="50" width="4" customWidth="1"/>
    <col min="51" max="51" width="10.28515625" customWidth="1"/>
    <col min="52" max="52" width="14.42578125" customWidth="1"/>
    <col min="54" max="54" width="14.42578125" customWidth="1"/>
    <col min="55" max="55" width="9.7109375" style="47" customWidth="1"/>
    <col min="56" max="56" width="4.5703125" style="47" customWidth="1"/>
    <col min="57" max="57" width="7.28515625" style="47" customWidth="1"/>
    <col min="58" max="58" width="5.42578125" style="47" customWidth="1"/>
    <col min="59" max="59" width="7.5703125" style="47" customWidth="1"/>
    <col min="60" max="60" width="5" style="47" customWidth="1"/>
    <col min="61" max="61" width="8.7109375" style="47" bestFit="1" customWidth="1"/>
    <col min="62" max="62" width="5.140625" style="47" customWidth="1"/>
    <col min="63" max="64" width="9.140625" style="47"/>
    <col min="65" max="65" width="9" style="47" customWidth="1"/>
    <col min="66" max="66" width="8.85546875" style="47" customWidth="1"/>
    <col min="67" max="67" width="9.140625" style="47"/>
  </cols>
  <sheetData>
    <row r="1" spans="1:75" ht="15.75" thickBot="1" x14ac:dyDescent="0.3">
      <c r="AX1" s="47"/>
      <c r="AY1" s="47"/>
      <c r="AZ1" s="47"/>
      <c r="BA1" s="47"/>
      <c r="BB1" s="47"/>
      <c r="BE1" s="47" t="s">
        <v>27</v>
      </c>
      <c r="BG1" s="47" t="s">
        <v>25</v>
      </c>
      <c r="BI1" s="47" t="s">
        <v>24</v>
      </c>
      <c r="BK1" s="47" t="s">
        <v>28</v>
      </c>
      <c r="BO1" s="48"/>
      <c r="BP1" s="48"/>
      <c r="BQ1" s="48"/>
      <c r="BR1" s="49"/>
      <c r="BS1" s="49"/>
      <c r="BT1" s="49"/>
      <c r="BU1" s="49"/>
      <c r="BV1" s="49"/>
      <c r="BW1" s="49"/>
    </row>
    <row r="2" spans="1:75" ht="27" thickBot="1" x14ac:dyDescent="0.45">
      <c r="D2" s="50" t="s">
        <v>29</v>
      </c>
      <c r="I2" s="120" t="e">
        <f ca="1">INDIRECT(ADDRESS((MATCH(I3,'All Jobs'!B2:B11,0))+1,1,4,1,"All Jobs"))</f>
        <v>#N/A</v>
      </c>
      <c r="J2" s="120"/>
      <c r="K2" s="120"/>
      <c r="L2" s="120"/>
      <c r="M2" s="120"/>
      <c r="N2" s="120"/>
      <c r="O2" s="120"/>
      <c r="P2" s="120"/>
      <c r="Q2" s="120"/>
      <c r="R2" s="120"/>
      <c r="S2" s="120"/>
      <c r="V2" s="50" t="s">
        <v>30</v>
      </c>
      <c r="W2" s="51"/>
      <c r="X2" s="52"/>
      <c r="Y2" s="120">
        <f>SUM(C7,J7,Q7,X7,AE7,AL7,AS7)</f>
        <v>0</v>
      </c>
      <c r="Z2" s="120"/>
      <c r="AA2" s="120"/>
      <c r="AB2" s="53" t="s">
        <v>31</v>
      </c>
      <c r="AC2" s="54"/>
      <c r="AD2" s="120">
        <f>SUM(Y2/8)</f>
        <v>0</v>
      </c>
      <c r="AE2" s="120"/>
      <c r="AF2" s="120"/>
      <c r="AK2" s="50" t="s">
        <v>32</v>
      </c>
      <c r="AN2" s="55"/>
      <c r="AO2" s="121">
        <f>IF(BA22 &gt; 0, BA22, AY40)</f>
        <v>0</v>
      </c>
      <c r="AP2" s="121"/>
      <c r="AQ2" s="121"/>
      <c r="AR2" s="121"/>
      <c r="AS2" s="121"/>
      <c r="AT2" s="121"/>
      <c r="AU2" s="121"/>
      <c r="AY2" s="122" t="s">
        <v>33</v>
      </c>
      <c r="AZ2" s="123"/>
      <c r="BA2" s="123"/>
      <c r="BB2" s="124"/>
      <c r="BE2" s="47" t="str">
        <f t="array" ref="BE2">IF(COUNTIF(Table911[Job],$I$3)&lt;ROWS($BE$2:BE2),"",INDEX(TimeSheets!$B$1:$B$359,SMALL(IF(Table911[Job]=$I$3,ROW(Table911[Job])),ROW(BA1))))</f>
        <v/>
      </c>
      <c r="BF2" s="47" t="str">
        <f t="array" ref="BF2">IF(COUNTIF(Table911[Job],$I$3)&lt;ROWS($BD$2:BD2),"",INDEX(TimeSheets!$H$1:$H$359,SMALL(IF(Table911[Job]=$I$3,ROW(Table911[Job])),ROW(BA1))))</f>
        <v/>
      </c>
      <c r="BG2" s="47" t="str">
        <f t="array" ref="BG2">IF(COUNTIF(Table912[Job],$I$3)&lt;ROWS($BG$2:BG2),"",INDEX(TimeSheets!$K$1:$K$359,SMALL(IF(Table912[Job]=$I$3,ROW(Table912[Job])),ROW(BA1))))</f>
        <v/>
      </c>
      <c r="BH2" s="47" t="str">
        <f t="array" ref="BH2">IF(COUNTIF(Table912[Job],$I$3)&lt;ROWS($BH$2:BH2),"",INDEX(TimeSheets!$Q$1:$Q$359,SMALL(IF(Table912[Job]=$I$3,ROW(Table912[Job])),ROW(BA1))))</f>
        <v/>
      </c>
      <c r="BI2" s="56" t="str">
        <f t="array" ref="BI2">IF(COUNTIF(Table914[Job],$I$3)&lt;ROWS($BI$2:BI2),"",INDEX(TimeSheets!$T$1:$T$359,SMALL(IF(Table914[Job]=$I$3,ROW(Table914[Job])),ROW(BA1))))</f>
        <v/>
      </c>
      <c r="BJ2" s="47" t="str">
        <f t="array" ref="BJ2">IF(COUNTIF(Table914[Job],$I$3)&lt;ROWS($BJ$2:BJ2),"",INDEX(TimeSheets!$Z$1:$Z$359,SMALL(IF(Table914[Job]=$I$3,ROW(Table914[Job])),ROW(BA1))))</f>
        <v/>
      </c>
      <c r="BK2" s="47" t="str">
        <f t="array" ref="BK2">IF(COUNTIF(Table91641[Job],$I$3)&lt;ROWS($BK$2:BK2),"",INDEX(TimeSheets!$AC$1:$AC$359,SMALL(IF(Table91641[Job]=$I$3,ROW(Table91641[Job])),ROW(BA1))))</f>
        <v/>
      </c>
      <c r="BL2" s="47" t="str">
        <f t="array" ref="BL2">IF(COUNTIF(Table91641[Job],$I$3)&lt;ROWS($BL$2:BL2),"",INDEX(TimeSheets!$AI$1:$AI$359,SMALL(IF(Table91641[Job]=$I$3,ROW(Table91641[Job])),ROW(BB1))))</f>
        <v/>
      </c>
      <c r="BO2" s="48"/>
      <c r="BP2" s="48"/>
      <c r="BQ2" s="48"/>
      <c r="BR2" s="49"/>
      <c r="BS2" s="49"/>
      <c r="BT2" s="49"/>
      <c r="BU2" s="49"/>
      <c r="BV2" s="49"/>
      <c r="BW2" s="49"/>
    </row>
    <row r="3" spans="1:75" ht="26.25" x14ac:dyDescent="0.4">
      <c r="B3" s="57"/>
      <c r="D3" s="50" t="s">
        <v>34</v>
      </c>
      <c r="E3" s="58"/>
      <c r="F3" s="59"/>
      <c r="G3" s="60"/>
      <c r="H3" s="61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V3" s="50" t="s">
        <v>35</v>
      </c>
      <c r="W3" s="51"/>
      <c r="X3" s="52"/>
      <c r="Y3" s="121">
        <f>SUM(C8,J8,Q8,X8,AE8,AL8,AS8)</f>
        <v>0</v>
      </c>
      <c r="Z3" s="125"/>
      <c r="AA3" s="125"/>
      <c r="AB3" s="125"/>
      <c r="AC3" s="125"/>
      <c r="AD3" s="125"/>
      <c r="AE3" s="125"/>
      <c r="AF3" s="125"/>
      <c r="AK3" s="50" t="s">
        <v>36</v>
      </c>
      <c r="AO3" s="126" t="e">
        <f ca="1">INDIRECT(ADDRESS((MATCH(I3,'All Jobs'!B2:B11,0))+1,9,4,1,"All Jobs"))</f>
        <v>#N/A</v>
      </c>
      <c r="AP3" s="126"/>
      <c r="AQ3" s="126"/>
      <c r="AR3" s="126"/>
      <c r="AS3" s="126"/>
      <c r="AT3" s="126"/>
      <c r="AU3" s="126"/>
      <c r="AY3" s="127" t="s">
        <v>37</v>
      </c>
      <c r="AZ3" s="127"/>
      <c r="BA3" s="128"/>
      <c r="BB3" s="128"/>
      <c r="BE3" s="47" t="str">
        <f t="array" ref="BE3">IF(COUNTIF(Table911[Job],$I$3)&lt;ROWS($BE$2:BE3),"",INDEX(TimeSheets!$B$1:$B$359,SMALL(IF(Table911[Job]=$I$3,ROW(Table911[Job])),ROW(BA2))))</f>
        <v/>
      </c>
      <c r="BF3" s="47" t="str">
        <f t="array" ref="BF3">IF(COUNTIF(Table911[Job],$I$3)&lt;ROWS($BD$2:BD3),"",INDEX(TimeSheets!$H$1:$H$359,SMALL(IF(Table911[Job]=$I$3,ROW(Table911[Job])),ROW(BA2))))</f>
        <v/>
      </c>
      <c r="BG3" s="47" t="str">
        <f t="array" ref="BG3">IF(COUNTIF(Table912[Job],$I$3)&lt;ROWS($BG$2:BG3),"",INDEX(TimeSheets!$K$1:$K$359,SMALL(IF(Table912[Job]=$I$3,ROW(Table912[Job])),ROW(BA2))))</f>
        <v/>
      </c>
      <c r="BH3" s="47" t="str">
        <f t="array" ref="BH3">IF(COUNTIF(Table912[Job],$I$3)&lt;ROWS($BH$2:BH3),"",INDEX(TimeSheets!$Q$1:$Q$359,SMALL(IF(Table912[Job]=$I$3,ROW(Table912[Job])),ROW(BA2))))</f>
        <v/>
      </c>
      <c r="BI3" s="56" t="str">
        <f t="array" ref="BI3">IF(COUNTIF(Table914[Job],$I$3)&lt;ROWS($BI$2:BI3),"",INDEX(TimeSheets!$T$1:$T$359,SMALL(IF(Table914[Job]=$I$3,ROW(Table914[Job])),ROW(BA2))))</f>
        <v/>
      </c>
      <c r="BJ3" s="47" t="str">
        <f t="array" ref="BJ3">IF(COUNTIF(Table914[Job],$I$3)&lt;ROWS($BJ$2:BJ3),"",INDEX(TimeSheets!$Z$1:$Z$359,SMALL(IF(Table914[Job]=$I$3,ROW(Table914[Job])),ROW(BA2))))</f>
        <v/>
      </c>
      <c r="BK3" s="47" t="str">
        <f t="array" ref="BK3">IF(COUNTIF(Table91641[Job],$I$3)&lt;ROWS($BK$2:BK3),"",INDEX(TimeSheets!$AC$1:$AC$359,SMALL(IF(Table91641[Job]=$I$3,ROW(Table91641[Job])),ROW(BA2))))</f>
        <v/>
      </c>
      <c r="BL3" s="47" t="str">
        <f t="array" ref="BL3">IF(COUNTIF(Table91641[Job],$I$3)&lt;ROWS($BL$2:BL3),"",INDEX(TimeSheets!$AI$1:$AI$359,SMALL(IF(Table91641[Job]=$I$3,ROW(Table91641[Job])),ROW(BB2))))</f>
        <v/>
      </c>
      <c r="BO3" s="48"/>
      <c r="BP3" s="48"/>
      <c r="BQ3" s="48"/>
      <c r="BR3" s="49"/>
      <c r="BS3" s="49"/>
      <c r="BT3" s="49"/>
      <c r="BU3" s="49"/>
      <c r="BV3" s="49"/>
      <c r="BW3" s="49"/>
    </row>
    <row r="4" spans="1:75" ht="26.25" x14ac:dyDescent="0.4">
      <c r="B4" s="57"/>
      <c r="D4" s="50" t="s">
        <v>38</v>
      </c>
      <c r="E4" s="58"/>
      <c r="F4" s="59"/>
      <c r="G4" s="60"/>
      <c r="H4" s="60"/>
      <c r="I4" s="111" t="e">
        <f ca="1">INDIRECT(ADDRESS((MATCH(I3,'All Jobs'!B3:B11,0))+2,5,4,1,"All Jobs"))</f>
        <v>#N/A</v>
      </c>
      <c r="J4" s="112"/>
      <c r="K4" s="112"/>
      <c r="L4" s="112"/>
      <c r="M4" s="112"/>
      <c r="N4" s="112"/>
      <c r="O4" s="112"/>
      <c r="P4" s="112"/>
      <c r="Q4" s="113"/>
      <c r="R4" s="113"/>
      <c r="S4" s="113"/>
      <c r="V4" s="50" t="s">
        <v>39</v>
      </c>
      <c r="W4" s="51"/>
      <c r="X4" s="52"/>
      <c r="Y4" s="114"/>
      <c r="Z4" s="114"/>
      <c r="AA4" s="114"/>
      <c r="AB4" s="114"/>
      <c r="AC4" s="114"/>
      <c r="AD4" s="114"/>
      <c r="AE4" s="114"/>
      <c r="AF4" s="114"/>
      <c r="AK4" s="50" t="s">
        <v>40</v>
      </c>
      <c r="AN4" s="61"/>
      <c r="AO4" s="111">
        <f>IF(Y4=0,0,SUM(AO2-Y5))</f>
        <v>0</v>
      </c>
      <c r="AP4" s="111"/>
      <c r="AQ4" s="111"/>
      <c r="AR4" s="111"/>
      <c r="AS4" s="111"/>
      <c r="AT4" s="111"/>
      <c r="AU4" s="111"/>
      <c r="AY4" s="107" t="s">
        <v>41</v>
      </c>
      <c r="AZ4" s="107"/>
      <c r="BA4" s="115" t="str">
        <f>IF(Y4=0,"-",SUM(BA3-Y4))</f>
        <v>-</v>
      </c>
      <c r="BB4" s="115"/>
      <c r="BE4" s="47" t="str">
        <f t="array" ref="BE4">IF(COUNTIF(Table911[Job],$I$3)&lt;ROWS($BE$2:BE4),"",INDEX(TimeSheets!$B$1:$B$359,SMALL(IF(Table911[Job]=$I$3,ROW(Table911[Job])),ROW(BA3))))</f>
        <v/>
      </c>
      <c r="BF4" s="47" t="str">
        <f t="array" ref="BF4">IF(COUNTIF(Table911[Job],$I$3)&lt;ROWS($BD$2:BD4),"",INDEX(TimeSheets!$H$1:$H$359,SMALL(IF(Table911[Job]=$I$3,ROW(Table911[Job])),ROW(BA3))))</f>
        <v/>
      </c>
      <c r="BG4" s="47" t="str">
        <f t="array" ref="BG4">IF(COUNTIF(Table912[Job],$I$3)&lt;ROWS($BG$2:BG4),"",INDEX(TimeSheets!$K$1:$K$359,SMALL(IF(Table912[Job]=$I$3,ROW(Table912[Job])),ROW(BA3))))</f>
        <v/>
      </c>
      <c r="BH4" s="47" t="str">
        <f t="array" ref="BH4">IF(COUNTIF(Table912[Job],$I$3)&lt;ROWS($BH$2:BH4),"",INDEX(TimeSheets!$Q$1:$Q$359,SMALL(IF(Table912[Job]=$I$3,ROW(Table912[Job])),ROW(BA3))))</f>
        <v/>
      </c>
      <c r="BI4" s="56" t="str">
        <f t="array" ref="BI4">IF(COUNTIF(Table914[Job],$I$3)&lt;ROWS($BI$2:BI4),"",INDEX(TimeSheets!$T$1:$T$359,SMALL(IF(Table914[Job]=$I$3,ROW(Table914[Job])),ROW(BA3))))</f>
        <v/>
      </c>
      <c r="BJ4" s="47" t="str">
        <f t="array" ref="BJ4">IF(COUNTIF(Table914[Job],$I$3)&lt;ROWS($BJ$2:BJ4),"",INDEX(TimeSheets!$Z$1:$Z$359,SMALL(IF(Table914[Job]=$I$3,ROW(Table914[Job])),ROW(BA3))))</f>
        <v/>
      </c>
      <c r="BK4" s="47" t="str">
        <f t="array" ref="BK4">IF(COUNTIF(Table91641[Job],$I$3)&lt;ROWS($BK$2:BK4),"",INDEX(TimeSheets!$AC$1:$AC$359,SMALL(IF(Table91641[Job]=$I$3,ROW(Table91641[Job])),ROW(BA3))))</f>
        <v/>
      </c>
      <c r="BL4" s="47" t="str">
        <f t="array" ref="BL4">IF(COUNTIF(Table91641[Job],$I$3)&lt;ROWS($BL$2:BL4),"",INDEX(TimeSheets!$AI$1:$AI$359,SMALL(IF(Table91641[Job]=$I$3,ROW(Table91641[Job])),ROW(BB3))))</f>
        <v/>
      </c>
      <c r="BO4" s="48"/>
      <c r="BP4" s="48"/>
      <c r="BQ4" s="48"/>
      <c r="BR4" s="49"/>
      <c r="BS4" s="49"/>
      <c r="BT4" s="49"/>
      <c r="BU4" s="49"/>
      <c r="BV4" s="49"/>
      <c r="BW4" s="49"/>
    </row>
    <row r="5" spans="1:75" ht="26.25" x14ac:dyDescent="0.4">
      <c r="B5" s="57"/>
      <c r="D5" s="50" t="s">
        <v>42</v>
      </c>
      <c r="E5" s="58"/>
      <c r="F5" s="59"/>
      <c r="G5" s="61"/>
      <c r="H5" s="62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V5" s="50" t="s">
        <v>43</v>
      </c>
      <c r="Y5" s="114">
        <f>IF(Y4=0,0,SUM(Y3,Y4))</f>
        <v>0</v>
      </c>
      <c r="Z5" s="114"/>
      <c r="AA5" s="114"/>
      <c r="AB5" s="114"/>
      <c r="AC5" s="114"/>
      <c r="AD5" s="114"/>
      <c r="AE5" s="114"/>
      <c r="AF5" s="114"/>
      <c r="AK5" s="50" t="s">
        <v>44</v>
      </c>
      <c r="AO5" s="117">
        <f>IF(Y4 = 0,0,SUM(AO4-AO3))</f>
        <v>0</v>
      </c>
      <c r="AP5" s="117"/>
      <c r="AQ5" s="117"/>
      <c r="AR5" s="117"/>
      <c r="AS5" s="117"/>
      <c r="AT5" s="117"/>
      <c r="AU5" s="117"/>
      <c r="AY5" s="118" t="s">
        <v>35</v>
      </c>
      <c r="AZ5" s="118"/>
      <c r="BA5" s="119"/>
      <c r="BB5" s="119"/>
      <c r="BE5" s="47" t="str">
        <f t="array" ref="BE5">IF(COUNTIF(Table911[Job],$I$3)&lt;ROWS($BE$2:BE5),"",INDEX(TimeSheets!$B$1:$B$359,SMALL(IF(Table911[Job]=$I$3,ROW(Table911[Job])),ROW(BA4))))</f>
        <v/>
      </c>
      <c r="BF5" s="47" t="str">
        <f t="array" ref="BF5">IF(COUNTIF(Table911[Job],$I$3)&lt;ROWS($BD$2:BD5),"",INDEX(TimeSheets!$H$1:$H$359,SMALL(IF(Table911[Job]=$I$3,ROW(Table911[Job])),ROW(BA4))))</f>
        <v/>
      </c>
      <c r="BG5" s="47" t="str">
        <f t="array" ref="BG5">IF(COUNTIF(Table912[Job],$I$3)&lt;ROWS($BG$2:BG5),"",INDEX(TimeSheets!$K$1:$K$359,SMALL(IF(Table912[Job]=$I$3,ROW(Table912[Job])),ROW(BA4))))</f>
        <v/>
      </c>
      <c r="BH5" s="47" t="str">
        <f t="array" ref="BH5">IF(COUNTIF(Table912[Job],$I$3)&lt;ROWS($BH$2:BH5),"",INDEX(TimeSheets!$Q$1:$Q$359,SMALL(IF(Table912[Job]=$I$3,ROW(Table912[Job])),ROW(BA4))))</f>
        <v/>
      </c>
      <c r="BI5" s="56" t="str">
        <f t="array" ref="BI5">IF(COUNTIF(Table914[Job],$I$3)&lt;ROWS($BI$2:BI5),"",INDEX(TimeSheets!$T$1:$T$359,SMALL(IF(Table914[Job]=$I$3,ROW(Table914[Job])),ROW(BA4))))</f>
        <v/>
      </c>
      <c r="BJ5" s="47" t="str">
        <f t="array" ref="BJ5">IF(COUNTIF(Table914[Job],$I$3)&lt;ROWS($BJ$2:BJ5),"",INDEX(TimeSheets!$Z$1:$Z$359,SMALL(IF(Table914[Job]=$I$3,ROW(Table914[Job])),ROW(BA4))))</f>
        <v/>
      </c>
      <c r="BK5" s="47" t="str">
        <f t="array" ref="BK5">IF(COUNTIF(Table91641[Job],$I$3)&lt;ROWS($BK$2:BK5),"",INDEX(TimeSheets!$AC$1:$AC$359,SMALL(IF(Table91641[Job]=$I$3,ROW(Table91641[Job])),ROW(BA4))))</f>
        <v/>
      </c>
      <c r="BL5" s="47" t="str">
        <f t="array" ref="BL5">IF(COUNTIF(Table91641[Job],$I$3)&lt;ROWS($BL$2:BL5),"",INDEX(TimeSheets!$AI$1:$AI$359,SMALL(IF(Table91641[Job]=$I$3,ROW(Table91641[Job])),ROW(BB4))))</f>
        <v/>
      </c>
      <c r="BO5" s="48"/>
      <c r="BP5" s="48"/>
      <c r="BQ5" s="48"/>
      <c r="BR5" s="49"/>
      <c r="BS5" s="49"/>
      <c r="BT5" s="49"/>
      <c r="BU5" s="49"/>
      <c r="BV5" s="49"/>
      <c r="BW5" s="49"/>
    </row>
    <row r="6" spans="1:75" ht="26.25" x14ac:dyDescent="0.4">
      <c r="B6" s="57"/>
      <c r="E6" s="60"/>
      <c r="F6" s="60"/>
      <c r="G6" s="60"/>
      <c r="H6" s="63"/>
      <c r="I6" s="60"/>
      <c r="K6" s="50"/>
      <c r="L6" s="58"/>
      <c r="M6" s="59"/>
      <c r="N6" s="60"/>
      <c r="AG6" s="52"/>
      <c r="AY6" s="107" t="s">
        <v>41</v>
      </c>
      <c r="AZ6" s="107"/>
      <c r="BA6" s="108" t="str">
        <f>IF(Y4=0,"-",SUM(BA5-AD2))</f>
        <v>-</v>
      </c>
      <c r="BB6" s="109"/>
      <c r="BE6" s="47" t="str">
        <f t="array" ref="BE6">IF(COUNTIF(Table911[Job],$I$3)&lt;ROWS($BE$2:BE6),"",INDEX(TimeSheets!$B$1:$B$359,SMALL(IF(Table911[Job]=$I$3,ROW(Table911[Job])),ROW(BA5))))</f>
        <v/>
      </c>
      <c r="BF6" s="47" t="str">
        <f t="array" ref="BF6">IF(COUNTIF(Table911[Job],$I$3)&lt;ROWS($BD$2:BD6),"",INDEX(TimeSheets!$H$1:$H$359,SMALL(IF(Table911[Job]=$I$3,ROW(Table911[Job])),ROW(BA5))))</f>
        <v/>
      </c>
      <c r="BG6" s="47" t="str">
        <f t="array" ref="BG6">IF(COUNTIF(Table912[Job],$I$3)&lt;ROWS($BG$2:BG6),"",INDEX(TimeSheets!$K$1:$K$359,SMALL(IF(Table912[Job]=$I$3,ROW(Table912[Job])),ROW(BA5))))</f>
        <v/>
      </c>
      <c r="BH6" s="47" t="str">
        <f t="array" ref="BH6">IF(COUNTIF(Table912[Job],$I$3)&lt;ROWS($BH$2:BH6),"",INDEX(TimeSheets!$Q$1:$Q$359,SMALL(IF(Table912[Job]=$I$3,ROW(Table912[Job])),ROW(BA5))))</f>
        <v/>
      </c>
      <c r="BI6" s="56" t="str">
        <f t="array" ref="BI6">IF(COUNTIF(Table914[Job],$I$3)&lt;ROWS($BI$2:BI6),"",INDEX(TimeSheets!$T$1:$T$359,SMALL(IF(Table914[Job]=$I$3,ROW(Table914[Job])),ROW(BA5))))</f>
        <v/>
      </c>
      <c r="BJ6" s="47" t="str">
        <f t="array" ref="BJ6">IF(COUNTIF(Table914[Job],$I$3)&lt;ROWS($BJ$2:BJ6),"",INDEX(TimeSheets!$Z$1:$Z$359,SMALL(IF(Table914[Job]=$I$3,ROW(Table914[Job])),ROW(BA5))))</f>
        <v/>
      </c>
      <c r="BK6" s="47" t="str">
        <f t="array" ref="BK6">IF(COUNTIF(Table91641[Job],$I$3)&lt;ROWS($BK$2:BK6),"",INDEX(TimeSheets!$AC$1:$AC$359,SMALL(IF(Table91641[Job]=$I$3,ROW(Table91641[Job])),ROW(BA5))))</f>
        <v/>
      </c>
      <c r="BL6" s="47" t="str">
        <f t="array" ref="BL6">IF(COUNTIF(Table91641[Job],$I$3)&lt;ROWS($BL$2:BL6),"",INDEX(TimeSheets!$AI$1:$AI$359,SMALL(IF(Table91641[Job]=$I$3,ROW(Table91641[Job])),ROW(BB5))))</f>
        <v/>
      </c>
      <c r="BO6" s="48"/>
      <c r="BP6" s="48"/>
      <c r="BQ6" s="48"/>
      <c r="BR6" s="49"/>
      <c r="BS6" s="49"/>
      <c r="BT6" s="49"/>
      <c r="BU6" s="49"/>
      <c r="BV6" s="49"/>
      <c r="BW6" s="49"/>
    </row>
    <row r="7" spans="1:75" ht="18.75" x14ac:dyDescent="0.3">
      <c r="A7" t="s">
        <v>30</v>
      </c>
      <c r="B7" s="57"/>
      <c r="C7" s="110">
        <f>SUM(B10:B59,D10:D59,F10:F59)</f>
        <v>0</v>
      </c>
      <c r="D7" s="110"/>
      <c r="E7" s="60"/>
      <c r="F7" s="60"/>
      <c r="G7" s="60"/>
      <c r="H7" t="s">
        <v>30</v>
      </c>
      <c r="I7" s="57"/>
      <c r="J7" s="110">
        <f>SUM(I10:I59,K10:K59,M10:M59)</f>
        <v>0</v>
      </c>
      <c r="K7" s="110"/>
      <c r="L7" s="60"/>
      <c r="M7" s="60"/>
      <c r="N7" s="57"/>
      <c r="O7" t="s">
        <v>30</v>
      </c>
      <c r="P7" s="57"/>
      <c r="Q7" s="110">
        <f>SUM(P10:P59,R10:R59,T10:T59)</f>
        <v>0</v>
      </c>
      <c r="R7" s="110"/>
      <c r="S7" s="60"/>
      <c r="T7" s="60"/>
      <c r="V7" t="s">
        <v>30</v>
      </c>
      <c r="W7" s="57"/>
      <c r="X7" s="110">
        <f>SUM(W10:W59,Y10:Y59,AA10:AA59)</f>
        <v>0</v>
      </c>
      <c r="Y7" s="110"/>
      <c r="Z7" s="60"/>
      <c r="AA7" s="60"/>
      <c r="AB7" s="52"/>
      <c r="AC7" t="s">
        <v>30</v>
      </c>
      <c r="AD7" s="57"/>
      <c r="AE7" s="110">
        <f>SUM(AD10:AD59,AF10:AF59,AH10:AH59)</f>
        <v>0</v>
      </c>
      <c r="AF7" s="110"/>
      <c r="AG7" s="60"/>
      <c r="AH7" s="60"/>
      <c r="AI7" s="52"/>
      <c r="AJ7" t="s">
        <v>30</v>
      </c>
      <c r="AK7" s="57"/>
      <c r="AL7" s="110">
        <f>SUM(AK10:AK59,AM10:AM59,AO10:AO59)</f>
        <v>0</v>
      </c>
      <c r="AM7" s="110"/>
      <c r="AN7" s="60"/>
      <c r="AO7" s="60"/>
      <c r="AQ7" t="s">
        <v>30</v>
      </c>
      <c r="AR7" s="57"/>
      <c r="AS7" s="110">
        <f>SUM(AR10:AR59,AT10:AT59,AV10:AV59)</f>
        <v>0</v>
      </c>
      <c r="AT7" s="110"/>
      <c r="AU7" s="60"/>
      <c r="AV7" s="60"/>
      <c r="AX7" s="60"/>
      <c r="AY7" s="60"/>
      <c r="AZ7" s="60"/>
      <c r="BA7" s="49"/>
      <c r="BB7" s="49"/>
      <c r="BE7" s="47" t="str">
        <f t="array" ref="BE7">IF(COUNTIF(Table911[Job],$I$3)&lt;ROWS($BE$2:BE7),"",INDEX(TimeSheets!$B$1:$B$359,SMALL(IF(Table911[Job]=$I$3,ROW(Table911[Job])),ROW(BA6))))</f>
        <v/>
      </c>
      <c r="BF7" s="47" t="str">
        <f t="array" ref="BF7">IF(COUNTIF(Table911[Job],$I$3)&lt;ROWS($BD$2:BD7),"",INDEX(TimeSheets!$H$1:$H$359,SMALL(IF(Table911[Job]=$I$3,ROW(Table911[Job])),ROW(BA6))))</f>
        <v/>
      </c>
      <c r="BG7" s="47" t="str">
        <f t="array" ref="BG7">IF(COUNTIF(Table912[Job],$I$3)&lt;ROWS($BG$2:BG7),"",INDEX(TimeSheets!$K$1:$K$359,SMALL(IF(Table912[Job]=$I$3,ROW(Table912[Job])),ROW(BA6))))</f>
        <v/>
      </c>
      <c r="BH7" s="47" t="str">
        <f t="array" ref="BH7">IF(COUNTIF(Table912[Job],$I$3)&lt;ROWS($BH$2:BH7),"",INDEX(TimeSheets!$Q$1:$Q$359,SMALL(IF(Table912[Job]=$I$3,ROW(Table912[Job])),ROW(BA6))))</f>
        <v/>
      </c>
      <c r="BI7" s="56" t="str">
        <f t="array" ref="BI7">IF(COUNTIF(Table914[Job],$I$3)&lt;ROWS($BI$2:BI7),"",INDEX(TimeSheets!$T$1:$T$359,SMALL(IF(Table914[Job]=$I$3,ROW(Table914[Job])),ROW(BA6))))</f>
        <v/>
      </c>
      <c r="BJ7" s="47" t="str">
        <f t="array" ref="BJ7">IF(COUNTIF(Table914[Job],$I$3)&lt;ROWS($BJ$2:BJ7),"",INDEX(TimeSheets!$Z$1:$Z$359,SMALL(IF(Table914[Job]=$I$3,ROW(Table914[Job])),ROW(BA6))))</f>
        <v/>
      </c>
      <c r="BK7" s="47" t="str">
        <f t="array" ref="BK7">IF(COUNTIF(Table91641[Job],$I$3)&lt;ROWS($BK$2:BK7),"",INDEX(TimeSheets!$AC$1:$AC$359,SMALL(IF(Table91641[Job]=$I$3,ROW(Table91641[Job])),ROW(BA6))))</f>
        <v/>
      </c>
      <c r="BL7" s="47" t="str">
        <f t="array" ref="BL7">IF(COUNTIF(Table91641[Job],$I$3)&lt;ROWS($BL$2:BL7),"",INDEX(TimeSheets!$AI$1:$AI$359,SMALL(IF(Table91641[Job]=$I$3,ROW(Table91641[Job])),ROW(BB6))))</f>
        <v/>
      </c>
      <c r="BO7" s="48"/>
      <c r="BP7" s="48"/>
      <c r="BQ7" s="48"/>
      <c r="BR7" s="49"/>
      <c r="BS7" s="49"/>
      <c r="BT7" s="49"/>
      <c r="BU7" s="49"/>
      <c r="BV7" s="49"/>
      <c r="BW7" s="49"/>
    </row>
    <row r="8" spans="1:75" ht="16.5" thickBot="1" x14ac:dyDescent="0.3">
      <c r="A8" t="s">
        <v>45</v>
      </c>
      <c r="B8" s="57"/>
      <c r="C8" s="100">
        <f>SUM((C7*33)*1.3)</f>
        <v>0</v>
      </c>
      <c r="D8" s="100"/>
      <c r="E8" s="100"/>
      <c r="F8" s="100"/>
      <c r="G8" s="64"/>
      <c r="H8" t="s">
        <v>45</v>
      </c>
      <c r="I8" s="57"/>
      <c r="J8" s="100">
        <f>IF(I5=0,SUM((J7*21)),SUM((J7*48.06)))</f>
        <v>0</v>
      </c>
      <c r="K8" s="100"/>
      <c r="L8" s="100"/>
      <c r="M8" s="100"/>
      <c r="N8" s="64"/>
      <c r="O8" t="s">
        <v>45</v>
      </c>
      <c r="P8" s="57"/>
      <c r="Q8" s="100">
        <f>IF(I5=0,SUM((Q7*29)),SUM((Q7*I5)))</f>
        <v>0</v>
      </c>
      <c r="R8" s="100"/>
      <c r="S8" s="100"/>
      <c r="T8" s="100"/>
      <c r="U8" s="64"/>
      <c r="V8" t="s">
        <v>45</v>
      </c>
      <c r="W8" s="57"/>
      <c r="X8" s="100">
        <f>IF(I5=0,SUM((X7*33)),SUM((X7*I5)))</f>
        <v>0</v>
      </c>
      <c r="Y8" s="100"/>
      <c r="Z8" s="100"/>
      <c r="AA8" s="100"/>
      <c r="AB8" s="64"/>
      <c r="AC8" t="s">
        <v>45</v>
      </c>
      <c r="AD8" s="57"/>
      <c r="AE8" s="100">
        <f>SUM((AE7*40))</f>
        <v>0</v>
      </c>
      <c r="AF8" s="100"/>
      <c r="AG8" s="100"/>
      <c r="AH8" s="100"/>
      <c r="AI8" s="64"/>
      <c r="AJ8" t="s">
        <v>45</v>
      </c>
      <c r="AK8" s="57"/>
      <c r="AL8" s="100">
        <f>SUM((AL7*40))</f>
        <v>0</v>
      </c>
      <c r="AM8" s="100"/>
      <c r="AN8" s="100"/>
      <c r="AO8" s="100"/>
      <c r="AP8" s="64"/>
      <c r="AQ8" t="s">
        <v>45</v>
      </c>
      <c r="AR8" s="57"/>
      <c r="AS8" s="100">
        <f>IF(I5=0,SUM((AS7*33)),SUM((AS7*I5)))</f>
        <v>0</v>
      </c>
      <c r="AT8" s="100"/>
      <c r="AU8" s="100"/>
      <c r="AV8" s="100"/>
      <c r="AW8" s="64"/>
      <c r="AX8" s="65"/>
      <c r="AY8" s="65"/>
      <c r="AZ8" s="65"/>
      <c r="BA8" s="49"/>
      <c r="BB8" s="49"/>
      <c r="BE8" s="47" t="str">
        <f t="array" ref="BE8">IF(COUNTIF(Table911[Job],$I$3)&lt;ROWS($BE$2:BE8),"",INDEX(TimeSheets!$B$1:$B$359,SMALL(IF(Table911[Job]=$I$3,ROW(Table911[Job])),ROW(BA7))))</f>
        <v/>
      </c>
      <c r="BF8" s="47" t="str">
        <f t="array" ref="BF8">IF(COUNTIF(Table911[Job],$I$3)&lt;ROWS($BD$2:BD8),"",INDEX(TimeSheets!$H$1:$H$359,SMALL(IF(Table911[Job]=$I$3,ROW(Table911[Job])),ROW(BA7))))</f>
        <v/>
      </c>
      <c r="BG8" s="47" t="str">
        <f t="array" ref="BG8">IF(COUNTIF(Table912[Job],$I$3)&lt;ROWS($BG$2:BG8),"",INDEX(TimeSheets!$K$1:$K$359,SMALL(IF(Table912[Job]=$I$3,ROW(Table912[Job])),ROW(BA7))))</f>
        <v/>
      </c>
      <c r="BH8" s="47" t="str">
        <f t="array" ref="BH8">IF(COUNTIF(Table912[Job],$I$3)&lt;ROWS($BH$2:BH8),"",INDEX(TimeSheets!$Q$1:$Q$359,SMALL(IF(Table912[Job]=$I$3,ROW(Table912[Job])),ROW(BA7))))</f>
        <v/>
      </c>
      <c r="BI8" s="56" t="str">
        <f t="array" ref="BI8">IF(COUNTIF(Table914[Job],$I$3)&lt;ROWS($BI$2:BI8),"",INDEX(TimeSheets!$T$1:$T$359,SMALL(IF(Table914[Job]=$I$3,ROW(Table914[Job])),ROW(BA7))))</f>
        <v/>
      </c>
      <c r="BJ8" s="47" t="str">
        <f t="array" ref="BJ8">IF(COUNTIF(Table914[Job],$I$3)&lt;ROWS($BJ$2:BJ8),"",INDEX(TimeSheets!$Z$1:$Z$359,SMALL(IF(Table914[Job]=$I$3,ROW(Table914[Job])),ROW(BA7))))</f>
        <v/>
      </c>
      <c r="BK8" s="47" t="str">
        <f t="array" ref="BK8">IF(COUNTIF(Table91641[Job],$I$3)&lt;ROWS($BK$2:BK8),"",INDEX(TimeSheets!$AC$1:$AC$359,SMALL(IF(Table91641[Job]=$I$3,ROW(Table91641[Job])),ROW(BA7))))</f>
        <v/>
      </c>
      <c r="BL8" s="47" t="str">
        <f t="array" ref="BL8">IF(COUNTIF(Table91641[Job],$I$3)&lt;ROWS($BL$2:BL8),"",INDEX(TimeSheets!$AI$1:$AI$359,SMALL(IF(Table91641[Job]=$I$3,ROW(Table91641[Job])),ROW(BB7))))</f>
        <v/>
      </c>
      <c r="BO8" s="48"/>
      <c r="BP8" s="48"/>
      <c r="BQ8" s="48"/>
      <c r="BR8" s="49"/>
      <c r="BS8" s="49"/>
      <c r="BT8" s="49"/>
      <c r="BU8" s="49"/>
      <c r="BV8" s="49"/>
      <c r="BW8" s="49"/>
    </row>
    <row r="9" spans="1:75" ht="24" thickBot="1" x14ac:dyDescent="0.4">
      <c r="A9" s="101"/>
      <c r="B9" s="102"/>
      <c r="C9" s="102"/>
      <c r="D9" s="102"/>
      <c r="E9" s="102"/>
      <c r="F9" s="103"/>
      <c r="H9" s="104"/>
      <c r="I9" s="105"/>
      <c r="J9" s="105"/>
      <c r="K9" s="105"/>
      <c r="L9" s="105"/>
      <c r="M9" s="106"/>
      <c r="O9" s="104"/>
      <c r="P9" s="105"/>
      <c r="Q9" s="105"/>
      <c r="R9" s="105"/>
      <c r="S9" s="105"/>
      <c r="T9" s="106"/>
      <c r="V9" s="104" t="s">
        <v>82</v>
      </c>
      <c r="W9" s="105"/>
      <c r="X9" s="105"/>
      <c r="Y9" s="105"/>
      <c r="Z9" s="105"/>
      <c r="AA9" s="106"/>
      <c r="AC9" s="104" t="s">
        <v>83</v>
      </c>
      <c r="AD9" s="105"/>
      <c r="AE9" s="105"/>
      <c r="AF9" s="105"/>
      <c r="AG9" s="105"/>
      <c r="AH9" s="106"/>
      <c r="AJ9" s="104" t="s">
        <v>81</v>
      </c>
      <c r="AK9" s="105"/>
      <c r="AL9" s="105"/>
      <c r="AM9" s="105"/>
      <c r="AN9" s="105"/>
      <c r="AO9" s="106"/>
      <c r="AQ9" s="104" t="s">
        <v>84</v>
      </c>
      <c r="AR9" s="105"/>
      <c r="AS9" s="105"/>
      <c r="AT9" s="105"/>
      <c r="AU9" s="105"/>
      <c r="AV9" s="106"/>
      <c r="AX9" s="15"/>
      <c r="AY9" s="87" t="s">
        <v>46</v>
      </c>
      <c r="AZ9" s="88"/>
      <c r="BA9" s="88"/>
      <c r="BB9" s="89"/>
      <c r="BE9" s="47" t="str">
        <f t="array" ref="BE9">IF(COUNTIF(Table911[Job],$I$3)&lt;ROWS($BE$2:BE9),"",INDEX(TimeSheets!$B$1:$B$359,SMALL(IF(Table911[Job]=$I$3,ROW(Table911[Job])),ROW(BA8))))</f>
        <v/>
      </c>
      <c r="BF9" s="47" t="str">
        <f t="array" ref="BF9">IF(COUNTIF(Table911[Job],$I$3)&lt;ROWS($BD$2:BD9),"",INDEX(TimeSheets!$H$1:$H$359,SMALL(IF(Table911[Job]=$I$3,ROW(Table911[Job])),ROW(BA8))))</f>
        <v/>
      </c>
      <c r="BG9" s="47" t="str">
        <f t="array" ref="BG9">IF(COUNTIF(Table912[Job],$I$3)&lt;ROWS($BG$2:BG9),"",INDEX(TimeSheets!$K$1:$K$359,SMALL(IF(Table912[Job]=$I$3,ROW(Table912[Job])),ROW(BA8))))</f>
        <v/>
      </c>
      <c r="BH9" s="47" t="str">
        <f t="array" ref="BH9">IF(COUNTIF(Table912[Job],$I$3)&lt;ROWS($BH$2:BH9),"",INDEX(TimeSheets!$Q$1:$Q$359,SMALL(IF(Table912[Job]=$I$3,ROW(Table912[Job])),ROW(BA8))))</f>
        <v/>
      </c>
      <c r="BI9" s="56" t="str">
        <f t="array" ref="BI9">IF(COUNTIF(Table914[Job],$I$3)&lt;ROWS($BI$2:BI9),"",INDEX(TimeSheets!$T$1:$T$359,SMALL(IF(Table914[Job]=$I$3,ROW(Table914[Job])),ROW(BA8))))</f>
        <v/>
      </c>
      <c r="BJ9" s="47" t="str">
        <f t="array" ref="BJ9">IF(COUNTIF(Table914[Job],$I$3)&lt;ROWS($BJ$2:BJ9),"",INDEX(TimeSheets!$Z$1:$Z$359,SMALL(IF(Table914[Job]=$I$3,ROW(Table914[Job])),ROW(BA8))))</f>
        <v/>
      </c>
      <c r="BK9" s="47" t="str">
        <f t="array" ref="BK9">IF(COUNTIF(Table91641[Job],$I$3)&lt;ROWS($BK$2:BK9),"",INDEX(TimeSheets!$AC$1:$AC$359,SMALL(IF(Table91641[Job]=$I$3,ROW(Table91641[Job])),ROW(BA8))))</f>
        <v/>
      </c>
      <c r="BL9" s="47" t="str">
        <f t="array" ref="BL9">IF(COUNTIF(Table91641[Job],$I$3)&lt;ROWS($BL$2:BL9),"",INDEX(TimeSheets!$AI$1:$AI$359,SMALL(IF(Table91641[Job]=$I$3,ROW(Table91641[Job])),ROW(BB8))))</f>
        <v/>
      </c>
      <c r="BO9" s="48"/>
      <c r="BP9" s="48"/>
      <c r="BQ9" s="48"/>
      <c r="BR9" s="49"/>
      <c r="BS9" s="49"/>
      <c r="BT9" s="49"/>
      <c r="BU9" s="49"/>
      <c r="BV9" s="49"/>
      <c r="BW9" s="49"/>
    </row>
    <row r="10" spans="1:75" ht="21.95" customHeight="1" thickBot="1" x14ac:dyDescent="0.45">
      <c r="A10" s="66"/>
      <c r="B10" s="67"/>
      <c r="C10" s="66"/>
      <c r="D10" s="67"/>
      <c r="E10" s="66"/>
      <c r="F10" s="67"/>
      <c r="G10" s="15"/>
      <c r="H10" s="66"/>
      <c r="I10" s="67"/>
      <c r="J10" s="66"/>
      <c r="K10" s="67"/>
      <c r="L10" s="66"/>
      <c r="M10" s="67"/>
      <c r="N10" s="15"/>
      <c r="O10" s="66"/>
      <c r="P10" s="67"/>
      <c r="Q10" s="66"/>
      <c r="R10" s="67"/>
      <c r="S10" s="66"/>
      <c r="T10" s="67"/>
      <c r="U10" s="15"/>
      <c r="V10" s="66" t="str">
        <f>BK2</f>
        <v/>
      </c>
      <c r="W10" s="67" t="str">
        <f>IF(BL2=0," ",BL2)</f>
        <v/>
      </c>
      <c r="X10" s="66" t="str">
        <f>BK52</f>
        <v/>
      </c>
      <c r="Y10" s="67" t="str">
        <f>IF(BL52=0," ",BL52)</f>
        <v/>
      </c>
      <c r="Z10" s="66" t="str">
        <f>BK102</f>
        <v/>
      </c>
      <c r="AA10" s="67" t="str">
        <f>IF(BL102=0," ",BL102)</f>
        <v/>
      </c>
      <c r="AB10" s="15"/>
      <c r="AC10" s="66" t="str">
        <f>BE2</f>
        <v/>
      </c>
      <c r="AD10" s="67" t="str">
        <f>IF(BF2=0," ",BF2)</f>
        <v/>
      </c>
      <c r="AE10" s="66" t="str">
        <f>BE52</f>
        <v/>
      </c>
      <c r="AF10" s="67" t="str">
        <f>IF(BF52=0," ",BF52)</f>
        <v/>
      </c>
      <c r="AG10" s="66" t="str">
        <f>BE102</f>
        <v/>
      </c>
      <c r="AH10" s="67" t="str">
        <f>IF(BF102=0," ",BF102)</f>
        <v/>
      </c>
      <c r="AI10" s="15"/>
      <c r="AJ10" s="66" t="str">
        <f>BG2</f>
        <v/>
      </c>
      <c r="AK10" s="67" t="str">
        <f>IF(BH2=0," ",BH2)</f>
        <v/>
      </c>
      <c r="AL10" s="66" t="str">
        <f>BG52</f>
        <v/>
      </c>
      <c r="AM10" s="67" t="str">
        <f>IF(BH52=0," ",BH52)</f>
        <v/>
      </c>
      <c r="AN10" s="66" t="str">
        <f>BG102</f>
        <v/>
      </c>
      <c r="AO10" s="67" t="str">
        <f>IF(BH102=0," ",BH102)</f>
        <v/>
      </c>
      <c r="AP10" s="15"/>
      <c r="AQ10" s="66" t="str">
        <f>BI2</f>
        <v/>
      </c>
      <c r="AR10" s="67" t="str">
        <f>IF(BJ2=0," ",BJ2)</f>
        <v/>
      </c>
      <c r="AS10" s="66" t="str">
        <f>BI52</f>
        <v/>
      </c>
      <c r="AT10" s="67" t="str">
        <f>IF(BJ52=0," ",BJ52)</f>
        <v/>
      </c>
      <c r="AU10" s="66" t="str">
        <f>BI102</f>
        <v/>
      </c>
      <c r="AV10" s="67" t="str">
        <f>IF(BJ102=0," ",BJ102)</f>
        <v/>
      </c>
      <c r="AW10" s="15"/>
      <c r="AX10" s="15"/>
      <c r="AY10" s="94" t="s">
        <v>47</v>
      </c>
      <c r="AZ10" s="95"/>
      <c r="BA10" s="96"/>
      <c r="BB10" s="97"/>
      <c r="BE10" s="72" t="str">
        <f t="array" ref="BE10">IF(COUNTIF(Table911[Job],$I$3)&lt;ROWS($BE$2:BE10),"",INDEX(TimeSheets!$B$1:$B$359,SMALL(IF(Table911[Job]=$I$3,ROW(Table911[Job])),ROW(BA9))))</f>
        <v/>
      </c>
      <c r="BF10" s="72" t="str">
        <f t="array" ref="BF10">IF(COUNTIF(Table911[Job],$I$3)&lt;ROWS($BD$2:BD10),"",INDEX(TimeSheets!$H$1:$H$359,SMALL(IF(Table911[Job]=$I$3,ROW(Table911[Job])),ROW(BA9))))</f>
        <v/>
      </c>
      <c r="BG10" s="72" t="str">
        <f t="array" ref="BG10">IF(COUNTIF(Table912[Job],$I$3)&lt;ROWS($BG$2:BG10),"",INDEX(TimeSheets!$K$1:$K$359,SMALL(IF(Table912[Job]=$I$3,ROW(Table912[Job])),ROW(BA9))))</f>
        <v/>
      </c>
      <c r="BH10" s="72" t="str">
        <f t="array" ref="BH10">IF(COUNTIF(Table912[Job],$I$3)&lt;ROWS($BH$2:BH10),"",INDEX(TimeSheets!$Q$1:$Q$359,SMALL(IF(Table912[Job]=$I$3,ROW(Table912[Job])),ROW(BA9))))</f>
        <v/>
      </c>
      <c r="BI10" s="73" t="str">
        <f t="array" ref="BI10">IF(COUNTIF(Table914[Job],$I$3)&lt;ROWS($BI$2:BI10),"",INDEX(TimeSheets!$T$1:$T$359,SMALL(IF(Table914[Job]=$I$3,ROW(Table914[Job])),ROW(BA9))))</f>
        <v/>
      </c>
      <c r="BJ10" s="72" t="str">
        <f t="array" ref="BJ10">IF(COUNTIF(Table914[Job],$I$3)&lt;ROWS($BJ$2:BJ10),"",INDEX(TimeSheets!$Z$1:$Z$359,SMALL(IF(Table914[Job]=$I$3,ROW(Table914[Job])),ROW(BA9))))</f>
        <v/>
      </c>
      <c r="BK10" s="72" t="str">
        <f t="array" ref="BK10">IF(COUNTIF(Table91641[Job],$I$3)&lt;ROWS($BK$2:BK10),"",INDEX(TimeSheets!$AC$1:$AC$359,SMALL(IF(Table91641[Job]=$I$3,ROW(Table91641[Job])),ROW(BA9))))</f>
        <v/>
      </c>
      <c r="BL10" s="72" t="str">
        <f t="array" ref="BL10">IF(COUNTIF(Table91641[Job],$I$3)&lt;ROWS($BL$2:BL10),"",INDEX(TimeSheets!$AI$1:$AI$359,SMALL(IF(Table91641[Job]=$I$3,ROW(Table91641[Job])),ROW(BB9))))</f>
        <v/>
      </c>
      <c r="BO10" s="48"/>
      <c r="BP10" s="48"/>
      <c r="BQ10" s="48"/>
      <c r="BR10" s="49"/>
      <c r="BS10" s="49"/>
      <c r="BT10" s="49"/>
      <c r="BU10" s="49"/>
      <c r="BV10" s="49"/>
      <c r="BW10" s="49"/>
    </row>
    <row r="11" spans="1:75" ht="21.95" customHeight="1" x14ac:dyDescent="0.25">
      <c r="A11" s="66"/>
      <c r="B11" s="67"/>
      <c r="C11" s="66"/>
      <c r="D11" s="67"/>
      <c r="E11" s="66"/>
      <c r="F11" s="67"/>
      <c r="G11" s="15"/>
      <c r="H11" s="66"/>
      <c r="I11" s="67"/>
      <c r="J11" s="66"/>
      <c r="K11" s="67"/>
      <c r="L11" s="66"/>
      <c r="M11" s="67"/>
      <c r="N11" s="15"/>
      <c r="O11" s="66"/>
      <c r="P11" s="67"/>
      <c r="Q11" s="66"/>
      <c r="R11" s="67"/>
      <c r="S11" s="66"/>
      <c r="T11" s="67"/>
      <c r="U11" s="15"/>
      <c r="V11" s="66" t="str">
        <f t="shared" ref="V11:V59" si="0">BK3</f>
        <v/>
      </c>
      <c r="W11" s="67" t="str">
        <f t="shared" ref="W11:W59" si="1">IF(BL3=0," ",BL3)</f>
        <v/>
      </c>
      <c r="X11" s="66" t="str">
        <f t="shared" ref="X11:X59" si="2">BK53</f>
        <v/>
      </c>
      <c r="Y11" s="67" t="str">
        <f t="shared" ref="Y11:Y59" si="3">IF(BL53=0," ",BL53)</f>
        <v/>
      </c>
      <c r="Z11" s="66" t="str">
        <f t="shared" ref="Z11:Z59" si="4">BK103</f>
        <v/>
      </c>
      <c r="AA11" s="67" t="str">
        <f t="shared" ref="AA11:AA59" si="5">IF(BL103=0," ",BL103)</f>
        <v/>
      </c>
      <c r="AB11" s="15"/>
      <c r="AC11" s="66" t="str">
        <f t="shared" ref="AC11:AC59" si="6">BE3</f>
        <v/>
      </c>
      <c r="AD11" s="67" t="str">
        <f>IF(BF3=0," ",BF3)</f>
        <v/>
      </c>
      <c r="AE11" s="66" t="str">
        <f t="shared" ref="AE11:AE59" si="7">BE53</f>
        <v/>
      </c>
      <c r="AF11" s="67" t="str">
        <f t="shared" ref="AF11:AF59" si="8">IF(BF53=0," ",BF53)</f>
        <v/>
      </c>
      <c r="AG11" s="66" t="str">
        <f t="shared" ref="AG11:AG59" si="9">BE103</f>
        <v/>
      </c>
      <c r="AH11" s="67" t="str">
        <f t="shared" ref="AH11:AH59" si="10">IF(BF103=0," ",BF103)</f>
        <v/>
      </c>
      <c r="AI11" s="15"/>
      <c r="AJ11" s="66" t="str">
        <f>BG3</f>
        <v/>
      </c>
      <c r="AK11" s="67" t="str">
        <f>IF(BH3=0," ",BH3)</f>
        <v/>
      </c>
      <c r="AL11" s="66" t="str">
        <f t="shared" ref="AL11:AL59" si="11">BG53</f>
        <v/>
      </c>
      <c r="AM11" s="67" t="str">
        <f t="shared" ref="AM11:AM59" si="12">IF(BH53=0," ",BH53)</f>
        <v/>
      </c>
      <c r="AN11" s="66" t="str">
        <f t="shared" ref="AN11:AN59" si="13">BG103</f>
        <v/>
      </c>
      <c r="AO11" s="67" t="str">
        <f t="shared" ref="AO11:AO59" si="14">IF(BH103=0," ",BH103)</f>
        <v/>
      </c>
      <c r="AP11" s="15"/>
      <c r="AQ11" s="66" t="str">
        <f>BI3</f>
        <v/>
      </c>
      <c r="AR11" s="67" t="str">
        <f t="shared" ref="AR11:AR59" si="15">IF(BJ3=0," ",BJ3)</f>
        <v/>
      </c>
      <c r="AS11" s="66" t="str">
        <f t="shared" ref="AS11:AS59" si="16">BI53</f>
        <v/>
      </c>
      <c r="AT11" s="67" t="str">
        <f t="shared" ref="AT11:AT59" si="17">IF(BJ53=0," ",BJ53)</f>
        <v/>
      </c>
      <c r="AU11" s="66" t="str">
        <f t="shared" ref="AU11:AU59" si="18">BI103</f>
        <v/>
      </c>
      <c r="AV11" s="67" t="str">
        <f t="shared" ref="AV11:AV59" si="19">IF(BJ103=0," ",BJ103)</f>
        <v/>
      </c>
      <c r="AW11" s="15"/>
      <c r="AX11" s="15"/>
      <c r="AY11" s="78"/>
      <c r="AZ11" s="78"/>
      <c r="BA11" s="98"/>
      <c r="BB11" s="99"/>
      <c r="BE11" s="72" t="str">
        <f t="array" ref="BE11">IF(COUNTIF(Table911[Job],$I$3)&lt;ROWS($BE$2:BE11),"",INDEX(TimeSheets!$B$1:$B$359,SMALL(IF(Table911[Job]=$I$3,ROW(Table911[Job])),ROW(BA10))))</f>
        <v/>
      </c>
      <c r="BF11" s="72" t="str">
        <f t="array" ref="BF11">IF(COUNTIF(Table911[Job],$I$3)&lt;ROWS($BD$2:BD11),"",INDEX(TimeSheets!$H$1:$H$359,SMALL(IF(Table911[Job]=$I$3,ROW(Table911[Job])),ROW(BA10))))</f>
        <v/>
      </c>
      <c r="BG11" s="72" t="str">
        <f t="array" ref="BG11">IF(COUNTIF(Table912[Job],$I$3)&lt;ROWS($BG$2:BG11),"",INDEX(TimeSheets!$K$1:$K$359,SMALL(IF(Table912[Job]=$I$3,ROW(Table912[Job])),ROW(BA10))))</f>
        <v/>
      </c>
      <c r="BH11" s="72" t="str">
        <f t="array" ref="BH11">IF(COUNTIF(Table912[Job],$I$3)&lt;ROWS($BH$2:BH11),"",INDEX(TimeSheets!$Q$1:$Q$359,SMALL(IF(Table912[Job]=$I$3,ROW(Table912[Job])),ROW(BA10))))</f>
        <v/>
      </c>
      <c r="BI11" s="73" t="str">
        <f t="array" ref="BI11">IF(COUNTIF(Table914[Job],$I$3)&lt;ROWS($BI$2:BI11),"",INDEX(TimeSheets!$T$1:$T$359,SMALL(IF(Table914[Job]=$I$3,ROW(Table914[Job])),ROW(BA10))))</f>
        <v/>
      </c>
      <c r="BJ11" s="72" t="str">
        <f t="array" ref="BJ11">IF(COUNTIF(Table914[Job],$I$3)&lt;ROWS($BJ$2:BJ11),"",INDEX(TimeSheets!$Z$1:$Z$359,SMALL(IF(Table914[Job]=$I$3,ROW(Table914[Job])),ROW(BA10))))</f>
        <v/>
      </c>
      <c r="BK11" s="72" t="str">
        <f t="array" ref="BK11">IF(COUNTIF(Table91641[Job],$I$3)&lt;ROWS($BK$2:BK11),"",INDEX(TimeSheets!$AC$1:$AC$359,SMALL(IF(Table91641[Job]=$I$3,ROW(Table91641[Job])),ROW(BA10))))</f>
        <v/>
      </c>
      <c r="BL11" s="72" t="str">
        <f t="array" ref="BL11">IF(COUNTIF(Table91641[Job],$I$3)&lt;ROWS($BL$2:BL11),"",INDEX(TimeSheets!$AI$1:$AI$359,SMALL(IF(Table91641[Job]=$I$3,ROW(Table91641[Job])),ROW(BB10))))</f>
        <v/>
      </c>
      <c r="BO11" s="48"/>
      <c r="BP11" s="48"/>
      <c r="BQ11" s="48"/>
      <c r="BR11" s="49"/>
      <c r="BS11" s="49"/>
      <c r="BT11" s="49"/>
      <c r="BU11" s="49"/>
      <c r="BV11" s="49"/>
      <c r="BW11" s="49"/>
    </row>
    <row r="12" spans="1:75" ht="21.95" customHeight="1" x14ac:dyDescent="0.25">
      <c r="A12" s="66"/>
      <c r="B12" s="67"/>
      <c r="C12" s="66"/>
      <c r="D12" s="67"/>
      <c r="E12" s="66"/>
      <c r="F12" s="67"/>
      <c r="G12" s="15"/>
      <c r="H12" s="66"/>
      <c r="I12" s="67"/>
      <c r="J12" s="66"/>
      <c r="K12" s="67"/>
      <c r="L12" s="66"/>
      <c r="M12" s="67"/>
      <c r="N12" s="15"/>
      <c r="O12" s="66"/>
      <c r="P12" s="67"/>
      <c r="Q12" s="66"/>
      <c r="R12" s="67"/>
      <c r="S12" s="66"/>
      <c r="T12" s="67"/>
      <c r="U12" s="15"/>
      <c r="V12" s="66" t="str">
        <f t="shared" si="0"/>
        <v/>
      </c>
      <c r="W12" s="67" t="str">
        <f t="shared" si="1"/>
        <v/>
      </c>
      <c r="X12" s="66" t="str">
        <f t="shared" si="2"/>
        <v/>
      </c>
      <c r="Y12" s="67" t="str">
        <f t="shared" si="3"/>
        <v/>
      </c>
      <c r="Z12" s="66" t="str">
        <f t="shared" si="4"/>
        <v/>
      </c>
      <c r="AA12" s="67" t="str">
        <f t="shared" si="5"/>
        <v/>
      </c>
      <c r="AB12" s="15"/>
      <c r="AC12" s="66" t="str">
        <f t="shared" si="6"/>
        <v/>
      </c>
      <c r="AD12" s="67" t="str">
        <f>IF(BF4=0," ",BF4)</f>
        <v/>
      </c>
      <c r="AE12" s="66" t="str">
        <f t="shared" si="7"/>
        <v/>
      </c>
      <c r="AF12" s="67" t="str">
        <f t="shared" si="8"/>
        <v/>
      </c>
      <c r="AG12" s="66" t="str">
        <f t="shared" si="9"/>
        <v/>
      </c>
      <c r="AH12" s="67" t="str">
        <f t="shared" si="10"/>
        <v/>
      </c>
      <c r="AI12" s="15"/>
      <c r="AJ12" s="66" t="str">
        <f>BG4</f>
        <v/>
      </c>
      <c r="AK12" s="67" t="str">
        <f>IF(BH4=0," ",BH4)</f>
        <v/>
      </c>
      <c r="AL12" s="66" t="str">
        <f t="shared" si="11"/>
        <v/>
      </c>
      <c r="AM12" s="67" t="str">
        <f t="shared" si="12"/>
        <v/>
      </c>
      <c r="AN12" s="66" t="str">
        <f t="shared" si="13"/>
        <v/>
      </c>
      <c r="AO12" s="67" t="str">
        <f t="shared" si="14"/>
        <v/>
      </c>
      <c r="AP12" s="15"/>
      <c r="AQ12" s="66" t="str">
        <f>BI4</f>
        <v/>
      </c>
      <c r="AR12" s="67" t="str">
        <f t="shared" si="15"/>
        <v/>
      </c>
      <c r="AS12" s="66" t="str">
        <f t="shared" si="16"/>
        <v/>
      </c>
      <c r="AT12" s="67" t="str">
        <f t="shared" si="17"/>
        <v/>
      </c>
      <c r="AU12" s="66" t="str">
        <f t="shared" si="18"/>
        <v/>
      </c>
      <c r="AV12" s="67" t="str">
        <f t="shared" si="19"/>
        <v/>
      </c>
      <c r="AW12" s="15"/>
      <c r="AX12" s="15"/>
      <c r="AY12" s="78"/>
      <c r="AZ12" s="78"/>
      <c r="BA12" s="79"/>
      <c r="BB12" s="80"/>
      <c r="BE12" s="72" t="str">
        <f t="array" ref="BE12">IF(COUNTIF(Table911[Job],$I$3)&lt;ROWS($BE$2:BE12),"",INDEX(TimeSheets!$B$1:$B$359,SMALL(IF(Table911[Job]=$I$3,ROW(Table911[Job])),ROW(BA11))))</f>
        <v/>
      </c>
      <c r="BF12" s="72" t="str">
        <f t="array" ref="BF12">IF(COUNTIF(Table911[Job],$I$3)&lt;ROWS($BD$2:BD12),"",INDEX(TimeSheets!$H$1:$H$359,SMALL(IF(Table911[Job]=$I$3,ROW(Table911[Job])),ROW(BA11))))</f>
        <v/>
      </c>
      <c r="BG12" s="72" t="str">
        <f t="array" ref="BG12">IF(COUNTIF(Table912[Job],$I$3)&lt;ROWS($BG$2:BG12),"",INDEX(TimeSheets!$K$1:$K$359,SMALL(IF(Table912[Job]=$I$3,ROW(Table912[Job])),ROW(BA11))))</f>
        <v/>
      </c>
      <c r="BH12" s="72" t="str">
        <f t="array" ref="BH12">IF(COUNTIF(Table912[Job],$I$3)&lt;ROWS($BH$2:BH12),"",INDEX(TimeSheets!$Q$1:$Q$359,SMALL(IF(Table912[Job]=$I$3,ROW(Table912[Job])),ROW(BA11))))</f>
        <v/>
      </c>
      <c r="BI12" s="73" t="str">
        <f t="array" ref="BI12">IF(COUNTIF(Table914[Job],$I$3)&lt;ROWS($BI$2:BI12),"",INDEX(TimeSheets!$T$1:$T$359,SMALL(IF(Table914[Job]=$I$3,ROW(Table914[Job])),ROW(BA11))))</f>
        <v/>
      </c>
      <c r="BJ12" s="72" t="str">
        <f t="array" ref="BJ12">IF(COUNTIF(Table914[Job],$I$3)&lt;ROWS($BJ$2:BJ12),"",INDEX(TimeSheets!$Z$1:$Z$359,SMALL(IF(Table914[Job]=$I$3,ROW(Table914[Job])),ROW(BA11))))</f>
        <v/>
      </c>
      <c r="BK12" s="72" t="str">
        <f t="array" ref="BK12">IF(COUNTIF(Table91641[Job],$I$3)&lt;ROWS($BK$2:BK12),"",INDEX(TimeSheets!$AC$1:$AC$359,SMALL(IF(Table91641[Job]=$I$3,ROW(Table91641[Job])),ROW(BA11))))</f>
        <v/>
      </c>
      <c r="BL12" s="72" t="str">
        <f t="array" ref="BL12">IF(COUNTIF(Table91641[Job],$I$3)&lt;ROWS($BL$2:BL12),"",INDEX(TimeSheets!$AI$1:$AI$359,SMALL(IF(Table91641[Job]=$I$3,ROW(Table91641[Job])),ROW(BB11))))</f>
        <v/>
      </c>
      <c r="BO12" s="48"/>
      <c r="BP12" s="48"/>
      <c r="BQ12" s="48"/>
      <c r="BR12" s="49"/>
      <c r="BS12" s="49"/>
      <c r="BT12" s="49"/>
      <c r="BU12" s="49"/>
      <c r="BV12" s="49"/>
      <c r="BW12" s="49"/>
    </row>
    <row r="13" spans="1:75" ht="21.95" customHeight="1" x14ac:dyDescent="0.25">
      <c r="A13" s="66"/>
      <c r="B13" s="67"/>
      <c r="C13" s="66"/>
      <c r="D13" s="67"/>
      <c r="E13" s="66"/>
      <c r="F13" s="67"/>
      <c r="G13" s="15"/>
      <c r="H13" s="66"/>
      <c r="I13" s="67"/>
      <c r="J13" s="66"/>
      <c r="K13" s="67"/>
      <c r="L13" s="66"/>
      <c r="M13" s="67"/>
      <c r="N13" s="15"/>
      <c r="O13" s="66"/>
      <c r="P13" s="67"/>
      <c r="Q13" s="66"/>
      <c r="R13" s="67"/>
      <c r="S13" s="66"/>
      <c r="T13" s="67"/>
      <c r="U13" s="15"/>
      <c r="V13" s="66" t="str">
        <f t="shared" si="0"/>
        <v/>
      </c>
      <c r="W13" s="67" t="str">
        <f t="shared" si="1"/>
        <v/>
      </c>
      <c r="X13" s="66" t="str">
        <f t="shared" si="2"/>
        <v/>
      </c>
      <c r="Y13" s="67" t="str">
        <f t="shared" si="3"/>
        <v/>
      </c>
      <c r="Z13" s="66" t="str">
        <f t="shared" si="4"/>
        <v/>
      </c>
      <c r="AA13" s="67" t="str">
        <f t="shared" si="5"/>
        <v/>
      </c>
      <c r="AB13" s="15"/>
      <c r="AC13" s="66" t="str">
        <f t="shared" si="6"/>
        <v/>
      </c>
      <c r="AD13" s="67" t="str">
        <f>IF(BF5=0," ",BF5)</f>
        <v/>
      </c>
      <c r="AE13" s="66" t="str">
        <f t="shared" si="7"/>
        <v/>
      </c>
      <c r="AF13" s="67" t="str">
        <f t="shared" si="8"/>
        <v/>
      </c>
      <c r="AG13" s="66" t="str">
        <f t="shared" si="9"/>
        <v/>
      </c>
      <c r="AH13" s="67" t="str">
        <f t="shared" si="10"/>
        <v/>
      </c>
      <c r="AI13" s="15"/>
      <c r="AJ13" s="66" t="str">
        <f>BG5</f>
        <v/>
      </c>
      <c r="AK13" s="67" t="str">
        <f>IF(BH5=0," ",BH5)</f>
        <v/>
      </c>
      <c r="AL13" s="66" t="str">
        <f t="shared" si="11"/>
        <v/>
      </c>
      <c r="AM13" s="67" t="str">
        <f t="shared" si="12"/>
        <v/>
      </c>
      <c r="AN13" s="66" t="str">
        <f t="shared" si="13"/>
        <v/>
      </c>
      <c r="AO13" s="67" t="str">
        <f t="shared" si="14"/>
        <v/>
      </c>
      <c r="AP13" s="15"/>
      <c r="AQ13" s="66" t="str">
        <f>BI5</f>
        <v/>
      </c>
      <c r="AR13" s="67" t="str">
        <f t="shared" si="15"/>
        <v/>
      </c>
      <c r="AS13" s="66" t="str">
        <f t="shared" si="16"/>
        <v/>
      </c>
      <c r="AT13" s="67" t="str">
        <f t="shared" si="17"/>
        <v/>
      </c>
      <c r="AU13" s="66" t="str">
        <f t="shared" si="18"/>
        <v/>
      </c>
      <c r="AV13" s="67" t="str">
        <f t="shared" si="19"/>
        <v/>
      </c>
      <c r="AW13" s="15"/>
      <c r="AX13" s="15"/>
      <c r="AY13" s="78"/>
      <c r="AZ13" s="78"/>
      <c r="BA13" s="79"/>
      <c r="BB13" s="80"/>
      <c r="BE13" s="72" t="str">
        <f t="array" ref="BE13">IF(COUNTIF(Table911[Job],$I$3)&lt;ROWS($BE$2:BE13),"",INDEX(TimeSheets!$B$1:$B$359,SMALL(IF(Table911[Job]=$I$3,ROW(Table911[Job])),ROW(BA12))))</f>
        <v/>
      </c>
      <c r="BF13" s="72" t="str">
        <f t="array" ref="BF13">IF(COUNTIF(Table911[Job],$I$3)&lt;ROWS($BD$2:BD13),"",INDEX(TimeSheets!$H$1:$H$359,SMALL(IF(Table911[Job]=$I$3,ROW(Table911[Job])),ROW(BA12))))</f>
        <v/>
      </c>
      <c r="BG13" s="72" t="str">
        <f t="array" ref="BG13">IF(COUNTIF(Table912[Job],$I$3)&lt;ROWS($BG$2:BG13),"",INDEX(TimeSheets!$K$1:$K$359,SMALL(IF(Table912[Job]=$I$3,ROW(Table912[Job])),ROW(BA12))))</f>
        <v/>
      </c>
      <c r="BH13" s="72" t="str">
        <f t="array" ref="BH13">IF(COUNTIF(Table912[Job],$I$3)&lt;ROWS($BH$2:BH13),"",INDEX(TimeSheets!$Q$1:$Q$359,SMALL(IF(Table912[Job]=$I$3,ROW(Table912[Job])),ROW(BA12))))</f>
        <v/>
      </c>
      <c r="BI13" s="73" t="str">
        <f t="array" ref="BI13">IF(COUNTIF(Table914[Job],$I$3)&lt;ROWS($BI$2:BI13),"",INDEX(TimeSheets!$T$1:$T$359,SMALL(IF(Table914[Job]=$I$3,ROW(Table914[Job])),ROW(BA12))))</f>
        <v/>
      </c>
      <c r="BJ13" s="72" t="str">
        <f t="array" ref="BJ13">IF(COUNTIF(Table914[Job],$I$3)&lt;ROWS($BJ$2:BJ13),"",INDEX(TimeSheets!$Z$1:$Z$359,SMALL(IF(Table914[Job]=$I$3,ROW(Table914[Job])),ROW(BA12))))</f>
        <v/>
      </c>
      <c r="BK13" s="72" t="str">
        <f t="array" ref="BK13">IF(COUNTIF(Table91641[Job],$I$3)&lt;ROWS($BK$2:BK13),"",INDEX(TimeSheets!$AC$1:$AC$359,SMALL(IF(Table91641[Job]=$I$3,ROW(Table91641[Job])),ROW(BA12))))</f>
        <v/>
      </c>
      <c r="BL13" s="72" t="str">
        <f t="array" ref="BL13">IF(COUNTIF(Table91641[Job],$I$3)&lt;ROWS($BL$2:BL13),"",INDEX(TimeSheets!$AI$1:$AI$359,SMALL(IF(Table91641[Job]=$I$3,ROW(Table91641[Job])),ROW(BB12))))</f>
        <v/>
      </c>
      <c r="BP13" s="49"/>
      <c r="BQ13" s="49"/>
      <c r="BR13" s="49"/>
      <c r="BS13" s="49"/>
      <c r="BT13" s="49"/>
      <c r="BU13" s="49"/>
      <c r="BV13" s="49"/>
      <c r="BW13" s="49"/>
    </row>
    <row r="14" spans="1:75" ht="21.95" customHeight="1" x14ac:dyDescent="0.25">
      <c r="A14" s="66"/>
      <c r="B14" s="67"/>
      <c r="C14" s="66"/>
      <c r="D14" s="67"/>
      <c r="E14" s="66"/>
      <c r="F14" s="67"/>
      <c r="G14" s="15"/>
      <c r="H14" s="66"/>
      <c r="I14" s="67"/>
      <c r="J14" s="66"/>
      <c r="K14" s="67"/>
      <c r="L14" s="66"/>
      <c r="M14" s="67"/>
      <c r="N14" s="15"/>
      <c r="O14" s="66"/>
      <c r="P14" s="67"/>
      <c r="Q14" s="66"/>
      <c r="R14" s="67"/>
      <c r="S14" s="66"/>
      <c r="T14" s="67"/>
      <c r="U14" s="15"/>
      <c r="V14" s="66" t="str">
        <f t="shared" si="0"/>
        <v/>
      </c>
      <c r="W14" s="67" t="str">
        <f t="shared" si="1"/>
        <v/>
      </c>
      <c r="X14" s="66" t="str">
        <f t="shared" si="2"/>
        <v/>
      </c>
      <c r="Y14" s="67" t="str">
        <f t="shared" si="3"/>
        <v/>
      </c>
      <c r="Z14" s="66" t="str">
        <f t="shared" si="4"/>
        <v/>
      </c>
      <c r="AA14" s="67" t="str">
        <f t="shared" si="5"/>
        <v/>
      </c>
      <c r="AB14" s="15"/>
      <c r="AC14" s="66" t="str">
        <f t="shared" si="6"/>
        <v/>
      </c>
      <c r="AD14" s="67" t="str">
        <f>IF(BF6=0," ",BF6)</f>
        <v/>
      </c>
      <c r="AE14" s="66" t="str">
        <f t="shared" si="7"/>
        <v/>
      </c>
      <c r="AF14" s="67" t="str">
        <f t="shared" si="8"/>
        <v/>
      </c>
      <c r="AG14" s="66" t="str">
        <f t="shared" si="9"/>
        <v/>
      </c>
      <c r="AH14" s="67" t="str">
        <f t="shared" si="10"/>
        <v/>
      </c>
      <c r="AI14" s="15"/>
      <c r="AJ14" s="66" t="str">
        <f>BG6</f>
        <v/>
      </c>
      <c r="AK14" s="67" t="str">
        <f>IF(BH6=0," ",BH6)</f>
        <v/>
      </c>
      <c r="AL14" s="66" t="str">
        <f t="shared" si="11"/>
        <v/>
      </c>
      <c r="AM14" s="67" t="str">
        <f t="shared" si="12"/>
        <v/>
      </c>
      <c r="AN14" s="66" t="str">
        <f t="shared" si="13"/>
        <v/>
      </c>
      <c r="AO14" s="67" t="str">
        <f t="shared" si="14"/>
        <v/>
      </c>
      <c r="AP14" s="15"/>
      <c r="AQ14" s="66" t="str">
        <f>BI6</f>
        <v/>
      </c>
      <c r="AR14" s="67" t="str">
        <f t="shared" si="15"/>
        <v/>
      </c>
      <c r="AS14" s="66" t="str">
        <f t="shared" si="16"/>
        <v/>
      </c>
      <c r="AT14" s="67" t="str">
        <f t="shared" si="17"/>
        <v/>
      </c>
      <c r="AU14" s="66" t="str">
        <f t="shared" si="18"/>
        <v/>
      </c>
      <c r="AV14" s="67" t="str">
        <f t="shared" si="19"/>
        <v/>
      </c>
      <c r="AW14" s="15"/>
      <c r="AX14" s="15"/>
      <c r="AY14" s="78"/>
      <c r="AZ14" s="78"/>
      <c r="BA14" s="79"/>
      <c r="BB14" s="80"/>
      <c r="BE14" s="72" t="str">
        <f t="array" ref="BE14">IF(COUNTIF(Table911[Job],$I$3)&lt;ROWS($BE$2:BE14),"",INDEX(TimeSheets!$B$1:$B$359,SMALL(IF(Table911[Job]=$I$3,ROW(Table911[Job])),ROW(BA13))))</f>
        <v/>
      </c>
      <c r="BF14" s="72" t="str">
        <f t="array" ref="BF14">IF(COUNTIF(Table911[Job],$I$3)&lt;ROWS($BD$2:BD14),"",INDEX(TimeSheets!$H$1:$H$359,SMALL(IF(Table911[Job]=$I$3,ROW(Table911[Job])),ROW(BA13))))</f>
        <v/>
      </c>
      <c r="BG14" s="72" t="str">
        <f t="array" ref="BG14">IF(COUNTIF(Table912[Job],$I$3)&lt;ROWS($BG$2:BG14),"",INDEX(TimeSheets!$K$1:$K$359,SMALL(IF(Table912[Job]=$I$3,ROW(Table912[Job])),ROW(BA13))))</f>
        <v/>
      </c>
      <c r="BH14" s="72" t="str">
        <f t="array" ref="BH14">IF(COUNTIF(Table912[Job],$I$3)&lt;ROWS($BH$2:BH14),"",INDEX(TimeSheets!$Q$1:$Q$359,SMALL(IF(Table912[Job]=$I$3,ROW(Table912[Job])),ROW(BA13))))</f>
        <v/>
      </c>
      <c r="BI14" s="73" t="str">
        <f t="array" ref="BI14">IF(COUNTIF(Table914[Job],$I$3)&lt;ROWS($BI$2:BI14),"",INDEX(TimeSheets!$T$1:$T$359,SMALL(IF(Table914[Job]=$I$3,ROW(Table914[Job])),ROW(BA13))))</f>
        <v/>
      </c>
      <c r="BJ14" s="72" t="str">
        <f t="array" ref="BJ14">IF(COUNTIF(Table914[Job],$I$3)&lt;ROWS($BJ$2:BJ14),"",INDEX(TimeSheets!$Z$1:$Z$359,SMALL(IF(Table914[Job]=$I$3,ROW(Table914[Job])),ROW(BA13))))</f>
        <v/>
      </c>
      <c r="BK14" s="72" t="str">
        <f t="array" ref="BK14">IF(COUNTIF(Table91641[Job],$I$3)&lt;ROWS($BK$2:BK14),"",INDEX(TimeSheets!$AC$1:$AC$359,SMALL(IF(Table91641[Job]=$I$3,ROW(Table91641[Job])),ROW(BA13))))</f>
        <v/>
      </c>
      <c r="BL14" s="72" t="str">
        <f t="array" ref="BL14">IF(COUNTIF(Table91641[Job],$I$3)&lt;ROWS($BL$2:BL14),"",INDEX(TimeSheets!$AI$1:$AI$359,SMALL(IF(Table91641[Job]=$I$3,ROW(Table91641[Job])),ROW(BB13))))</f>
        <v/>
      </c>
      <c r="BP14" s="49"/>
      <c r="BQ14" s="49"/>
      <c r="BR14" s="49"/>
      <c r="BS14" s="49"/>
      <c r="BT14" s="49"/>
      <c r="BU14" s="49"/>
      <c r="BV14" s="49"/>
      <c r="BW14" s="49"/>
    </row>
    <row r="15" spans="1:75" ht="21.75" customHeight="1" x14ac:dyDescent="0.25">
      <c r="A15" s="66"/>
      <c r="B15" s="67"/>
      <c r="C15" s="66"/>
      <c r="D15" s="67"/>
      <c r="E15" s="66"/>
      <c r="F15" s="67"/>
      <c r="G15" s="15"/>
      <c r="H15" s="66"/>
      <c r="I15" s="67"/>
      <c r="J15" s="66"/>
      <c r="K15" s="67"/>
      <c r="L15" s="66"/>
      <c r="M15" s="67"/>
      <c r="N15" s="15"/>
      <c r="O15" s="66"/>
      <c r="P15" s="67"/>
      <c r="Q15" s="66"/>
      <c r="R15" s="67"/>
      <c r="S15" s="66"/>
      <c r="T15" s="67"/>
      <c r="U15" s="15"/>
      <c r="V15" s="66" t="str">
        <f t="shared" si="0"/>
        <v/>
      </c>
      <c r="W15" s="67" t="str">
        <f t="shared" si="1"/>
        <v/>
      </c>
      <c r="X15" s="66" t="str">
        <f t="shared" si="2"/>
        <v/>
      </c>
      <c r="Y15" s="67" t="str">
        <f t="shared" si="3"/>
        <v/>
      </c>
      <c r="Z15" s="66" t="str">
        <f t="shared" si="4"/>
        <v/>
      </c>
      <c r="AA15" s="67" t="str">
        <f t="shared" si="5"/>
        <v/>
      </c>
      <c r="AB15" s="15"/>
      <c r="AC15" s="66" t="str">
        <f t="shared" si="6"/>
        <v/>
      </c>
      <c r="AD15" s="67" t="str">
        <f t="shared" ref="AD15:AD59" si="20">IF(BF7=0," ",BF7)</f>
        <v/>
      </c>
      <c r="AE15" s="66" t="str">
        <f t="shared" si="7"/>
        <v/>
      </c>
      <c r="AF15" s="67" t="str">
        <f t="shared" si="8"/>
        <v/>
      </c>
      <c r="AG15" s="66" t="str">
        <f t="shared" si="9"/>
        <v/>
      </c>
      <c r="AH15" s="67" t="str">
        <f t="shared" si="10"/>
        <v/>
      </c>
      <c r="AI15" s="15"/>
      <c r="AJ15" s="66" t="str">
        <f t="shared" ref="AJ15:AJ59" si="21">BG7</f>
        <v/>
      </c>
      <c r="AK15" s="67" t="str">
        <f t="shared" ref="AK15:AK59" si="22">IF(BH7=0," ",BH7)</f>
        <v/>
      </c>
      <c r="AL15" s="66" t="str">
        <f t="shared" si="11"/>
        <v/>
      </c>
      <c r="AM15" s="67" t="str">
        <f t="shared" si="12"/>
        <v/>
      </c>
      <c r="AN15" s="66" t="str">
        <f t="shared" si="13"/>
        <v/>
      </c>
      <c r="AO15" s="67" t="str">
        <f t="shared" si="14"/>
        <v/>
      </c>
      <c r="AP15" s="15"/>
      <c r="AQ15" s="66" t="str">
        <f t="shared" ref="AQ15:AQ59" si="23">BI7</f>
        <v/>
      </c>
      <c r="AR15" s="67" t="str">
        <f t="shared" si="15"/>
        <v/>
      </c>
      <c r="AS15" s="66" t="str">
        <f t="shared" si="16"/>
        <v/>
      </c>
      <c r="AT15" s="67" t="str">
        <f t="shared" si="17"/>
        <v/>
      </c>
      <c r="AU15" s="66" t="str">
        <f t="shared" si="18"/>
        <v/>
      </c>
      <c r="AV15" s="67" t="str">
        <f t="shared" si="19"/>
        <v/>
      </c>
      <c r="AW15" s="15"/>
      <c r="AX15" s="15"/>
      <c r="AY15" s="78"/>
      <c r="AZ15" s="78"/>
      <c r="BA15" s="79"/>
      <c r="BB15" s="80"/>
      <c r="BE15" s="72" t="str">
        <f t="array" ref="BE15">IF(COUNTIF(Table911[Job],$I$3)&lt;ROWS($BE$2:BE15),"",INDEX(TimeSheets!$B$1:$B$359,SMALL(IF(Table911[Job]=$I$3,ROW(Table911[Job])),ROW(BA14))))</f>
        <v/>
      </c>
      <c r="BF15" s="72" t="str">
        <f t="array" ref="BF15">IF(COUNTIF(Table911[Job],$I$3)&lt;ROWS($BD$2:BD15),"",INDEX(TimeSheets!$H$1:$H$359,SMALL(IF(Table911[Job]=$I$3,ROW(Table911[Job])),ROW(BA14))))</f>
        <v/>
      </c>
      <c r="BG15" s="72" t="str">
        <f t="array" ref="BG15">IF(COUNTIF(Table912[Job],$I$3)&lt;ROWS($BG$2:BG15),"",INDEX(TimeSheets!$K$1:$K$359,SMALL(IF(Table912[Job]=$I$3,ROW(Table912[Job])),ROW(BA14))))</f>
        <v/>
      </c>
      <c r="BH15" s="72" t="str">
        <f t="array" ref="BH15">IF(COUNTIF(Table912[Job],$I$3)&lt;ROWS($BH$2:BH15),"",INDEX(TimeSheets!$Q$1:$Q$359,SMALL(IF(Table912[Job]=$I$3,ROW(Table912[Job])),ROW(BA14))))</f>
        <v/>
      </c>
      <c r="BI15" s="73" t="str">
        <f t="array" ref="BI15">IF(COUNTIF(Table914[Job],$I$3)&lt;ROWS($BI$2:BI15),"",INDEX(TimeSheets!$T$1:$T$359,SMALL(IF(Table914[Job]=$I$3,ROW(Table914[Job])),ROW(BA14))))</f>
        <v/>
      </c>
      <c r="BJ15" s="72" t="str">
        <f t="array" ref="BJ15">IF(COUNTIF(Table914[Job],$I$3)&lt;ROWS($BJ$2:BJ15),"",INDEX(TimeSheets!$Z$1:$Z$359,SMALL(IF(Table914[Job]=$I$3,ROW(Table914[Job])),ROW(BA14))))</f>
        <v/>
      </c>
      <c r="BK15" s="72" t="str">
        <f t="array" ref="BK15">IF(COUNTIF(Table91641[Job],$I$3)&lt;ROWS($BK$2:BK15),"",INDEX(TimeSheets!$AC$1:$AC$359,SMALL(IF(Table91641[Job]=$I$3,ROW(Table91641[Job])),ROW(BA14))))</f>
        <v/>
      </c>
      <c r="BL15" s="72" t="str">
        <f t="array" ref="BL15">IF(COUNTIF(Table91641[Job],$I$3)&lt;ROWS($BL$2:BL15),"",INDEX(TimeSheets!$AI$1:$AI$359,SMALL(IF(Table91641[Job]=$I$3,ROW(Table91641[Job])),ROW(BB14))))</f>
        <v/>
      </c>
      <c r="BP15" s="49"/>
      <c r="BQ15" s="49"/>
      <c r="BR15" s="49"/>
      <c r="BS15" s="49"/>
      <c r="BT15" s="49"/>
      <c r="BU15" s="49"/>
      <c r="BV15" s="49"/>
      <c r="BW15" s="49"/>
    </row>
    <row r="16" spans="1:75" ht="21.95" customHeight="1" x14ac:dyDescent="0.25">
      <c r="A16" s="66"/>
      <c r="B16" s="67"/>
      <c r="C16" s="66"/>
      <c r="D16" s="67"/>
      <c r="E16" s="66"/>
      <c r="F16" s="67"/>
      <c r="G16" s="15"/>
      <c r="H16" s="66"/>
      <c r="I16" s="67"/>
      <c r="J16" s="66"/>
      <c r="K16" s="67"/>
      <c r="L16" s="66"/>
      <c r="M16" s="67"/>
      <c r="N16" s="15"/>
      <c r="O16" s="66"/>
      <c r="P16" s="67"/>
      <c r="Q16" s="66"/>
      <c r="R16" s="67"/>
      <c r="S16" s="66"/>
      <c r="T16" s="67"/>
      <c r="U16" s="15"/>
      <c r="V16" s="66" t="str">
        <f t="shared" si="0"/>
        <v/>
      </c>
      <c r="W16" s="67" t="str">
        <f t="shared" si="1"/>
        <v/>
      </c>
      <c r="X16" s="66" t="str">
        <f t="shared" si="2"/>
        <v/>
      </c>
      <c r="Y16" s="67" t="str">
        <f t="shared" si="3"/>
        <v/>
      </c>
      <c r="Z16" s="66" t="str">
        <f t="shared" si="4"/>
        <v/>
      </c>
      <c r="AA16" s="67" t="str">
        <f t="shared" si="5"/>
        <v/>
      </c>
      <c r="AB16" s="15"/>
      <c r="AC16" s="66" t="str">
        <f t="shared" si="6"/>
        <v/>
      </c>
      <c r="AD16" s="67" t="str">
        <f t="shared" si="20"/>
        <v/>
      </c>
      <c r="AE16" s="66" t="str">
        <f t="shared" si="7"/>
        <v/>
      </c>
      <c r="AF16" s="67" t="str">
        <f t="shared" si="8"/>
        <v/>
      </c>
      <c r="AG16" s="66" t="str">
        <f t="shared" si="9"/>
        <v/>
      </c>
      <c r="AH16" s="67" t="str">
        <f t="shared" si="10"/>
        <v/>
      </c>
      <c r="AI16" s="15"/>
      <c r="AJ16" s="66" t="str">
        <f t="shared" si="21"/>
        <v/>
      </c>
      <c r="AK16" s="67" t="str">
        <f t="shared" si="22"/>
        <v/>
      </c>
      <c r="AL16" s="66" t="str">
        <f t="shared" si="11"/>
        <v/>
      </c>
      <c r="AM16" s="67" t="str">
        <f t="shared" si="12"/>
        <v/>
      </c>
      <c r="AN16" s="66" t="str">
        <f t="shared" si="13"/>
        <v/>
      </c>
      <c r="AO16" s="67" t="str">
        <f t="shared" si="14"/>
        <v/>
      </c>
      <c r="AP16" s="15"/>
      <c r="AQ16" s="66" t="str">
        <f t="shared" si="23"/>
        <v/>
      </c>
      <c r="AR16" s="67" t="str">
        <f t="shared" si="15"/>
        <v/>
      </c>
      <c r="AS16" s="66" t="str">
        <f t="shared" si="16"/>
        <v/>
      </c>
      <c r="AT16" s="67" t="str">
        <f t="shared" si="17"/>
        <v/>
      </c>
      <c r="AU16" s="66" t="str">
        <f t="shared" si="18"/>
        <v/>
      </c>
      <c r="AV16" s="67" t="str">
        <f t="shared" si="19"/>
        <v/>
      </c>
      <c r="AW16" s="15"/>
      <c r="AX16" s="15"/>
      <c r="AY16" s="78"/>
      <c r="AZ16" s="78"/>
      <c r="BA16" s="79"/>
      <c r="BB16" s="80"/>
      <c r="BE16" s="72" t="str">
        <f t="array" ref="BE16">IF(COUNTIF(Table911[Job],$I$3)&lt;ROWS($BE$2:BE16),"",INDEX(TimeSheets!$B$1:$B$359,SMALL(IF(Table911[Job]=$I$3,ROW(Table911[Job])),ROW(BA15))))</f>
        <v/>
      </c>
      <c r="BF16" s="72" t="str">
        <f t="array" ref="BF16">IF(COUNTIF(Table911[Job],$I$3)&lt;ROWS($BD$2:BD16),"",INDEX(TimeSheets!$H$1:$H$359,SMALL(IF(Table911[Job]=$I$3,ROW(Table911[Job])),ROW(BA15))))</f>
        <v/>
      </c>
      <c r="BG16" s="72" t="str">
        <f t="array" ref="BG16">IF(COUNTIF(Table912[Job],$I$3)&lt;ROWS($BG$2:BG16),"",INDEX(TimeSheets!$K$1:$K$359,SMALL(IF(Table912[Job]=$I$3,ROW(Table912[Job])),ROW(BA15))))</f>
        <v/>
      </c>
      <c r="BH16" s="72" t="str">
        <f t="array" ref="BH16">IF(COUNTIF(Table912[Job],$I$3)&lt;ROWS($BH$2:BH16),"",INDEX(TimeSheets!$Q$1:$Q$359,SMALL(IF(Table912[Job]=$I$3,ROW(Table912[Job])),ROW(BA15))))</f>
        <v/>
      </c>
      <c r="BI16" s="73" t="str">
        <f t="array" ref="BI16">IF(COUNTIF(Table914[Job],$I$3)&lt;ROWS($BI$2:BI16),"",INDEX(TimeSheets!$T$1:$T$359,SMALL(IF(Table914[Job]=$I$3,ROW(Table914[Job])),ROW(BA15))))</f>
        <v/>
      </c>
      <c r="BJ16" s="72" t="str">
        <f t="array" ref="BJ16">IF(COUNTIF(Table914[Job],$I$3)&lt;ROWS($BJ$2:BJ16),"",INDEX(TimeSheets!$Z$1:$Z$359,SMALL(IF(Table914[Job]=$I$3,ROW(Table914[Job])),ROW(BA15))))</f>
        <v/>
      </c>
      <c r="BK16" s="72" t="str">
        <f t="array" ref="BK16">IF(COUNTIF(Table91641[Job],$I$3)&lt;ROWS($BK$2:BK16),"",INDEX(TimeSheets!$AC$1:$AC$359,SMALL(IF(Table91641[Job]=$I$3,ROW(Table91641[Job])),ROW(BA15))))</f>
        <v/>
      </c>
      <c r="BL16" s="72" t="str">
        <f t="array" ref="BL16">IF(COUNTIF(Table91641[Job],$I$3)&lt;ROWS($BL$2:BL16),"",INDEX(TimeSheets!$AI$1:$AI$359,SMALL(IF(Table91641[Job]=$I$3,ROW(Table91641[Job])),ROW(BB15))))</f>
        <v/>
      </c>
      <c r="BP16" s="49"/>
      <c r="BQ16" s="49"/>
      <c r="BR16" s="49"/>
      <c r="BS16" s="49"/>
      <c r="BT16" s="49"/>
      <c r="BU16" s="49"/>
      <c r="BV16" s="49"/>
      <c r="BW16" s="49"/>
    </row>
    <row r="17" spans="1:64" ht="21.95" customHeight="1" x14ac:dyDescent="0.25">
      <c r="A17" s="66"/>
      <c r="B17" s="67"/>
      <c r="C17" s="66"/>
      <c r="D17" s="67"/>
      <c r="E17" s="66"/>
      <c r="F17" s="67"/>
      <c r="G17" s="15"/>
      <c r="H17" s="66"/>
      <c r="I17" s="67"/>
      <c r="J17" s="66"/>
      <c r="K17" s="67"/>
      <c r="L17" s="66"/>
      <c r="M17" s="67"/>
      <c r="N17" s="15"/>
      <c r="O17" s="66"/>
      <c r="P17" s="67"/>
      <c r="Q17" s="66"/>
      <c r="R17" s="67"/>
      <c r="S17" s="66"/>
      <c r="T17" s="67"/>
      <c r="U17" s="15"/>
      <c r="V17" s="66" t="str">
        <f t="shared" si="0"/>
        <v/>
      </c>
      <c r="W17" s="67" t="str">
        <f t="shared" si="1"/>
        <v/>
      </c>
      <c r="X17" s="66" t="str">
        <f t="shared" si="2"/>
        <v/>
      </c>
      <c r="Y17" s="67" t="str">
        <f t="shared" si="3"/>
        <v/>
      </c>
      <c r="Z17" s="66" t="str">
        <f t="shared" si="4"/>
        <v/>
      </c>
      <c r="AA17" s="67" t="str">
        <f t="shared" si="5"/>
        <v/>
      </c>
      <c r="AB17" s="15"/>
      <c r="AC17" s="66" t="str">
        <f t="shared" si="6"/>
        <v/>
      </c>
      <c r="AD17" s="67" t="str">
        <f t="shared" si="20"/>
        <v/>
      </c>
      <c r="AE17" s="66" t="str">
        <f t="shared" si="7"/>
        <v/>
      </c>
      <c r="AF17" s="67" t="str">
        <f t="shared" si="8"/>
        <v/>
      </c>
      <c r="AG17" s="66" t="str">
        <f t="shared" si="9"/>
        <v/>
      </c>
      <c r="AH17" s="67" t="str">
        <f t="shared" si="10"/>
        <v/>
      </c>
      <c r="AI17" s="15"/>
      <c r="AJ17" s="66" t="str">
        <f t="shared" si="21"/>
        <v/>
      </c>
      <c r="AK17" s="67" t="str">
        <f t="shared" si="22"/>
        <v/>
      </c>
      <c r="AL17" s="66" t="str">
        <f t="shared" si="11"/>
        <v/>
      </c>
      <c r="AM17" s="67" t="str">
        <f t="shared" si="12"/>
        <v/>
      </c>
      <c r="AN17" s="66" t="str">
        <f t="shared" si="13"/>
        <v/>
      </c>
      <c r="AO17" s="67" t="str">
        <f t="shared" si="14"/>
        <v/>
      </c>
      <c r="AP17" s="15"/>
      <c r="AQ17" s="66" t="str">
        <f t="shared" si="23"/>
        <v/>
      </c>
      <c r="AR17" s="67" t="str">
        <f t="shared" si="15"/>
        <v/>
      </c>
      <c r="AS17" s="66" t="str">
        <f t="shared" si="16"/>
        <v/>
      </c>
      <c r="AT17" s="67" t="str">
        <f t="shared" si="17"/>
        <v/>
      </c>
      <c r="AU17" s="66" t="str">
        <f t="shared" si="18"/>
        <v/>
      </c>
      <c r="AV17" s="67" t="str">
        <f t="shared" si="19"/>
        <v/>
      </c>
      <c r="AW17" s="15"/>
      <c r="AX17" s="15"/>
      <c r="AY17" s="78"/>
      <c r="AZ17" s="78"/>
      <c r="BA17" s="79"/>
      <c r="BB17" s="80"/>
      <c r="BE17" s="72" t="str">
        <f t="array" ref="BE17">IF(COUNTIF(Table911[Job],$I$3)&lt;ROWS($BE$2:BE17),"",INDEX(TimeSheets!$B$1:$B$359,SMALL(IF(Table911[Job]=$I$3,ROW(Table911[Job])),ROW(BA16))))</f>
        <v/>
      </c>
      <c r="BF17" s="72" t="str">
        <f t="array" ref="BF17">IF(COUNTIF(Table911[Job],$I$3)&lt;ROWS($BD$2:BD17),"",INDEX(TimeSheets!$H$1:$H$359,SMALL(IF(Table911[Job]=$I$3,ROW(Table911[Job])),ROW(BA16))))</f>
        <v/>
      </c>
      <c r="BG17" s="72" t="str">
        <f t="array" ref="BG17">IF(COUNTIF(Table912[Job],$I$3)&lt;ROWS($BG$2:BG17),"",INDEX(TimeSheets!$K$1:$K$359,SMALL(IF(Table912[Job]=$I$3,ROW(Table912[Job])),ROW(BA16))))</f>
        <v/>
      </c>
      <c r="BH17" s="72" t="str">
        <f t="array" ref="BH17">IF(COUNTIF(Table912[Job],$I$3)&lt;ROWS($BH$2:BH17),"",INDEX(TimeSheets!$Q$1:$Q$359,SMALL(IF(Table912[Job]=$I$3,ROW(Table912[Job])),ROW(BA16))))</f>
        <v/>
      </c>
      <c r="BI17" s="73" t="str">
        <f t="array" ref="BI17">IF(COUNTIF(Table914[Job],$I$3)&lt;ROWS($BI$2:BI17),"",INDEX(TimeSheets!$T$1:$T$359,SMALL(IF(Table914[Job]=$I$3,ROW(Table914[Job])),ROW(BA16))))</f>
        <v/>
      </c>
      <c r="BJ17" s="72" t="str">
        <f t="array" ref="BJ17">IF(COUNTIF(Table914[Job],$I$3)&lt;ROWS($BJ$2:BJ17),"",INDEX(TimeSheets!$Z$1:$Z$359,SMALL(IF(Table914[Job]=$I$3,ROW(Table914[Job])),ROW(BA16))))</f>
        <v/>
      </c>
      <c r="BK17" s="72" t="str">
        <f t="array" ref="BK17">IF(COUNTIF(Table91641[Job],$I$3)&lt;ROWS($BK$2:BK17),"",INDEX(TimeSheets!$AC$1:$AC$359,SMALL(IF(Table91641[Job]=$I$3,ROW(Table91641[Job])),ROW(BA16))))</f>
        <v/>
      </c>
      <c r="BL17" s="72" t="str">
        <f t="array" ref="BL17">IF(COUNTIF(Table91641[Job],$I$3)&lt;ROWS($BL$2:BL17),"",INDEX(TimeSheets!$AI$1:$AI$359,SMALL(IF(Table91641[Job]=$I$3,ROW(Table91641[Job])),ROW(BB16))))</f>
        <v/>
      </c>
    </row>
    <row r="18" spans="1:64" ht="21.95" customHeight="1" x14ac:dyDescent="0.25">
      <c r="A18" s="66"/>
      <c r="B18" s="67"/>
      <c r="C18" s="66"/>
      <c r="D18" s="67"/>
      <c r="E18" s="66"/>
      <c r="F18" s="67"/>
      <c r="G18" s="15"/>
      <c r="H18" s="66"/>
      <c r="I18" s="67"/>
      <c r="J18" s="66"/>
      <c r="K18" s="67"/>
      <c r="L18" s="66"/>
      <c r="M18" s="67"/>
      <c r="N18" s="15"/>
      <c r="O18" s="66"/>
      <c r="P18" s="67"/>
      <c r="Q18" s="66"/>
      <c r="R18" s="67"/>
      <c r="S18" s="66"/>
      <c r="T18" s="67"/>
      <c r="U18" s="15"/>
      <c r="V18" s="66" t="str">
        <f t="shared" si="0"/>
        <v/>
      </c>
      <c r="W18" s="67" t="str">
        <f t="shared" si="1"/>
        <v/>
      </c>
      <c r="X18" s="66" t="str">
        <f t="shared" si="2"/>
        <v/>
      </c>
      <c r="Y18" s="67" t="str">
        <f t="shared" si="3"/>
        <v/>
      </c>
      <c r="Z18" s="66" t="str">
        <f t="shared" si="4"/>
        <v/>
      </c>
      <c r="AA18" s="67" t="str">
        <f t="shared" si="5"/>
        <v/>
      </c>
      <c r="AB18" s="15"/>
      <c r="AC18" s="66" t="str">
        <f t="shared" si="6"/>
        <v/>
      </c>
      <c r="AD18" s="67" t="str">
        <f t="shared" si="20"/>
        <v/>
      </c>
      <c r="AE18" s="66" t="str">
        <f t="shared" si="7"/>
        <v/>
      </c>
      <c r="AF18" s="67" t="str">
        <f t="shared" si="8"/>
        <v/>
      </c>
      <c r="AG18" s="66" t="str">
        <f t="shared" si="9"/>
        <v/>
      </c>
      <c r="AH18" s="67" t="str">
        <f t="shared" si="10"/>
        <v/>
      </c>
      <c r="AI18" s="15"/>
      <c r="AJ18" s="66" t="str">
        <f t="shared" si="21"/>
        <v/>
      </c>
      <c r="AK18" s="67" t="str">
        <f t="shared" si="22"/>
        <v/>
      </c>
      <c r="AL18" s="66" t="str">
        <f t="shared" si="11"/>
        <v/>
      </c>
      <c r="AM18" s="67" t="str">
        <f t="shared" si="12"/>
        <v/>
      </c>
      <c r="AN18" s="66" t="str">
        <f t="shared" si="13"/>
        <v/>
      </c>
      <c r="AO18" s="67" t="str">
        <f t="shared" si="14"/>
        <v/>
      </c>
      <c r="AP18" s="15"/>
      <c r="AQ18" s="66" t="str">
        <f t="shared" si="23"/>
        <v/>
      </c>
      <c r="AR18" s="67" t="str">
        <f t="shared" si="15"/>
        <v/>
      </c>
      <c r="AS18" s="66" t="str">
        <f t="shared" si="16"/>
        <v/>
      </c>
      <c r="AT18" s="67" t="str">
        <f t="shared" si="17"/>
        <v/>
      </c>
      <c r="AU18" s="66" t="str">
        <f t="shared" si="18"/>
        <v/>
      </c>
      <c r="AV18" s="67" t="str">
        <f t="shared" si="19"/>
        <v/>
      </c>
      <c r="AW18" s="15"/>
      <c r="AX18" s="15"/>
      <c r="AY18" s="78"/>
      <c r="AZ18" s="78"/>
      <c r="BA18" s="79"/>
      <c r="BB18" s="80"/>
      <c r="BE18" s="72" t="str">
        <f t="array" ref="BE18">IF(COUNTIF(Table911[Job],$I$3)&lt;ROWS($BE$2:BE18),"",INDEX(TimeSheets!$B$1:$B$359,SMALL(IF(Table911[Job]=$I$3,ROW(Table911[Job])),ROW(BA17))))</f>
        <v/>
      </c>
      <c r="BF18" s="72" t="str">
        <f t="array" ref="BF18">IF(COUNTIF(Table911[Job],$I$3)&lt;ROWS($BD$2:BD18),"",INDEX(TimeSheets!$H$1:$H$359,SMALL(IF(Table911[Job]=$I$3,ROW(Table911[Job])),ROW(BA17))))</f>
        <v/>
      </c>
      <c r="BG18" s="72" t="str">
        <f t="array" ref="BG18">IF(COUNTIF(Table912[Job],$I$3)&lt;ROWS($BG$2:BG18),"",INDEX(TimeSheets!$K$1:$K$359,SMALL(IF(Table912[Job]=$I$3,ROW(Table912[Job])),ROW(BA17))))</f>
        <v/>
      </c>
      <c r="BH18" s="72" t="str">
        <f t="array" ref="BH18">IF(COUNTIF(Table912[Job],$I$3)&lt;ROWS($BH$2:BH18),"",INDEX(TimeSheets!$Q$1:$Q$359,SMALL(IF(Table912[Job]=$I$3,ROW(Table912[Job])),ROW(BA17))))</f>
        <v/>
      </c>
      <c r="BI18" s="73" t="str">
        <f t="array" ref="BI18">IF(COUNTIF(Table914[Job],$I$3)&lt;ROWS($BI$2:BI18),"",INDEX(TimeSheets!$T$1:$T$359,SMALL(IF(Table914[Job]=$I$3,ROW(Table914[Job])),ROW(BA17))))</f>
        <v/>
      </c>
      <c r="BJ18" s="72" t="str">
        <f t="array" ref="BJ18">IF(COUNTIF(Table914[Job],$I$3)&lt;ROWS($BJ$2:BJ18),"",INDEX(TimeSheets!$Z$1:$Z$359,SMALL(IF(Table914[Job]=$I$3,ROW(Table914[Job])),ROW(BA17))))</f>
        <v/>
      </c>
      <c r="BK18" s="72" t="str">
        <f t="array" ref="BK18">IF(COUNTIF(Table91641[Job],$I$3)&lt;ROWS($BK$2:BK18),"",INDEX(TimeSheets!$AC$1:$AC$359,SMALL(IF(Table91641[Job]=$I$3,ROW(Table91641[Job])),ROW(BA17))))</f>
        <v/>
      </c>
      <c r="BL18" s="72" t="str">
        <f t="array" ref="BL18">IF(COUNTIF(Table91641[Job],$I$3)&lt;ROWS($BL$2:BL18),"",INDEX(TimeSheets!$AI$1:$AI$359,SMALL(IF(Table91641[Job]=$I$3,ROW(Table91641[Job])),ROW(BB17))))</f>
        <v/>
      </c>
    </row>
    <row r="19" spans="1:64" ht="21.95" customHeight="1" x14ac:dyDescent="0.25">
      <c r="A19" s="66"/>
      <c r="B19" s="67"/>
      <c r="C19" s="66"/>
      <c r="D19" s="67"/>
      <c r="E19" s="66"/>
      <c r="F19" s="67"/>
      <c r="G19" s="15"/>
      <c r="H19" s="66"/>
      <c r="I19" s="67"/>
      <c r="J19" s="66"/>
      <c r="K19" s="67"/>
      <c r="L19" s="66"/>
      <c r="M19" s="67"/>
      <c r="N19" s="15"/>
      <c r="O19" s="66"/>
      <c r="P19" s="67"/>
      <c r="Q19" s="66"/>
      <c r="R19" s="67"/>
      <c r="S19" s="66"/>
      <c r="T19" s="67"/>
      <c r="U19" s="15"/>
      <c r="V19" s="66" t="str">
        <f t="shared" si="0"/>
        <v/>
      </c>
      <c r="W19" s="67" t="str">
        <f t="shared" si="1"/>
        <v/>
      </c>
      <c r="X19" s="66" t="str">
        <f t="shared" si="2"/>
        <v/>
      </c>
      <c r="Y19" s="67" t="str">
        <f t="shared" si="3"/>
        <v/>
      </c>
      <c r="Z19" s="66" t="str">
        <f t="shared" si="4"/>
        <v/>
      </c>
      <c r="AA19" s="67" t="str">
        <f t="shared" si="5"/>
        <v/>
      </c>
      <c r="AB19" s="15"/>
      <c r="AC19" s="66" t="str">
        <f t="shared" si="6"/>
        <v/>
      </c>
      <c r="AD19" s="67" t="str">
        <f t="shared" si="20"/>
        <v/>
      </c>
      <c r="AE19" s="66" t="str">
        <f t="shared" si="7"/>
        <v/>
      </c>
      <c r="AF19" s="67" t="str">
        <f t="shared" si="8"/>
        <v/>
      </c>
      <c r="AG19" s="66" t="str">
        <f t="shared" si="9"/>
        <v/>
      </c>
      <c r="AH19" s="67" t="str">
        <f t="shared" si="10"/>
        <v/>
      </c>
      <c r="AI19" s="15"/>
      <c r="AJ19" s="66" t="str">
        <f t="shared" si="21"/>
        <v/>
      </c>
      <c r="AK19" s="67" t="str">
        <f t="shared" si="22"/>
        <v/>
      </c>
      <c r="AL19" s="66" t="str">
        <f t="shared" si="11"/>
        <v/>
      </c>
      <c r="AM19" s="67" t="str">
        <f t="shared" si="12"/>
        <v/>
      </c>
      <c r="AN19" s="66" t="str">
        <f t="shared" si="13"/>
        <v/>
      </c>
      <c r="AO19" s="67" t="str">
        <f t="shared" si="14"/>
        <v/>
      </c>
      <c r="AP19" s="15"/>
      <c r="AQ19" s="66" t="str">
        <f t="shared" si="23"/>
        <v/>
      </c>
      <c r="AR19" s="67" t="str">
        <f t="shared" si="15"/>
        <v/>
      </c>
      <c r="AS19" s="66" t="str">
        <f t="shared" si="16"/>
        <v/>
      </c>
      <c r="AT19" s="67" t="str">
        <f t="shared" si="17"/>
        <v/>
      </c>
      <c r="AU19" s="66" t="str">
        <f t="shared" si="18"/>
        <v/>
      </c>
      <c r="AV19" s="67" t="str">
        <f t="shared" si="19"/>
        <v/>
      </c>
      <c r="AW19" s="15"/>
      <c r="AX19" s="15"/>
      <c r="AY19" s="78"/>
      <c r="AZ19" s="78"/>
      <c r="BA19" s="79"/>
      <c r="BB19" s="80"/>
      <c r="BE19" s="72" t="str">
        <f t="array" ref="BE19">IF(COUNTIF(Table911[Job],$I$3)&lt;ROWS($BE$2:BE19),"",INDEX(TimeSheets!$B$1:$B$359,SMALL(IF(Table911[Job]=$I$3,ROW(Table911[Job])),ROW(BA18))))</f>
        <v/>
      </c>
      <c r="BF19" s="72" t="str">
        <f t="array" ref="BF19">IF(COUNTIF(Table911[Job],$I$3)&lt;ROWS($BD$2:BD19),"",INDEX(TimeSheets!$H$1:$H$359,SMALL(IF(Table911[Job]=$I$3,ROW(Table911[Job])),ROW(BA18))))</f>
        <v/>
      </c>
      <c r="BG19" s="72" t="str">
        <f t="array" ref="BG19">IF(COUNTIF(Table912[Job],$I$3)&lt;ROWS($BG$2:BG19),"",INDEX(TimeSheets!$K$1:$K$359,SMALL(IF(Table912[Job]=$I$3,ROW(Table912[Job])),ROW(BA18))))</f>
        <v/>
      </c>
      <c r="BH19" s="72" t="str">
        <f t="array" ref="BH19">IF(COUNTIF(Table912[Job],$I$3)&lt;ROWS($BH$2:BH19),"",INDEX(TimeSheets!$Q$1:$Q$359,SMALL(IF(Table912[Job]=$I$3,ROW(Table912[Job])),ROW(BA18))))</f>
        <v/>
      </c>
      <c r="BI19" s="73" t="str">
        <f t="array" ref="BI19">IF(COUNTIF(Table914[Job],$I$3)&lt;ROWS($BI$2:BI19),"",INDEX(TimeSheets!$T$1:$T$359,SMALL(IF(Table914[Job]=$I$3,ROW(Table914[Job])),ROW(BA18))))</f>
        <v/>
      </c>
      <c r="BJ19" s="72" t="str">
        <f t="array" ref="BJ19">IF(COUNTIF(Table914[Job],$I$3)&lt;ROWS($BJ$2:BJ19),"",INDEX(TimeSheets!$Z$1:$Z$359,SMALL(IF(Table914[Job]=$I$3,ROW(Table914[Job])),ROW(BA18))))</f>
        <v/>
      </c>
      <c r="BK19" s="72" t="str">
        <f t="array" ref="BK19">IF(COUNTIF(Table91641[Job],$I$3)&lt;ROWS($BK$2:BK19),"",INDEX(TimeSheets!$AC$1:$AC$359,SMALL(IF(Table91641[Job]=$I$3,ROW(Table91641[Job])),ROW(BA18))))</f>
        <v/>
      </c>
      <c r="BL19" s="72" t="str">
        <f t="array" ref="BL19">IF(COUNTIF(Table91641[Job],$I$3)&lt;ROWS($BL$2:BL19),"",INDEX(TimeSheets!$AI$1:$AI$359,SMALL(IF(Table91641[Job]=$I$3,ROW(Table91641[Job])),ROW(BB18))))</f>
        <v/>
      </c>
    </row>
    <row r="20" spans="1:64" ht="21.95" customHeight="1" x14ac:dyDescent="0.25">
      <c r="A20" s="66"/>
      <c r="B20" s="67"/>
      <c r="C20" s="66"/>
      <c r="D20" s="67"/>
      <c r="E20" s="66"/>
      <c r="F20" s="67"/>
      <c r="G20" s="15"/>
      <c r="H20" s="66"/>
      <c r="I20" s="67"/>
      <c r="J20" s="66"/>
      <c r="K20" s="67"/>
      <c r="L20" s="66"/>
      <c r="M20" s="67"/>
      <c r="N20" s="15"/>
      <c r="O20" s="66"/>
      <c r="P20" s="67"/>
      <c r="Q20" s="66"/>
      <c r="R20" s="67"/>
      <c r="S20" s="66"/>
      <c r="T20" s="67"/>
      <c r="U20" s="15"/>
      <c r="V20" s="66" t="str">
        <f t="shared" si="0"/>
        <v/>
      </c>
      <c r="W20" s="67" t="str">
        <f t="shared" si="1"/>
        <v/>
      </c>
      <c r="X20" s="66" t="str">
        <f t="shared" si="2"/>
        <v/>
      </c>
      <c r="Y20" s="67" t="str">
        <f t="shared" si="3"/>
        <v/>
      </c>
      <c r="Z20" s="66" t="str">
        <f t="shared" si="4"/>
        <v/>
      </c>
      <c r="AA20" s="67" t="str">
        <f t="shared" si="5"/>
        <v/>
      </c>
      <c r="AB20" s="15"/>
      <c r="AC20" s="66" t="str">
        <f t="shared" si="6"/>
        <v/>
      </c>
      <c r="AD20" s="67" t="str">
        <f t="shared" si="20"/>
        <v/>
      </c>
      <c r="AE20" s="66" t="str">
        <f t="shared" si="7"/>
        <v/>
      </c>
      <c r="AF20" s="67" t="str">
        <f t="shared" si="8"/>
        <v/>
      </c>
      <c r="AG20" s="66" t="str">
        <f t="shared" si="9"/>
        <v/>
      </c>
      <c r="AH20" s="67" t="str">
        <f t="shared" si="10"/>
        <v/>
      </c>
      <c r="AI20" s="15"/>
      <c r="AJ20" s="66" t="str">
        <f t="shared" si="21"/>
        <v/>
      </c>
      <c r="AK20" s="67" t="str">
        <f t="shared" si="22"/>
        <v/>
      </c>
      <c r="AL20" s="66" t="str">
        <f t="shared" si="11"/>
        <v/>
      </c>
      <c r="AM20" s="67" t="str">
        <f t="shared" si="12"/>
        <v/>
      </c>
      <c r="AN20" s="66" t="str">
        <f t="shared" si="13"/>
        <v/>
      </c>
      <c r="AO20" s="67" t="str">
        <f t="shared" si="14"/>
        <v/>
      </c>
      <c r="AP20" s="15"/>
      <c r="AQ20" s="66" t="str">
        <f t="shared" si="23"/>
        <v/>
      </c>
      <c r="AR20" s="67" t="str">
        <f t="shared" si="15"/>
        <v/>
      </c>
      <c r="AS20" s="66" t="str">
        <f t="shared" si="16"/>
        <v/>
      </c>
      <c r="AT20" s="67" t="str">
        <f t="shared" si="17"/>
        <v/>
      </c>
      <c r="AU20" s="66" t="str">
        <f t="shared" si="18"/>
        <v/>
      </c>
      <c r="AV20" s="67" t="str">
        <f t="shared" si="19"/>
        <v/>
      </c>
      <c r="AW20" s="15"/>
      <c r="AX20" s="15"/>
      <c r="AY20" s="78"/>
      <c r="AZ20" s="78"/>
      <c r="BA20" s="79"/>
      <c r="BB20" s="80"/>
      <c r="BE20" s="72" t="str">
        <f t="array" ref="BE20">IF(COUNTIF(Table911[Job],$I$3)&lt;ROWS($BE$2:BE20),"",INDEX(TimeSheets!$B$1:$B$359,SMALL(IF(Table911[Job]=$I$3,ROW(Table911[Job])),ROW(BA19))))</f>
        <v/>
      </c>
      <c r="BF20" s="72" t="str">
        <f t="array" ref="BF20">IF(COUNTIF(Table911[Job],$I$3)&lt;ROWS($BD$2:BD20),"",INDEX(TimeSheets!$H$1:$H$359,SMALL(IF(Table911[Job]=$I$3,ROW(Table911[Job])),ROW(BA19))))</f>
        <v/>
      </c>
      <c r="BG20" s="72" t="str">
        <f t="array" ref="BG20">IF(COUNTIF(Table912[Job],$I$3)&lt;ROWS($BG$2:BG20),"",INDEX(TimeSheets!$K$1:$K$359,SMALL(IF(Table912[Job]=$I$3,ROW(Table912[Job])),ROW(BA19))))</f>
        <v/>
      </c>
      <c r="BH20" s="72" t="str">
        <f t="array" ref="BH20">IF(COUNTIF(Table912[Job],$I$3)&lt;ROWS($BH$2:BH20),"",INDEX(TimeSheets!$Q$1:$Q$359,SMALL(IF(Table912[Job]=$I$3,ROW(Table912[Job])),ROW(BA19))))</f>
        <v/>
      </c>
      <c r="BI20" s="73" t="str">
        <f t="array" ref="BI20">IF(COUNTIF(Table914[Job],$I$3)&lt;ROWS($BI$2:BI20),"",INDEX(TimeSheets!$T$1:$T$359,SMALL(IF(Table914[Job]=$I$3,ROW(Table914[Job])),ROW(BA19))))</f>
        <v/>
      </c>
      <c r="BJ20" s="72" t="str">
        <f t="array" ref="BJ20">IF(COUNTIF(Table914[Job],$I$3)&lt;ROWS($BJ$2:BJ20),"",INDEX(TimeSheets!$Z$1:$Z$359,SMALL(IF(Table914[Job]=$I$3,ROW(Table914[Job])),ROW(BA19))))</f>
        <v/>
      </c>
      <c r="BK20" s="72" t="str">
        <f t="array" ref="BK20">IF(COUNTIF(Table91641[Job],$I$3)&lt;ROWS($BK$2:BK20),"",INDEX(TimeSheets!$AC$1:$AC$359,SMALL(IF(Table91641[Job]=$I$3,ROW(Table91641[Job])),ROW(BA19))))</f>
        <v/>
      </c>
      <c r="BL20" s="72" t="str">
        <f t="array" ref="BL20">IF(COUNTIF(Table91641[Job],$I$3)&lt;ROWS($BL$2:BL20),"",INDEX(TimeSheets!$AI$1:$AI$359,SMALL(IF(Table91641[Job]=$I$3,ROW(Table91641[Job])),ROW(BB19))))</f>
        <v/>
      </c>
    </row>
    <row r="21" spans="1:64" ht="21.95" customHeight="1" thickBot="1" x14ac:dyDescent="0.3">
      <c r="A21" s="66"/>
      <c r="B21" s="67"/>
      <c r="C21" s="66"/>
      <c r="D21" s="67"/>
      <c r="E21" s="66"/>
      <c r="F21" s="67"/>
      <c r="G21" s="15"/>
      <c r="H21" s="66"/>
      <c r="I21" s="67"/>
      <c r="J21" s="66"/>
      <c r="K21" s="67"/>
      <c r="L21" s="66"/>
      <c r="M21" s="67"/>
      <c r="N21" s="15"/>
      <c r="O21" s="66"/>
      <c r="P21" s="67"/>
      <c r="Q21" s="66"/>
      <c r="R21" s="67"/>
      <c r="S21" s="66"/>
      <c r="T21" s="67"/>
      <c r="U21" s="15"/>
      <c r="V21" s="66" t="str">
        <f t="shared" si="0"/>
        <v/>
      </c>
      <c r="W21" s="67" t="str">
        <f t="shared" si="1"/>
        <v/>
      </c>
      <c r="X21" s="66" t="str">
        <f t="shared" si="2"/>
        <v/>
      </c>
      <c r="Y21" s="67" t="str">
        <f t="shared" si="3"/>
        <v/>
      </c>
      <c r="Z21" s="66" t="str">
        <f t="shared" si="4"/>
        <v/>
      </c>
      <c r="AA21" s="67" t="str">
        <f t="shared" si="5"/>
        <v/>
      </c>
      <c r="AB21" s="15"/>
      <c r="AC21" s="66" t="str">
        <f t="shared" si="6"/>
        <v/>
      </c>
      <c r="AD21" s="67" t="str">
        <f t="shared" si="20"/>
        <v/>
      </c>
      <c r="AE21" s="66" t="str">
        <f t="shared" si="7"/>
        <v/>
      </c>
      <c r="AF21" s="67" t="str">
        <f t="shared" si="8"/>
        <v/>
      </c>
      <c r="AG21" s="66" t="str">
        <f t="shared" si="9"/>
        <v/>
      </c>
      <c r="AH21" s="67" t="str">
        <f t="shared" si="10"/>
        <v/>
      </c>
      <c r="AI21" s="15"/>
      <c r="AJ21" s="66" t="str">
        <f t="shared" si="21"/>
        <v/>
      </c>
      <c r="AK21" s="67" t="str">
        <f t="shared" si="22"/>
        <v/>
      </c>
      <c r="AL21" s="66" t="str">
        <f t="shared" si="11"/>
        <v/>
      </c>
      <c r="AM21" s="67" t="str">
        <f t="shared" si="12"/>
        <v/>
      </c>
      <c r="AN21" s="66" t="str">
        <f t="shared" si="13"/>
        <v/>
      </c>
      <c r="AO21" s="67" t="str">
        <f t="shared" si="14"/>
        <v/>
      </c>
      <c r="AP21" s="15"/>
      <c r="AQ21" s="66" t="str">
        <f t="shared" si="23"/>
        <v/>
      </c>
      <c r="AR21" s="67" t="str">
        <f t="shared" si="15"/>
        <v/>
      </c>
      <c r="AS21" s="66" t="str">
        <f t="shared" si="16"/>
        <v/>
      </c>
      <c r="AT21" s="67" t="str">
        <f t="shared" si="17"/>
        <v/>
      </c>
      <c r="AU21" s="66" t="str">
        <f t="shared" si="18"/>
        <v/>
      </c>
      <c r="AV21" s="67" t="str">
        <f t="shared" si="19"/>
        <v/>
      </c>
      <c r="AW21" s="15"/>
      <c r="AX21" s="15"/>
      <c r="AY21" s="78"/>
      <c r="AZ21" s="78"/>
      <c r="BA21" s="81"/>
      <c r="BB21" s="82"/>
      <c r="BE21" s="72" t="str">
        <f t="array" ref="BE21">IF(COUNTIF(Table911[Job],$I$3)&lt;ROWS($BE$2:BE21),"",INDEX(TimeSheets!$B$1:$B$359,SMALL(IF(Table911[Job]=$I$3,ROW(Table911[Job])),ROW(BA20))))</f>
        <v/>
      </c>
      <c r="BF21" s="72" t="str">
        <f t="array" ref="BF21">IF(COUNTIF(Table911[Job],$I$3)&lt;ROWS($BD$2:BD21),"",INDEX(TimeSheets!$H$1:$H$359,SMALL(IF(Table911[Job]=$I$3,ROW(Table911[Job])),ROW(BA20))))</f>
        <v/>
      </c>
      <c r="BG21" s="72" t="str">
        <f t="array" ref="BG21">IF(COUNTIF(Table912[Job],$I$3)&lt;ROWS($BG$2:BG21),"",INDEX(TimeSheets!$K$1:$K$359,SMALL(IF(Table912[Job]=$I$3,ROW(Table912[Job])),ROW(BA20))))</f>
        <v/>
      </c>
      <c r="BH21" s="72" t="str">
        <f t="array" ref="BH21">IF(COUNTIF(Table912[Job],$I$3)&lt;ROWS($BH$2:BH21),"",INDEX(TimeSheets!$Q$1:$Q$359,SMALL(IF(Table912[Job]=$I$3,ROW(Table912[Job])),ROW(BA20))))</f>
        <v/>
      </c>
      <c r="BI21" s="73" t="str">
        <f t="array" ref="BI21">IF(COUNTIF(Table914[Job],$I$3)&lt;ROWS($BI$2:BI21),"",INDEX(TimeSheets!$T$1:$T$359,SMALL(IF(Table914[Job]=$I$3,ROW(Table914[Job])),ROW(BA20))))</f>
        <v/>
      </c>
      <c r="BJ21" s="72" t="str">
        <f t="array" ref="BJ21">IF(COUNTIF(Table914[Job],$I$3)&lt;ROWS($BJ$2:BJ21),"",INDEX(TimeSheets!$Z$1:$Z$359,SMALL(IF(Table914[Job]=$I$3,ROW(Table914[Job])),ROW(BA20))))</f>
        <v/>
      </c>
      <c r="BK21" s="72" t="str">
        <f t="array" ref="BK21">IF(COUNTIF(Table91641[Job],$I$3)&lt;ROWS($BK$2:BK21),"",INDEX(TimeSheets!$AC$1:$AC$359,SMALL(IF(Table91641[Job]=$I$3,ROW(Table91641[Job])),ROW(BA20))))</f>
        <v/>
      </c>
      <c r="BL21" s="72" t="str">
        <f t="array" ref="BL21">IF(COUNTIF(Table91641[Job],$I$3)&lt;ROWS($BL$2:BL21),"",INDEX(TimeSheets!$AI$1:$AI$359,SMALL(IF(Table91641[Job]=$I$3,ROW(Table91641[Job])),ROW(BB20))))</f>
        <v/>
      </c>
    </row>
    <row r="22" spans="1:64" ht="21.95" customHeight="1" thickBot="1" x14ac:dyDescent="0.3">
      <c r="A22" s="66"/>
      <c r="B22" s="67"/>
      <c r="C22" s="66"/>
      <c r="D22" s="67"/>
      <c r="E22" s="66"/>
      <c r="F22" s="67"/>
      <c r="G22" s="15"/>
      <c r="H22" s="66"/>
      <c r="I22" s="67"/>
      <c r="J22" s="66"/>
      <c r="K22" s="67"/>
      <c r="L22" s="66"/>
      <c r="M22" s="67"/>
      <c r="N22" s="15"/>
      <c r="O22" s="66"/>
      <c r="P22" s="67"/>
      <c r="Q22" s="66"/>
      <c r="R22" s="67"/>
      <c r="S22" s="66"/>
      <c r="T22" s="67"/>
      <c r="U22" s="15"/>
      <c r="V22" s="66" t="str">
        <f t="shared" si="0"/>
        <v/>
      </c>
      <c r="W22" s="67" t="str">
        <f t="shared" si="1"/>
        <v/>
      </c>
      <c r="X22" s="66" t="str">
        <f t="shared" si="2"/>
        <v/>
      </c>
      <c r="Y22" s="67" t="str">
        <f t="shared" si="3"/>
        <v/>
      </c>
      <c r="Z22" s="66" t="str">
        <f t="shared" si="4"/>
        <v/>
      </c>
      <c r="AA22" s="67" t="str">
        <f t="shared" si="5"/>
        <v/>
      </c>
      <c r="AB22" s="15"/>
      <c r="AC22" s="66" t="str">
        <f t="shared" si="6"/>
        <v/>
      </c>
      <c r="AD22" s="67" t="str">
        <f t="shared" si="20"/>
        <v/>
      </c>
      <c r="AE22" s="66" t="str">
        <f t="shared" si="7"/>
        <v/>
      </c>
      <c r="AF22" s="67" t="str">
        <f t="shared" si="8"/>
        <v/>
      </c>
      <c r="AG22" s="66" t="str">
        <f t="shared" si="9"/>
        <v/>
      </c>
      <c r="AH22" s="67" t="str">
        <f t="shared" si="10"/>
        <v/>
      </c>
      <c r="AI22" s="15"/>
      <c r="AJ22" s="66" t="str">
        <f t="shared" si="21"/>
        <v/>
      </c>
      <c r="AK22" s="67" t="str">
        <f t="shared" si="22"/>
        <v/>
      </c>
      <c r="AL22" s="66" t="str">
        <f t="shared" si="11"/>
        <v/>
      </c>
      <c r="AM22" s="67" t="str">
        <f t="shared" si="12"/>
        <v/>
      </c>
      <c r="AN22" s="66" t="str">
        <f t="shared" si="13"/>
        <v/>
      </c>
      <c r="AO22" s="67" t="str">
        <f t="shared" si="14"/>
        <v/>
      </c>
      <c r="AP22" s="15"/>
      <c r="AQ22" s="66" t="str">
        <f t="shared" si="23"/>
        <v/>
      </c>
      <c r="AR22" s="67" t="str">
        <f t="shared" si="15"/>
        <v/>
      </c>
      <c r="AS22" s="66" t="str">
        <f t="shared" si="16"/>
        <v/>
      </c>
      <c r="AT22" s="67" t="str">
        <f t="shared" si="17"/>
        <v/>
      </c>
      <c r="AU22" s="66" t="str">
        <f t="shared" si="18"/>
        <v/>
      </c>
      <c r="AV22" s="67" t="str">
        <f t="shared" si="19"/>
        <v/>
      </c>
      <c r="AW22" s="15"/>
      <c r="AX22" s="15"/>
      <c r="AY22" s="83" t="s">
        <v>16</v>
      </c>
      <c r="AZ22" s="84"/>
      <c r="BA22" s="85">
        <f>SUM(BA10:BB21)</f>
        <v>0</v>
      </c>
      <c r="BB22" s="86"/>
      <c r="BE22" s="72" t="str">
        <f t="array" ref="BE22">IF(COUNTIF(Table911[Job],$I$3)&lt;ROWS($BE$2:BE22),"",INDEX(TimeSheets!$B$1:$B$359,SMALL(IF(Table911[Job]=$I$3,ROW(Table911[Job])),ROW(BA21))))</f>
        <v/>
      </c>
      <c r="BF22" s="72" t="str">
        <f t="array" ref="BF22">IF(COUNTIF(Table911[Job],$I$3)&lt;ROWS($BD$2:BD22),"",INDEX(TimeSheets!$H$1:$H$359,SMALL(IF(Table911[Job]=$I$3,ROW(Table911[Job])),ROW(BA21))))</f>
        <v/>
      </c>
      <c r="BG22" s="72" t="str">
        <f t="array" ref="BG22">IF(COUNTIF(Table912[Job],$I$3)&lt;ROWS($BG$2:BG22),"",INDEX(TimeSheets!$K$1:$K$359,SMALL(IF(Table912[Job]=$I$3,ROW(Table912[Job])),ROW(BA21))))</f>
        <v/>
      </c>
      <c r="BH22" s="72" t="str">
        <f t="array" ref="BH22">IF(COUNTIF(Table912[Job],$I$3)&lt;ROWS($BH$2:BH22),"",INDEX(TimeSheets!$Q$1:$Q$359,SMALL(IF(Table912[Job]=$I$3,ROW(Table912[Job])),ROW(BA21))))</f>
        <v/>
      </c>
      <c r="BI22" s="73" t="str">
        <f t="array" ref="BI22">IF(COUNTIF(Table914[Job],$I$3)&lt;ROWS($BI$2:BI22),"",INDEX(TimeSheets!$T$1:$T$359,SMALL(IF(Table914[Job]=$I$3,ROW(Table914[Job])),ROW(BA21))))</f>
        <v/>
      </c>
      <c r="BJ22" s="72" t="str">
        <f t="array" ref="BJ22">IF(COUNTIF(Table914[Job],$I$3)&lt;ROWS($BJ$2:BJ22),"",INDEX(TimeSheets!$Z$1:$Z$359,SMALL(IF(Table914[Job]=$I$3,ROW(Table914[Job])),ROW(BA21))))</f>
        <v/>
      </c>
      <c r="BK22" s="72" t="str">
        <f t="array" ref="BK22">IF(COUNTIF(Table91641[Job],$I$3)&lt;ROWS($BK$2:BK22),"",INDEX(TimeSheets!$AC$1:$AC$359,SMALL(IF(Table91641[Job]=$I$3,ROW(Table91641[Job])),ROW(BA21))))</f>
        <v/>
      </c>
      <c r="BL22" s="72" t="str">
        <f t="array" ref="BL22">IF(COUNTIF(Table91641[Job],$I$3)&lt;ROWS($BL$2:BL22),"",INDEX(TimeSheets!$AI$1:$AI$359,SMALL(IF(Table91641[Job]=$I$3,ROW(Table91641[Job])),ROW(BB21))))</f>
        <v/>
      </c>
    </row>
    <row r="23" spans="1:64" ht="21.95" customHeight="1" thickBot="1" x14ac:dyDescent="0.3">
      <c r="A23" s="66"/>
      <c r="B23" s="67"/>
      <c r="C23" s="66"/>
      <c r="D23" s="67"/>
      <c r="E23" s="66"/>
      <c r="F23" s="67"/>
      <c r="G23" s="15"/>
      <c r="H23" s="66"/>
      <c r="I23" s="67"/>
      <c r="J23" s="66"/>
      <c r="K23" s="67"/>
      <c r="L23" s="66"/>
      <c r="M23" s="67"/>
      <c r="N23" s="15"/>
      <c r="O23" s="66"/>
      <c r="P23" s="67"/>
      <c r="Q23" s="66"/>
      <c r="R23" s="67"/>
      <c r="S23" s="66"/>
      <c r="T23" s="67"/>
      <c r="U23" s="15"/>
      <c r="V23" s="66" t="str">
        <f t="shared" si="0"/>
        <v/>
      </c>
      <c r="W23" s="67" t="str">
        <f t="shared" si="1"/>
        <v/>
      </c>
      <c r="X23" s="66" t="str">
        <f t="shared" si="2"/>
        <v/>
      </c>
      <c r="Y23" s="67" t="str">
        <f t="shared" si="3"/>
        <v/>
      </c>
      <c r="Z23" s="66" t="str">
        <f t="shared" si="4"/>
        <v/>
      </c>
      <c r="AA23" s="67" t="str">
        <f t="shared" si="5"/>
        <v/>
      </c>
      <c r="AB23" s="15"/>
      <c r="AC23" s="66" t="str">
        <f t="shared" si="6"/>
        <v/>
      </c>
      <c r="AD23" s="67" t="str">
        <f t="shared" si="20"/>
        <v/>
      </c>
      <c r="AE23" s="66" t="str">
        <f t="shared" si="7"/>
        <v/>
      </c>
      <c r="AF23" s="67" t="str">
        <f t="shared" si="8"/>
        <v/>
      </c>
      <c r="AG23" s="66" t="str">
        <f t="shared" si="9"/>
        <v/>
      </c>
      <c r="AH23" s="67" t="str">
        <f t="shared" si="10"/>
        <v/>
      </c>
      <c r="AI23" s="15"/>
      <c r="AJ23" s="66" t="str">
        <f t="shared" si="21"/>
        <v/>
      </c>
      <c r="AK23" s="67" t="str">
        <f t="shared" si="22"/>
        <v/>
      </c>
      <c r="AL23" s="66" t="str">
        <f t="shared" si="11"/>
        <v/>
      </c>
      <c r="AM23" s="67" t="str">
        <f t="shared" si="12"/>
        <v/>
      </c>
      <c r="AN23" s="66" t="str">
        <f t="shared" si="13"/>
        <v/>
      </c>
      <c r="AO23" s="67" t="str">
        <f t="shared" si="14"/>
        <v/>
      </c>
      <c r="AP23" s="15"/>
      <c r="AQ23" s="66" t="str">
        <f t="shared" si="23"/>
        <v/>
      </c>
      <c r="AR23" s="67" t="str">
        <f t="shared" si="15"/>
        <v/>
      </c>
      <c r="AS23" s="66" t="str">
        <f t="shared" si="16"/>
        <v/>
      </c>
      <c r="AT23" s="67" t="str">
        <f t="shared" si="17"/>
        <v/>
      </c>
      <c r="AU23" s="66" t="str">
        <f t="shared" si="18"/>
        <v/>
      </c>
      <c r="AV23" s="67" t="str">
        <f t="shared" si="19"/>
        <v/>
      </c>
      <c r="AW23" s="15"/>
      <c r="AX23" s="15"/>
      <c r="AY23" s="15"/>
      <c r="AZ23" s="15"/>
      <c r="BA23" s="49"/>
      <c r="BB23" s="49"/>
      <c r="BE23" s="72" t="str">
        <f t="array" ref="BE23">IF(COUNTIF(Table911[Job],$I$3)&lt;ROWS($BE$2:BE23),"",INDEX(TimeSheets!$B$1:$B$359,SMALL(IF(Table911[Job]=$I$3,ROW(Table911[Job])),ROW(BA22))))</f>
        <v/>
      </c>
      <c r="BF23" s="72" t="str">
        <f t="array" ref="BF23">IF(COUNTIF(Table911[Job],$I$3)&lt;ROWS($BD$2:BD23),"",INDEX(TimeSheets!$H$1:$H$359,SMALL(IF(Table911[Job]=$I$3,ROW(Table911[Job])),ROW(BA22))))</f>
        <v/>
      </c>
      <c r="BG23" s="72" t="str">
        <f t="array" ref="BG23">IF(COUNTIF(Table912[Job],$I$3)&lt;ROWS($BG$2:BG23),"",INDEX(TimeSheets!$K$1:$K$359,SMALL(IF(Table912[Job]=$I$3,ROW(Table912[Job])),ROW(BA22))))</f>
        <v/>
      </c>
      <c r="BH23" s="72" t="str">
        <f t="array" ref="BH23">IF(COUNTIF(Table912[Job],$I$3)&lt;ROWS($BH$2:BH23),"",INDEX(TimeSheets!$Q$1:$Q$359,SMALL(IF(Table912[Job]=$I$3,ROW(Table912[Job])),ROW(BA22))))</f>
        <v/>
      </c>
      <c r="BI23" s="73" t="str">
        <f t="array" ref="BI23">IF(COUNTIF(Table914[Job],$I$3)&lt;ROWS($BI$2:BI23),"",INDEX(TimeSheets!$T$1:$T$359,SMALL(IF(Table914[Job]=$I$3,ROW(Table914[Job])),ROW(BA22))))</f>
        <v/>
      </c>
      <c r="BJ23" s="72" t="str">
        <f t="array" ref="BJ23">IF(COUNTIF(Table914[Job],$I$3)&lt;ROWS($BJ$2:BJ23),"",INDEX(TimeSheets!$Z$1:$Z$359,SMALL(IF(Table914[Job]=$I$3,ROW(Table914[Job])),ROW(BA22))))</f>
        <v/>
      </c>
      <c r="BK23" s="72" t="str">
        <f t="array" ref="BK23">IF(COUNTIF(Table91641[Job],$I$3)&lt;ROWS($BK$2:BK23),"",INDEX(TimeSheets!$AC$1:$AC$359,SMALL(IF(Table91641[Job]=$I$3,ROW(Table91641[Job])),ROW(BA22))))</f>
        <v/>
      </c>
      <c r="BL23" s="72" t="str">
        <f t="array" ref="BL23">IF(COUNTIF(Table91641[Job],$I$3)&lt;ROWS($BL$2:BL23),"",INDEX(TimeSheets!$AI$1:$AI$359,SMALL(IF(Table91641[Job]=$I$3,ROW(Table91641[Job])),ROW(BB22))))</f>
        <v/>
      </c>
    </row>
    <row r="24" spans="1:64" ht="21.95" customHeight="1" thickBot="1" x14ac:dyDescent="0.4">
      <c r="A24" s="66"/>
      <c r="B24" s="67"/>
      <c r="C24" s="66"/>
      <c r="D24" s="67"/>
      <c r="E24" s="66"/>
      <c r="F24" s="67"/>
      <c r="G24" s="15"/>
      <c r="H24" s="66"/>
      <c r="I24" s="67"/>
      <c r="J24" s="66"/>
      <c r="K24" s="67"/>
      <c r="L24" s="66"/>
      <c r="M24" s="67"/>
      <c r="N24" s="15"/>
      <c r="O24" s="66"/>
      <c r="P24" s="67"/>
      <c r="Q24" s="66"/>
      <c r="R24" s="67"/>
      <c r="S24" s="66"/>
      <c r="T24" s="67"/>
      <c r="U24" s="15"/>
      <c r="V24" s="66" t="str">
        <f t="shared" si="0"/>
        <v/>
      </c>
      <c r="W24" s="67" t="str">
        <f t="shared" si="1"/>
        <v/>
      </c>
      <c r="X24" s="66" t="str">
        <f t="shared" si="2"/>
        <v/>
      </c>
      <c r="Y24" s="67" t="str">
        <f t="shared" si="3"/>
        <v/>
      </c>
      <c r="Z24" s="66" t="str">
        <f t="shared" si="4"/>
        <v/>
      </c>
      <c r="AA24" s="67" t="str">
        <f t="shared" si="5"/>
        <v/>
      </c>
      <c r="AB24" s="15"/>
      <c r="AC24" s="66" t="str">
        <f t="shared" si="6"/>
        <v/>
      </c>
      <c r="AD24" s="67" t="str">
        <f t="shared" si="20"/>
        <v/>
      </c>
      <c r="AE24" s="66" t="str">
        <f t="shared" si="7"/>
        <v/>
      </c>
      <c r="AF24" s="67" t="str">
        <f t="shared" si="8"/>
        <v/>
      </c>
      <c r="AG24" s="66" t="str">
        <f t="shared" si="9"/>
        <v/>
      </c>
      <c r="AH24" s="67" t="str">
        <f t="shared" si="10"/>
        <v/>
      </c>
      <c r="AI24" s="15"/>
      <c r="AJ24" s="66" t="str">
        <f t="shared" si="21"/>
        <v/>
      </c>
      <c r="AK24" s="67" t="str">
        <f t="shared" si="22"/>
        <v/>
      </c>
      <c r="AL24" s="66" t="str">
        <f t="shared" si="11"/>
        <v/>
      </c>
      <c r="AM24" s="67" t="str">
        <f t="shared" si="12"/>
        <v/>
      </c>
      <c r="AN24" s="66" t="str">
        <f t="shared" si="13"/>
        <v/>
      </c>
      <c r="AO24" s="67" t="str">
        <f t="shared" si="14"/>
        <v/>
      </c>
      <c r="AP24" s="15"/>
      <c r="AQ24" s="66" t="str">
        <f t="shared" si="23"/>
        <v/>
      </c>
      <c r="AR24" s="67" t="str">
        <f t="shared" si="15"/>
        <v/>
      </c>
      <c r="AS24" s="66" t="str">
        <f t="shared" si="16"/>
        <v/>
      </c>
      <c r="AT24" s="67" t="str">
        <f t="shared" si="17"/>
        <v/>
      </c>
      <c r="AU24" s="66" t="str">
        <f t="shared" si="18"/>
        <v/>
      </c>
      <c r="AV24" s="67" t="str">
        <f t="shared" si="19"/>
        <v/>
      </c>
      <c r="AW24" s="15"/>
      <c r="AX24" s="15"/>
      <c r="AY24" s="87" t="s">
        <v>48</v>
      </c>
      <c r="AZ24" s="88"/>
      <c r="BA24" s="88"/>
      <c r="BB24" s="89"/>
      <c r="BE24" s="72" t="str">
        <f t="array" ref="BE24">IF(COUNTIF(Table911[Job],$I$3)&lt;ROWS($BE$2:BE24),"",INDEX(TimeSheets!$B$1:$B$359,SMALL(IF(Table911[Job]=$I$3,ROW(Table911[Job])),ROW(BA23))))</f>
        <v/>
      </c>
      <c r="BF24" s="72" t="str">
        <f t="array" ref="BF24">IF(COUNTIF(Table911[Job],$I$3)&lt;ROWS($BD$2:BD24),"",INDEX(TimeSheets!$H$1:$H$359,SMALL(IF(Table911[Job]=$I$3,ROW(Table911[Job])),ROW(BA23))))</f>
        <v/>
      </c>
      <c r="BG24" s="72" t="str">
        <f t="array" ref="BG24">IF(COUNTIF(Table912[Job],$I$3)&lt;ROWS($BG$2:BG24),"",INDEX(TimeSheets!$K$1:$K$359,SMALL(IF(Table912[Job]=$I$3,ROW(Table912[Job])),ROW(BA23))))</f>
        <v/>
      </c>
      <c r="BH24" s="72" t="str">
        <f t="array" ref="BH24">IF(COUNTIF(Table912[Job],$I$3)&lt;ROWS($BH$2:BH24),"",INDEX(TimeSheets!$Q$1:$Q$359,SMALL(IF(Table912[Job]=$I$3,ROW(Table912[Job])),ROW(BA23))))</f>
        <v/>
      </c>
      <c r="BI24" s="73" t="str">
        <f t="array" ref="BI24">IF(COUNTIF(Table914[Job],$I$3)&lt;ROWS($BI$2:BI24),"",INDEX(TimeSheets!$T$1:$T$359,SMALL(IF(Table914[Job]=$I$3,ROW(Table914[Job])),ROW(BA23))))</f>
        <v/>
      </c>
      <c r="BJ24" s="72" t="str">
        <f t="array" ref="BJ24">IF(COUNTIF(Table914[Job],$I$3)&lt;ROWS($BJ$2:BJ24),"",INDEX(TimeSheets!$Z$1:$Z$359,SMALL(IF(Table914[Job]=$I$3,ROW(Table914[Job])),ROW(BA23))))</f>
        <v/>
      </c>
      <c r="BK24" s="72" t="str">
        <f t="array" ref="BK24">IF(COUNTIF(Table91641[Job],$I$3)&lt;ROWS($BK$2:BK24),"",INDEX(TimeSheets!$AC$1:$AC$359,SMALL(IF(Table91641[Job]=$I$3,ROW(Table91641[Job])),ROW(BA23))))</f>
        <v/>
      </c>
      <c r="BL24" s="72" t="str">
        <f t="array" ref="BL24">IF(COUNTIF(Table91641[Job],$I$3)&lt;ROWS($BL$2:BL24),"",INDEX(TimeSheets!$AI$1:$AI$359,SMALL(IF(Table91641[Job]=$I$3,ROW(Table91641[Job])),ROW(BB23))))</f>
        <v/>
      </c>
    </row>
    <row r="25" spans="1:64" ht="21.95" customHeight="1" thickBot="1" x14ac:dyDescent="0.45">
      <c r="A25" s="66"/>
      <c r="B25" s="67"/>
      <c r="C25" s="66"/>
      <c r="D25" s="67"/>
      <c r="E25" s="66"/>
      <c r="F25" s="67"/>
      <c r="G25" s="15"/>
      <c r="H25" s="66"/>
      <c r="I25" s="67"/>
      <c r="J25" s="66"/>
      <c r="K25" s="67"/>
      <c r="L25" s="66"/>
      <c r="M25" s="67"/>
      <c r="N25" s="15"/>
      <c r="O25" s="66"/>
      <c r="P25" s="67"/>
      <c r="Q25" s="66"/>
      <c r="R25" s="67"/>
      <c r="S25" s="66"/>
      <c r="T25" s="67"/>
      <c r="U25" s="15"/>
      <c r="V25" s="66" t="str">
        <f t="shared" si="0"/>
        <v/>
      </c>
      <c r="W25" s="67" t="str">
        <f t="shared" si="1"/>
        <v/>
      </c>
      <c r="X25" s="66" t="str">
        <f t="shared" si="2"/>
        <v/>
      </c>
      <c r="Y25" s="67" t="str">
        <f t="shared" si="3"/>
        <v/>
      </c>
      <c r="Z25" s="66" t="str">
        <f t="shared" si="4"/>
        <v/>
      </c>
      <c r="AA25" s="67" t="str">
        <f t="shared" si="5"/>
        <v/>
      </c>
      <c r="AB25" s="15"/>
      <c r="AC25" s="66" t="str">
        <f t="shared" si="6"/>
        <v/>
      </c>
      <c r="AD25" s="67" t="str">
        <f t="shared" si="20"/>
        <v/>
      </c>
      <c r="AE25" s="66" t="str">
        <f t="shared" si="7"/>
        <v/>
      </c>
      <c r="AF25" s="67" t="str">
        <f t="shared" si="8"/>
        <v/>
      </c>
      <c r="AG25" s="66" t="str">
        <f t="shared" si="9"/>
        <v/>
      </c>
      <c r="AH25" s="67" t="str">
        <f t="shared" si="10"/>
        <v/>
      </c>
      <c r="AI25" s="15"/>
      <c r="AJ25" s="66" t="str">
        <f t="shared" si="21"/>
        <v/>
      </c>
      <c r="AK25" s="67" t="str">
        <f t="shared" si="22"/>
        <v/>
      </c>
      <c r="AL25" s="66" t="str">
        <f t="shared" si="11"/>
        <v/>
      </c>
      <c r="AM25" s="67" t="str">
        <f t="shared" si="12"/>
        <v/>
      </c>
      <c r="AN25" s="66" t="str">
        <f t="shared" si="13"/>
        <v/>
      </c>
      <c r="AO25" s="67" t="str">
        <f t="shared" si="14"/>
        <v/>
      </c>
      <c r="AP25" s="15"/>
      <c r="AQ25" s="66" t="str">
        <f t="shared" si="23"/>
        <v/>
      </c>
      <c r="AR25" s="67" t="str">
        <f t="shared" si="15"/>
        <v/>
      </c>
      <c r="AS25" s="66" t="str">
        <f t="shared" si="16"/>
        <v/>
      </c>
      <c r="AT25" s="67" t="str">
        <f t="shared" si="17"/>
        <v/>
      </c>
      <c r="AU25" s="66" t="str">
        <f t="shared" si="18"/>
        <v/>
      </c>
      <c r="AV25" s="67" t="str">
        <f t="shared" si="19"/>
        <v/>
      </c>
      <c r="AW25" s="15"/>
      <c r="AX25" s="15"/>
      <c r="AY25" s="90" t="s">
        <v>49</v>
      </c>
      <c r="AZ25" s="91"/>
      <c r="BA25" s="92" t="s">
        <v>50</v>
      </c>
      <c r="BB25" s="93"/>
      <c r="BE25" s="72" t="str">
        <f t="array" ref="BE25">IF(COUNTIF(Table911[Job],$I$3)&lt;ROWS($BE$2:BE25),"",INDEX(TimeSheets!$B$1:$B$359,SMALL(IF(Table911[Job]=$I$3,ROW(Table911[Job])),ROW(BA24))))</f>
        <v/>
      </c>
      <c r="BF25" s="72" t="str">
        <f t="array" ref="BF25">IF(COUNTIF(Table911[Job],$I$3)&lt;ROWS($BD$2:BD25),"",INDEX(TimeSheets!$H$1:$H$359,SMALL(IF(Table911[Job]=$I$3,ROW(Table911[Job])),ROW(BA24))))</f>
        <v/>
      </c>
      <c r="BG25" s="72" t="str">
        <f t="array" ref="BG25">IF(COUNTIF(Table912[Job],$I$3)&lt;ROWS($BG$2:BG25),"",INDEX(TimeSheets!$K$1:$K$359,SMALL(IF(Table912[Job]=$I$3,ROW(Table912[Job])),ROW(BA24))))</f>
        <v/>
      </c>
      <c r="BH25" s="72" t="str">
        <f t="array" ref="BH25">IF(COUNTIF(Table912[Job],$I$3)&lt;ROWS($BH$2:BH25),"",INDEX(TimeSheets!$Q$1:$Q$359,SMALL(IF(Table912[Job]=$I$3,ROW(Table912[Job])),ROW(BA24))))</f>
        <v/>
      </c>
      <c r="BI25" s="73" t="str">
        <f t="array" ref="BI25">IF(COUNTIF(Table914[Job],$I$3)&lt;ROWS($BI$2:BI25),"",INDEX(TimeSheets!$T$1:$T$359,SMALL(IF(Table914[Job]=$I$3,ROW(Table914[Job])),ROW(BA24))))</f>
        <v/>
      </c>
      <c r="BJ25" s="72" t="str">
        <f t="array" ref="BJ25">IF(COUNTIF(Table914[Job],$I$3)&lt;ROWS($BJ$2:BJ25),"",INDEX(TimeSheets!$Z$1:$Z$359,SMALL(IF(Table914[Job]=$I$3,ROW(Table914[Job])),ROW(BA24))))</f>
        <v/>
      </c>
      <c r="BK25" s="72" t="str">
        <f t="array" ref="BK25">IF(COUNTIF(Table91641[Job],$I$3)&lt;ROWS($BK$2:BK25),"",INDEX(TimeSheets!$AC$1:$AC$359,SMALL(IF(Table91641[Job]=$I$3,ROW(Table91641[Job])),ROW(BA24))))</f>
        <v/>
      </c>
      <c r="BL25" s="72" t="str">
        <f t="array" ref="BL25">IF(COUNTIF(Table91641[Job],$I$3)&lt;ROWS($BL$2:BL25),"",INDEX(TimeSheets!$AI$1:$AI$359,SMALL(IF(Table91641[Job]=$I$3,ROW(Table91641[Job])),ROW(BB24))))</f>
        <v/>
      </c>
    </row>
    <row r="26" spans="1:64" ht="21.95" customHeight="1" x14ac:dyDescent="0.3">
      <c r="A26" s="66"/>
      <c r="B26" s="67"/>
      <c r="C26" s="66"/>
      <c r="D26" s="67"/>
      <c r="E26" s="66"/>
      <c r="F26" s="67"/>
      <c r="G26" s="15"/>
      <c r="H26" s="66"/>
      <c r="I26" s="67"/>
      <c r="J26" s="66"/>
      <c r="K26" s="67"/>
      <c r="L26" s="66"/>
      <c r="M26" s="67"/>
      <c r="N26" s="15"/>
      <c r="O26" s="66"/>
      <c r="P26" s="67"/>
      <c r="Q26" s="66"/>
      <c r="R26" s="67"/>
      <c r="S26" s="66"/>
      <c r="T26" s="67"/>
      <c r="U26" s="15"/>
      <c r="V26" s="66" t="str">
        <f t="shared" si="0"/>
        <v/>
      </c>
      <c r="W26" s="67" t="str">
        <f t="shared" si="1"/>
        <v/>
      </c>
      <c r="X26" s="66" t="str">
        <f t="shared" si="2"/>
        <v/>
      </c>
      <c r="Y26" s="67" t="str">
        <f t="shared" si="3"/>
        <v/>
      </c>
      <c r="Z26" s="66" t="str">
        <f t="shared" si="4"/>
        <v/>
      </c>
      <c r="AA26" s="67" t="str">
        <f t="shared" si="5"/>
        <v/>
      </c>
      <c r="AB26" s="15"/>
      <c r="AC26" s="66" t="str">
        <f t="shared" si="6"/>
        <v/>
      </c>
      <c r="AD26" s="67" t="str">
        <f t="shared" si="20"/>
        <v/>
      </c>
      <c r="AE26" s="66" t="str">
        <f t="shared" si="7"/>
        <v/>
      </c>
      <c r="AF26" s="67" t="str">
        <f t="shared" si="8"/>
        <v/>
      </c>
      <c r="AG26" s="66" t="str">
        <f t="shared" si="9"/>
        <v/>
      </c>
      <c r="AH26" s="67" t="str">
        <f t="shared" si="10"/>
        <v/>
      </c>
      <c r="AI26" s="15"/>
      <c r="AJ26" s="66" t="str">
        <f t="shared" si="21"/>
        <v/>
      </c>
      <c r="AK26" s="67" t="str">
        <f t="shared" si="22"/>
        <v/>
      </c>
      <c r="AL26" s="66" t="str">
        <f t="shared" si="11"/>
        <v/>
      </c>
      <c r="AM26" s="67" t="str">
        <f t="shared" si="12"/>
        <v/>
      </c>
      <c r="AN26" s="66" t="str">
        <f t="shared" si="13"/>
        <v/>
      </c>
      <c r="AO26" s="67" t="str">
        <f t="shared" si="14"/>
        <v/>
      </c>
      <c r="AP26" s="15"/>
      <c r="AQ26" s="66" t="str">
        <f t="shared" si="23"/>
        <v/>
      </c>
      <c r="AR26" s="67" t="str">
        <f t="shared" si="15"/>
        <v/>
      </c>
      <c r="AS26" s="66" t="str">
        <f t="shared" si="16"/>
        <v/>
      </c>
      <c r="AT26" s="67" t="str">
        <f t="shared" si="17"/>
        <v/>
      </c>
      <c r="AU26" s="66" t="str">
        <f t="shared" si="18"/>
        <v/>
      </c>
      <c r="AV26" s="67" t="str">
        <f t="shared" si="19"/>
        <v/>
      </c>
      <c r="AW26" s="15"/>
      <c r="AX26" s="15"/>
      <c r="AY26" s="68"/>
      <c r="AZ26" s="69"/>
      <c r="BA26" s="68"/>
      <c r="BB26" s="69"/>
      <c r="BE26" s="72" t="str">
        <f t="array" ref="BE26">IF(COUNTIF(Table911[Job],$I$3)&lt;ROWS($BE$2:BE26),"",INDEX(TimeSheets!$B$1:$B$359,SMALL(IF(Table911[Job]=$I$3,ROW(Table911[Job])),ROW(BA25))))</f>
        <v/>
      </c>
      <c r="BF26" s="72" t="str">
        <f t="array" ref="BF26">IF(COUNTIF(Table911[Job],$I$3)&lt;ROWS($BD$2:BD26),"",INDEX(TimeSheets!$H$1:$H$359,SMALL(IF(Table911[Job]=$I$3,ROW(Table911[Job])),ROW(BA25))))</f>
        <v/>
      </c>
      <c r="BG26" s="72" t="str">
        <f t="array" ref="BG26">IF(COUNTIF(Table912[Job],$I$3)&lt;ROWS($BG$2:BG26),"",INDEX(TimeSheets!$K$1:$K$359,SMALL(IF(Table912[Job]=$I$3,ROW(Table912[Job])),ROW(BA25))))</f>
        <v/>
      </c>
      <c r="BH26" s="72" t="str">
        <f t="array" ref="BH26">IF(COUNTIF(Table912[Job],$I$3)&lt;ROWS($BH$2:BH26),"",INDEX(TimeSheets!$Q$1:$Q$359,SMALL(IF(Table912[Job]=$I$3,ROW(Table912[Job])),ROW(BA25))))</f>
        <v/>
      </c>
      <c r="BI26" s="73" t="str">
        <f t="array" ref="BI26">IF(COUNTIF(Table914[Job],$I$3)&lt;ROWS($BI$2:BI26),"",INDEX(TimeSheets!$T$1:$T$359,SMALL(IF(Table914[Job]=$I$3,ROW(Table914[Job])),ROW(BA25))))</f>
        <v/>
      </c>
      <c r="BJ26" s="72" t="str">
        <f t="array" ref="BJ26">IF(COUNTIF(Table914[Job],$I$3)&lt;ROWS($BJ$2:BJ26),"",INDEX(TimeSheets!$Z$1:$Z$359,SMALL(IF(Table914[Job]=$I$3,ROW(Table914[Job])),ROW(BA25))))</f>
        <v/>
      </c>
      <c r="BK26" s="72" t="str">
        <f t="array" ref="BK26">IF(COUNTIF(Table91641[Job],$I$3)&lt;ROWS($BK$2:BK26),"",INDEX(TimeSheets!$AC$1:$AC$359,SMALL(IF(Table91641[Job]=$I$3,ROW(Table91641[Job])),ROW(BA25))))</f>
        <v/>
      </c>
      <c r="BL26" s="72" t="str">
        <f t="array" ref="BL26">IF(COUNTIF(Table91641[Job],$I$3)&lt;ROWS($BL$2:BL26),"",INDEX(TimeSheets!$AI$1:$AI$359,SMALL(IF(Table91641[Job]=$I$3,ROW(Table91641[Job])),ROW(BB25))))</f>
        <v/>
      </c>
    </row>
    <row r="27" spans="1:64" ht="21.95" customHeight="1" x14ac:dyDescent="0.3">
      <c r="A27" s="66"/>
      <c r="B27" s="67"/>
      <c r="C27" s="66"/>
      <c r="D27" s="67"/>
      <c r="E27" s="66"/>
      <c r="F27" s="67"/>
      <c r="G27" s="15"/>
      <c r="H27" s="66"/>
      <c r="I27" s="67"/>
      <c r="J27" s="66"/>
      <c r="K27" s="67"/>
      <c r="L27" s="66"/>
      <c r="M27" s="67"/>
      <c r="N27" s="15"/>
      <c r="O27" s="66"/>
      <c r="P27" s="67"/>
      <c r="Q27" s="66"/>
      <c r="R27" s="67"/>
      <c r="S27" s="66"/>
      <c r="T27" s="67"/>
      <c r="U27" s="15"/>
      <c r="V27" s="66" t="str">
        <f t="shared" si="0"/>
        <v/>
      </c>
      <c r="W27" s="67" t="str">
        <f t="shared" si="1"/>
        <v/>
      </c>
      <c r="X27" s="66" t="str">
        <f t="shared" si="2"/>
        <v/>
      </c>
      <c r="Y27" s="67" t="str">
        <f t="shared" si="3"/>
        <v/>
      </c>
      <c r="Z27" s="66" t="str">
        <f t="shared" si="4"/>
        <v/>
      </c>
      <c r="AA27" s="67" t="str">
        <f t="shared" si="5"/>
        <v/>
      </c>
      <c r="AB27" s="15"/>
      <c r="AC27" s="66" t="str">
        <f t="shared" si="6"/>
        <v/>
      </c>
      <c r="AD27" s="67" t="str">
        <f t="shared" si="20"/>
        <v/>
      </c>
      <c r="AE27" s="66" t="str">
        <f t="shared" si="7"/>
        <v/>
      </c>
      <c r="AF27" s="67" t="str">
        <f t="shared" si="8"/>
        <v/>
      </c>
      <c r="AG27" s="66" t="str">
        <f t="shared" si="9"/>
        <v/>
      </c>
      <c r="AH27" s="67" t="str">
        <f t="shared" si="10"/>
        <v/>
      </c>
      <c r="AI27" s="15"/>
      <c r="AJ27" s="66" t="str">
        <f t="shared" si="21"/>
        <v/>
      </c>
      <c r="AK27" s="67" t="str">
        <f t="shared" si="22"/>
        <v/>
      </c>
      <c r="AL27" s="66" t="str">
        <f t="shared" si="11"/>
        <v/>
      </c>
      <c r="AM27" s="67" t="str">
        <f t="shared" si="12"/>
        <v/>
      </c>
      <c r="AN27" s="66" t="str">
        <f t="shared" si="13"/>
        <v/>
      </c>
      <c r="AO27" s="67" t="str">
        <f t="shared" si="14"/>
        <v/>
      </c>
      <c r="AP27" s="15"/>
      <c r="AQ27" s="66" t="str">
        <f t="shared" si="23"/>
        <v/>
      </c>
      <c r="AR27" s="67" t="str">
        <f t="shared" si="15"/>
        <v/>
      </c>
      <c r="AS27" s="66" t="str">
        <f t="shared" si="16"/>
        <v/>
      </c>
      <c r="AT27" s="67" t="str">
        <f t="shared" si="17"/>
        <v/>
      </c>
      <c r="AU27" s="66" t="str">
        <f t="shared" si="18"/>
        <v/>
      </c>
      <c r="AV27" s="67" t="str">
        <f t="shared" si="19"/>
        <v/>
      </c>
      <c r="AW27" s="15"/>
      <c r="AX27" s="15"/>
      <c r="AY27" s="68"/>
      <c r="AZ27" s="69"/>
      <c r="BA27" s="68"/>
      <c r="BB27" s="69"/>
      <c r="BE27" s="72" t="str">
        <f t="array" ref="BE27">IF(COUNTIF(Table911[Job],$I$3)&lt;ROWS($BE$2:BE27),"",INDEX(TimeSheets!$B$1:$B$359,SMALL(IF(Table911[Job]=$I$3,ROW(Table911[Job])),ROW(BA26))))</f>
        <v/>
      </c>
      <c r="BF27" s="72" t="str">
        <f t="array" ref="BF27">IF(COUNTIF(Table911[Job],$I$3)&lt;ROWS($BD$2:BD27),"",INDEX(TimeSheets!$H$1:$H$359,SMALL(IF(Table911[Job]=$I$3,ROW(Table911[Job])),ROW(BA26))))</f>
        <v/>
      </c>
      <c r="BG27" s="72" t="str">
        <f t="array" ref="BG27">IF(COUNTIF(Table912[Job],$I$3)&lt;ROWS($BG$2:BG27),"",INDEX(TimeSheets!$K$1:$K$359,SMALL(IF(Table912[Job]=$I$3,ROW(Table912[Job])),ROW(BA26))))</f>
        <v/>
      </c>
      <c r="BH27" s="72" t="str">
        <f t="array" ref="BH27">IF(COUNTIF(Table912[Job],$I$3)&lt;ROWS($BH$2:BH27),"",INDEX(TimeSheets!$Q$1:$Q$359,SMALL(IF(Table912[Job]=$I$3,ROW(Table912[Job])),ROW(BA26))))</f>
        <v/>
      </c>
      <c r="BI27" s="73" t="str">
        <f t="array" ref="BI27">IF(COUNTIF(Table914[Job],$I$3)&lt;ROWS($BI$2:BI27),"",INDEX(TimeSheets!$T$1:$T$359,SMALL(IF(Table914[Job]=$I$3,ROW(Table914[Job])),ROW(BA26))))</f>
        <v/>
      </c>
      <c r="BJ27" s="72" t="str">
        <f t="array" ref="BJ27">IF(COUNTIF(Table914[Job],$I$3)&lt;ROWS($BJ$2:BJ27),"",INDEX(TimeSheets!$Z$1:$Z$359,SMALL(IF(Table914[Job]=$I$3,ROW(Table914[Job])),ROW(BA26))))</f>
        <v/>
      </c>
      <c r="BK27" s="72" t="str">
        <f t="array" ref="BK27">IF(COUNTIF(Table91641[Job],$I$3)&lt;ROWS($BK$2:BK27),"",INDEX(TimeSheets!$AC$1:$AC$359,SMALL(IF(Table91641[Job]=$I$3,ROW(Table91641[Job])),ROW(BA26))))</f>
        <v/>
      </c>
      <c r="BL27" s="72" t="str">
        <f t="array" ref="BL27">IF(COUNTIF(Table91641[Job],$I$3)&lt;ROWS($BL$2:BL27),"",INDEX(TimeSheets!$AI$1:$AI$359,SMALL(IF(Table91641[Job]=$I$3,ROW(Table91641[Job])),ROW(BB26))))</f>
        <v/>
      </c>
    </row>
    <row r="28" spans="1:64" ht="21.95" customHeight="1" x14ac:dyDescent="0.3">
      <c r="A28" s="66"/>
      <c r="B28" s="67"/>
      <c r="C28" s="66"/>
      <c r="D28" s="67"/>
      <c r="E28" s="66"/>
      <c r="F28" s="67"/>
      <c r="G28" s="15"/>
      <c r="H28" s="66"/>
      <c r="I28" s="67"/>
      <c r="J28" s="66"/>
      <c r="K28" s="67"/>
      <c r="L28" s="66"/>
      <c r="M28" s="67"/>
      <c r="N28" s="15"/>
      <c r="O28" s="66"/>
      <c r="P28" s="67"/>
      <c r="Q28" s="66"/>
      <c r="R28" s="67"/>
      <c r="S28" s="66"/>
      <c r="T28" s="67"/>
      <c r="U28" s="15"/>
      <c r="V28" s="66" t="str">
        <f t="shared" si="0"/>
        <v/>
      </c>
      <c r="W28" s="67" t="str">
        <f t="shared" si="1"/>
        <v/>
      </c>
      <c r="X28" s="66" t="str">
        <f t="shared" si="2"/>
        <v/>
      </c>
      <c r="Y28" s="67" t="str">
        <f t="shared" si="3"/>
        <v/>
      </c>
      <c r="Z28" s="66" t="str">
        <f t="shared" si="4"/>
        <v/>
      </c>
      <c r="AA28" s="67" t="str">
        <f t="shared" si="5"/>
        <v/>
      </c>
      <c r="AB28" s="15"/>
      <c r="AC28" s="66" t="str">
        <f t="shared" si="6"/>
        <v/>
      </c>
      <c r="AD28" s="67" t="str">
        <f t="shared" si="20"/>
        <v/>
      </c>
      <c r="AE28" s="66" t="str">
        <f t="shared" si="7"/>
        <v/>
      </c>
      <c r="AF28" s="67" t="str">
        <f t="shared" si="8"/>
        <v/>
      </c>
      <c r="AG28" s="66" t="str">
        <f t="shared" si="9"/>
        <v/>
      </c>
      <c r="AH28" s="67" t="str">
        <f t="shared" si="10"/>
        <v/>
      </c>
      <c r="AI28" s="15"/>
      <c r="AJ28" s="66" t="str">
        <f t="shared" si="21"/>
        <v/>
      </c>
      <c r="AK28" s="67" t="str">
        <f t="shared" si="22"/>
        <v/>
      </c>
      <c r="AL28" s="66" t="str">
        <f t="shared" si="11"/>
        <v/>
      </c>
      <c r="AM28" s="67" t="str">
        <f t="shared" si="12"/>
        <v/>
      </c>
      <c r="AN28" s="66" t="str">
        <f t="shared" si="13"/>
        <v/>
      </c>
      <c r="AO28" s="67" t="str">
        <f t="shared" si="14"/>
        <v/>
      </c>
      <c r="AP28" s="15"/>
      <c r="AQ28" s="66" t="str">
        <f t="shared" si="23"/>
        <v/>
      </c>
      <c r="AR28" s="67" t="str">
        <f t="shared" si="15"/>
        <v/>
      </c>
      <c r="AS28" s="66" t="str">
        <f t="shared" si="16"/>
        <v/>
      </c>
      <c r="AT28" s="67" t="str">
        <f t="shared" si="17"/>
        <v/>
      </c>
      <c r="AU28" s="66" t="str">
        <f t="shared" si="18"/>
        <v/>
      </c>
      <c r="AV28" s="67" t="str">
        <f t="shared" si="19"/>
        <v/>
      </c>
      <c r="AW28" s="15"/>
      <c r="AX28" s="15"/>
      <c r="AY28" s="68"/>
      <c r="AZ28" s="69"/>
      <c r="BA28" s="68"/>
      <c r="BB28" s="69"/>
      <c r="BE28" s="72" t="str">
        <f t="array" ref="BE28">IF(COUNTIF(Table911[Job],$I$3)&lt;ROWS($BE$2:BE28),"",INDEX(TimeSheets!$B$1:$B$359,SMALL(IF(Table911[Job]=$I$3,ROW(Table911[Job])),ROW(BA27))))</f>
        <v/>
      </c>
      <c r="BF28" s="72" t="str">
        <f t="array" ref="BF28">IF(COUNTIF(Table911[Job],$I$3)&lt;ROWS($BD$2:BD28),"",INDEX(TimeSheets!$H$1:$H$359,SMALL(IF(Table911[Job]=$I$3,ROW(Table911[Job])),ROW(BA27))))</f>
        <v/>
      </c>
      <c r="BG28" s="72" t="str">
        <f t="array" ref="BG28">IF(COUNTIF(Table912[Job],$I$3)&lt;ROWS($BG$2:BG28),"",INDEX(TimeSheets!$K$1:$K$359,SMALL(IF(Table912[Job]=$I$3,ROW(Table912[Job])),ROW(BA27))))</f>
        <v/>
      </c>
      <c r="BH28" s="72" t="str">
        <f t="array" ref="BH28">IF(COUNTIF(Table912[Job],$I$3)&lt;ROWS($BH$2:BH28),"",INDEX(TimeSheets!$Q$1:$Q$359,SMALL(IF(Table912[Job]=$I$3,ROW(Table912[Job])),ROW(BA27))))</f>
        <v/>
      </c>
      <c r="BI28" s="73" t="str">
        <f t="array" ref="BI28">IF(COUNTIF(Table914[Job],$I$3)&lt;ROWS($BI$2:BI28),"",INDEX(TimeSheets!$T$1:$T$359,SMALL(IF(Table914[Job]=$I$3,ROW(Table914[Job])),ROW(BA27))))</f>
        <v/>
      </c>
      <c r="BJ28" s="72" t="str">
        <f t="array" ref="BJ28">IF(COUNTIF(Table914[Job],$I$3)&lt;ROWS($BJ$2:BJ28),"",INDEX(TimeSheets!$Z$1:$Z$359,SMALL(IF(Table914[Job]=$I$3,ROW(Table914[Job])),ROW(BA27))))</f>
        <v/>
      </c>
      <c r="BK28" s="72" t="str">
        <f t="array" ref="BK28">IF(COUNTIF(Table91641[Job],$I$3)&lt;ROWS($BK$2:BK28),"",INDEX(TimeSheets!$AC$1:$AC$359,SMALL(IF(Table91641[Job]=$I$3,ROW(Table91641[Job])),ROW(BA27))))</f>
        <v/>
      </c>
      <c r="BL28" s="72" t="str">
        <f t="array" ref="BL28">IF(COUNTIF(Table91641[Job],$I$3)&lt;ROWS($BL$2:BL28),"",INDEX(TimeSheets!$AI$1:$AI$359,SMALL(IF(Table91641[Job]=$I$3,ROW(Table91641[Job])),ROW(BB27))))</f>
        <v/>
      </c>
    </row>
    <row r="29" spans="1:64" ht="21.95" customHeight="1" x14ac:dyDescent="0.3">
      <c r="A29" s="66"/>
      <c r="B29" s="67"/>
      <c r="C29" s="66"/>
      <c r="D29" s="67"/>
      <c r="E29" s="66"/>
      <c r="F29" s="67"/>
      <c r="G29" s="15"/>
      <c r="H29" s="66"/>
      <c r="I29" s="67"/>
      <c r="J29" s="66"/>
      <c r="K29" s="67"/>
      <c r="L29" s="66"/>
      <c r="M29" s="67"/>
      <c r="N29" s="15"/>
      <c r="O29" s="66"/>
      <c r="P29" s="67"/>
      <c r="Q29" s="66"/>
      <c r="R29" s="67"/>
      <c r="S29" s="66"/>
      <c r="T29" s="67"/>
      <c r="U29" s="15"/>
      <c r="V29" s="66" t="str">
        <f t="shared" si="0"/>
        <v/>
      </c>
      <c r="W29" s="67" t="str">
        <f t="shared" si="1"/>
        <v/>
      </c>
      <c r="X29" s="66" t="str">
        <f t="shared" si="2"/>
        <v/>
      </c>
      <c r="Y29" s="67" t="str">
        <f t="shared" si="3"/>
        <v/>
      </c>
      <c r="Z29" s="66" t="str">
        <f t="shared" si="4"/>
        <v/>
      </c>
      <c r="AA29" s="67" t="str">
        <f t="shared" si="5"/>
        <v/>
      </c>
      <c r="AB29" s="15"/>
      <c r="AC29" s="66" t="str">
        <f t="shared" si="6"/>
        <v/>
      </c>
      <c r="AD29" s="67" t="str">
        <f t="shared" si="20"/>
        <v/>
      </c>
      <c r="AE29" s="66" t="str">
        <f t="shared" si="7"/>
        <v/>
      </c>
      <c r="AF29" s="67" t="str">
        <f t="shared" si="8"/>
        <v/>
      </c>
      <c r="AG29" s="66" t="str">
        <f t="shared" si="9"/>
        <v/>
      </c>
      <c r="AH29" s="67" t="str">
        <f t="shared" si="10"/>
        <v/>
      </c>
      <c r="AI29" s="15"/>
      <c r="AJ29" s="66" t="str">
        <f t="shared" si="21"/>
        <v/>
      </c>
      <c r="AK29" s="67" t="str">
        <f t="shared" si="22"/>
        <v/>
      </c>
      <c r="AL29" s="66" t="str">
        <f t="shared" si="11"/>
        <v/>
      </c>
      <c r="AM29" s="67" t="str">
        <f t="shared" si="12"/>
        <v/>
      </c>
      <c r="AN29" s="66" t="str">
        <f t="shared" si="13"/>
        <v/>
      </c>
      <c r="AO29" s="67" t="str">
        <f t="shared" si="14"/>
        <v/>
      </c>
      <c r="AP29" s="15"/>
      <c r="AQ29" s="66" t="str">
        <f t="shared" si="23"/>
        <v/>
      </c>
      <c r="AR29" s="67" t="str">
        <f t="shared" si="15"/>
        <v/>
      </c>
      <c r="AS29" s="66" t="str">
        <f t="shared" si="16"/>
        <v/>
      </c>
      <c r="AT29" s="67" t="str">
        <f t="shared" si="17"/>
        <v/>
      </c>
      <c r="AU29" s="66" t="str">
        <f t="shared" si="18"/>
        <v/>
      </c>
      <c r="AV29" s="67" t="str">
        <f t="shared" si="19"/>
        <v/>
      </c>
      <c r="AW29" s="15"/>
      <c r="AX29" s="15"/>
      <c r="AY29" s="68"/>
      <c r="AZ29" s="69"/>
      <c r="BA29" s="68"/>
      <c r="BB29" s="69"/>
      <c r="BE29" s="72" t="str">
        <f t="array" ref="BE29">IF(COUNTIF(Table911[Job],$I$3)&lt;ROWS($BE$2:BE29),"",INDEX(TimeSheets!$B$1:$B$359,SMALL(IF(Table911[Job]=$I$3,ROW(Table911[Job])),ROW(BA28))))</f>
        <v/>
      </c>
      <c r="BF29" s="72" t="str">
        <f t="array" ref="BF29">IF(COUNTIF(Table911[Job],$I$3)&lt;ROWS($BD$2:BD29),"",INDEX(TimeSheets!$H$1:$H$359,SMALL(IF(Table911[Job]=$I$3,ROW(Table911[Job])),ROW(BA28))))</f>
        <v/>
      </c>
      <c r="BG29" s="72" t="str">
        <f t="array" ref="BG29">IF(COUNTIF(Table912[Job],$I$3)&lt;ROWS($BG$2:BG29),"",INDEX(TimeSheets!$K$1:$K$359,SMALL(IF(Table912[Job]=$I$3,ROW(Table912[Job])),ROW(BA28))))</f>
        <v/>
      </c>
      <c r="BH29" s="72" t="str">
        <f t="array" ref="BH29">IF(COUNTIF(Table912[Job],$I$3)&lt;ROWS($BH$2:BH29),"",INDEX(TimeSheets!$Q$1:$Q$359,SMALL(IF(Table912[Job]=$I$3,ROW(Table912[Job])),ROW(BA28))))</f>
        <v/>
      </c>
      <c r="BI29" s="73" t="str">
        <f t="array" ref="BI29">IF(COUNTIF(Table914[Job],$I$3)&lt;ROWS($BI$2:BI29),"",INDEX(TimeSheets!$T$1:$T$359,SMALL(IF(Table914[Job]=$I$3,ROW(Table914[Job])),ROW(BA28))))</f>
        <v/>
      </c>
      <c r="BJ29" s="72" t="str">
        <f t="array" ref="BJ29">IF(COUNTIF(Table914[Job],$I$3)&lt;ROWS($BJ$2:BJ29),"",INDEX(TimeSheets!$Z$1:$Z$359,SMALL(IF(Table914[Job]=$I$3,ROW(Table914[Job])),ROW(BA28))))</f>
        <v/>
      </c>
      <c r="BK29" s="72" t="str">
        <f t="array" ref="BK29">IF(COUNTIF(Table91641[Job],$I$3)&lt;ROWS($BK$2:BK29),"",INDEX(TimeSheets!$AC$1:$AC$359,SMALL(IF(Table91641[Job]=$I$3,ROW(Table91641[Job])),ROW(BA28))))</f>
        <v/>
      </c>
      <c r="BL29" s="72" t="str">
        <f t="array" ref="BL29">IF(COUNTIF(Table91641[Job],$I$3)&lt;ROWS($BL$2:BL29),"",INDEX(TimeSheets!$AI$1:$AI$359,SMALL(IF(Table91641[Job]=$I$3,ROW(Table91641[Job])),ROW(BB28))))</f>
        <v/>
      </c>
    </row>
    <row r="30" spans="1:64" ht="21.95" customHeight="1" x14ac:dyDescent="0.3">
      <c r="A30" s="66"/>
      <c r="B30" s="67"/>
      <c r="C30" s="66"/>
      <c r="D30" s="67"/>
      <c r="E30" s="66"/>
      <c r="F30" s="67"/>
      <c r="G30" s="15"/>
      <c r="H30" s="66"/>
      <c r="I30" s="67"/>
      <c r="J30" s="66"/>
      <c r="K30" s="67"/>
      <c r="L30" s="66"/>
      <c r="M30" s="67"/>
      <c r="N30" s="15"/>
      <c r="O30" s="66"/>
      <c r="P30" s="67"/>
      <c r="Q30" s="66"/>
      <c r="R30" s="67"/>
      <c r="S30" s="66"/>
      <c r="T30" s="67"/>
      <c r="U30" s="15"/>
      <c r="V30" s="66" t="str">
        <f t="shared" si="0"/>
        <v/>
      </c>
      <c r="W30" s="67" t="str">
        <f t="shared" si="1"/>
        <v/>
      </c>
      <c r="X30" s="66" t="str">
        <f t="shared" si="2"/>
        <v/>
      </c>
      <c r="Y30" s="67" t="str">
        <f t="shared" si="3"/>
        <v/>
      </c>
      <c r="Z30" s="66" t="str">
        <f t="shared" si="4"/>
        <v/>
      </c>
      <c r="AA30" s="67" t="str">
        <f t="shared" si="5"/>
        <v/>
      </c>
      <c r="AB30" s="15"/>
      <c r="AC30" s="66" t="str">
        <f t="shared" si="6"/>
        <v/>
      </c>
      <c r="AD30" s="67" t="str">
        <f t="shared" si="20"/>
        <v/>
      </c>
      <c r="AE30" s="66" t="str">
        <f t="shared" si="7"/>
        <v/>
      </c>
      <c r="AF30" s="67" t="str">
        <f t="shared" si="8"/>
        <v/>
      </c>
      <c r="AG30" s="66" t="str">
        <f t="shared" si="9"/>
        <v/>
      </c>
      <c r="AH30" s="67" t="str">
        <f t="shared" si="10"/>
        <v/>
      </c>
      <c r="AI30" s="15"/>
      <c r="AJ30" s="66" t="str">
        <f t="shared" si="21"/>
        <v/>
      </c>
      <c r="AK30" s="67" t="str">
        <f t="shared" si="22"/>
        <v/>
      </c>
      <c r="AL30" s="66" t="str">
        <f t="shared" si="11"/>
        <v/>
      </c>
      <c r="AM30" s="67" t="str">
        <f t="shared" si="12"/>
        <v/>
      </c>
      <c r="AN30" s="66" t="str">
        <f t="shared" si="13"/>
        <v/>
      </c>
      <c r="AO30" s="67" t="str">
        <f t="shared" si="14"/>
        <v/>
      </c>
      <c r="AP30" s="15"/>
      <c r="AQ30" s="66" t="str">
        <f t="shared" si="23"/>
        <v/>
      </c>
      <c r="AR30" s="67" t="str">
        <f t="shared" si="15"/>
        <v/>
      </c>
      <c r="AS30" s="66" t="str">
        <f t="shared" si="16"/>
        <v/>
      </c>
      <c r="AT30" s="67" t="str">
        <f t="shared" si="17"/>
        <v/>
      </c>
      <c r="AU30" s="66" t="str">
        <f t="shared" si="18"/>
        <v/>
      </c>
      <c r="AV30" s="67" t="str">
        <f t="shared" si="19"/>
        <v/>
      </c>
      <c r="AW30" s="15"/>
      <c r="AX30" s="15"/>
      <c r="AY30" s="68"/>
      <c r="AZ30" s="69"/>
      <c r="BA30" s="68"/>
      <c r="BB30" s="69"/>
      <c r="BE30" s="72" t="str">
        <f t="array" ref="BE30">IF(COUNTIF(Table911[Job],$I$3)&lt;ROWS($BE$2:BE30),"",INDEX(TimeSheets!$B$1:$B$359,SMALL(IF(Table911[Job]=$I$3,ROW(Table911[Job])),ROW(BA29))))</f>
        <v/>
      </c>
      <c r="BF30" s="72" t="str">
        <f t="array" ref="BF30">IF(COUNTIF(Table911[Job],$I$3)&lt;ROWS($BD$2:BD30),"",INDEX(TimeSheets!$H$1:$H$359,SMALL(IF(Table911[Job]=$I$3,ROW(Table911[Job])),ROW(BA29))))</f>
        <v/>
      </c>
      <c r="BG30" s="72" t="str">
        <f t="array" ref="BG30">IF(COUNTIF(Table912[Job],$I$3)&lt;ROWS($BG$2:BG30),"",INDEX(TimeSheets!$K$1:$K$359,SMALL(IF(Table912[Job]=$I$3,ROW(Table912[Job])),ROW(BA29))))</f>
        <v/>
      </c>
      <c r="BH30" s="72" t="str">
        <f t="array" ref="BH30">IF(COUNTIF(Table912[Job],$I$3)&lt;ROWS($BH$2:BH30),"",INDEX(TimeSheets!$Q$1:$Q$359,SMALL(IF(Table912[Job]=$I$3,ROW(Table912[Job])),ROW(BA29))))</f>
        <v/>
      </c>
      <c r="BI30" s="73" t="str">
        <f t="array" ref="BI30">IF(COUNTIF(Table914[Job],$I$3)&lt;ROWS($BI$2:BI30),"",INDEX(TimeSheets!$T$1:$T$359,SMALL(IF(Table914[Job]=$I$3,ROW(Table914[Job])),ROW(BA29))))</f>
        <v/>
      </c>
      <c r="BJ30" s="72" t="str">
        <f t="array" ref="BJ30">IF(COUNTIF(Table914[Job],$I$3)&lt;ROWS($BJ$2:BJ30),"",INDEX(TimeSheets!$Z$1:$Z$359,SMALL(IF(Table914[Job]=$I$3,ROW(Table914[Job])),ROW(BA29))))</f>
        <v/>
      </c>
      <c r="BK30" s="72" t="str">
        <f t="array" ref="BK30">IF(COUNTIF(Table91641[Job],$I$3)&lt;ROWS($BK$2:BK30),"",INDEX(TimeSheets!$AC$1:$AC$359,SMALL(IF(Table91641[Job]=$I$3,ROW(Table91641[Job])),ROW(BA29))))</f>
        <v/>
      </c>
      <c r="BL30" s="72" t="str">
        <f t="array" ref="BL30">IF(COUNTIF(Table91641[Job],$I$3)&lt;ROWS($BL$2:BL30),"",INDEX(TimeSheets!$AI$1:$AI$359,SMALL(IF(Table91641[Job]=$I$3,ROW(Table91641[Job])),ROW(BB29))))</f>
        <v/>
      </c>
    </row>
    <row r="31" spans="1:64" ht="21.95" customHeight="1" x14ac:dyDescent="0.3">
      <c r="A31" s="66"/>
      <c r="B31" s="67"/>
      <c r="C31" s="66"/>
      <c r="D31" s="67"/>
      <c r="E31" s="66"/>
      <c r="F31" s="67"/>
      <c r="G31" s="15"/>
      <c r="H31" s="66"/>
      <c r="I31" s="67"/>
      <c r="J31" s="66"/>
      <c r="K31" s="67"/>
      <c r="L31" s="66"/>
      <c r="M31" s="67"/>
      <c r="N31" s="15"/>
      <c r="O31" s="66"/>
      <c r="P31" s="67"/>
      <c r="Q31" s="66"/>
      <c r="R31" s="67"/>
      <c r="S31" s="66"/>
      <c r="T31" s="67"/>
      <c r="U31" s="15"/>
      <c r="V31" s="66" t="str">
        <f t="shared" si="0"/>
        <v/>
      </c>
      <c r="W31" s="67" t="str">
        <f t="shared" si="1"/>
        <v/>
      </c>
      <c r="X31" s="66" t="str">
        <f t="shared" si="2"/>
        <v/>
      </c>
      <c r="Y31" s="67" t="str">
        <f t="shared" si="3"/>
        <v/>
      </c>
      <c r="Z31" s="66" t="str">
        <f t="shared" si="4"/>
        <v/>
      </c>
      <c r="AA31" s="67" t="str">
        <f t="shared" si="5"/>
        <v/>
      </c>
      <c r="AB31" s="15"/>
      <c r="AC31" s="66" t="str">
        <f t="shared" si="6"/>
        <v/>
      </c>
      <c r="AD31" s="67" t="str">
        <f t="shared" si="20"/>
        <v/>
      </c>
      <c r="AE31" s="66" t="str">
        <f t="shared" si="7"/>
        <v/>
      </c>
      <c r="AF31" s="67" t="str">
        <f t="shared" si="8"/>
        <v/>
      </c>
      <c r="AG31" s="66" t="str">
        <f t="shared" si="9"/>
        <v/>
      </c>
      <c r="AH31" s="67" t="str">
        <f t="shared" si="10"/>
        <v/>
      </c>
      <c r="AI31" s="15"/>
      <c r="AJ31" s="66" t="str">
        <f t="shared" si="21"/>
        <v/>
      </c>
      <c r="AK31" s="67" t="str">
        <f t="shared" si="22"/>
        <v/>
      </c>
      <c r="AL31" s="66" t="str">
        <f t="shared" si="11"/>
        <v/>
      </c>
      <c r="AM31" s="67" t="str">
        <f t="shared" si="12"/>
        <v/>
      </c>
      <c r="AN31" s="66" t="str">
        <f t="shared" si="13"/>
        <v/>
      </c>
      <c r="AO31" s="67" t="str">
        <f t="shared" si="14"/>
        <v/>
      </c>
      <c r="AP31" s="15"/>
      <c r="AQ31" s="66" t="str">
        <f t="shared" si="23"/>
        <v/>
      </c>
      <c r="AR31" s="67" t="str">
        <f t="shared" si="15"/>
        <v/>
      </c>
      <c r="AS31" s="66" t="str">
        <f t="shared" si="16"/>
        <v/>
      </c>
      <c r="AT31" s="67" t="str">
        <f t="shared" si="17"/>
        <v/>
      </c>
      <c r="AU31" s="66" t="str">
        <f t="shared" si="18"/>
        <v/>
      </c>
      <c r="AV31" s="67" t="str">
        <f t="shared" si="19"/>
        <v/>
      </c>
      <c r="AW31" s="15"/>
      <c r="AX31" s="15"/>
      <c r="AY31" s="68"/>
      <c r="AZ31" s="69"/>
      <c r="BA31" s="68"/>
      <c r="BB31" s="69"/>
      <c r="BE31" s="72" t="str">
        <f t="array" ref="BE31">IF(COUNTIF(Table911[Job],$I$3)&lt;ROWS($BE$2:BE31),"",INDEX(TimeSheets!$B$1:$B$359,SMALL(IF(Table911[Job]=$I$3,ROW(Table911[Job])),ROW(BA30))))</f>
        <v/>
      </c>
      <c r="BF31" s="72" t="str">
        <f t="array" ref="BF31">IF(COUNTIF(Table911[Job],$I$3)&lt;ROWS($BD$2:BD31),"",INDEX(TimeSheets!$H$1:$H$359,SMALL(IF(Table911[Job]=$I$3,ROW(Table911[Job])),ROW(BA30))))</f>
        <v/>
      </c>
      <c r="BG31" s="72" t="str">
        <f t="array" ref="BG31">IF(COUNTIF(Table912[Job],$I$3)&lt;ROWS($BG$2:BG31),"",INDEX(TimeSheets!$K$1:$K$359,SMALL(IF(Table912[Job]=$I$3,ROW(Table912[Job])),ROW(BA30))))</f>
        <v/>
      </c>
      <c r="BH31" s="72" t="str">
        <f t="array" ref="BH31">IF(COUNTIF(Table912[Job],$I$3)&lt;ROWS($BH$2:BH31),"",INDEX(TimeSheets!$Q$1:$Q$359,SMALL(IF(Table912[Job]=$I$3,ROW(Table912[Job])),ROW(BA30))))</f>
        <v/>
      </c>
      <c r="BI31" s="73" t="str">
        <f t="array" ref="BI31">IF(COUNTIF(Table914[Job],$I$3)&lt;ROWS($BI$2:BI31),"",INDEX(TimeSheets!$T$1:$T$359,SMALL(IF(Table914[Job]=$I$3,ROW(Table914[Job])),ROW(BA30))))</f>
        <v/>
      </c>
      <c r="BJ31" s="72" t="str">
        <f t="array" ref="BJ31">IF(COUNTIF(Table914[Job],$I$3)&lt;ROWS($BJ$2:BJ31),"",INDEX(TimeSheets!$Z$1:$Z$359,SMALL(IF(Table914[Job]=$I$3,ROW(Table914[Job])),ROW(BA30))))</f>
        <v/>
      </c>
      <c r="BK31" s="72" t="str">
        <f t="array" ref="BK31">IF(COUNTIF(Table91641[Job],$I$3)&lt;ROWS($BK$2:BK31),"",INDEX(TimeSheets!$AC$1:$AC$359,SMALL(IF(Table91641[Job]=$I$3,ROW(Table91641[Job])),ROW(BA30))))</f>
        <v/>
      </c>
      <c r="BL31" s="72" t="str">
        <f t="array" ref="BL31">IF(COUNTIF(Table91641[Job],$I$3)&lt;ROWS($BL$2:BL31),"",INDEX(TimeSheets!$AI$1:$AI$359,SMALL(IF(Table91641[Job]=$I$3,ROW(Table91641[Job])),ROW(BB30))))</f>
        <v/>
      </c>
    </row>
    <row r="32" spans="1:64" ht="21.95" customHeight="1" x14ac:dyDescent="0.3">
      <c r="A32" s="66"/>
      <c r="B32" s="67"/>
      <c r="C32" s="66"/>
      <c r="D32" s="67"/>
      <c r="E32" s="66"/>
      <c r="F32" s="67"/>
      <c r="G32" s="15"/>
      <c r="H32" s="66"/>
      <c r="I32" s="67"/>
      <c r="J32" s="66"/>
      <c r="K32" s="67"/>
      <c r="L32" s="66"/>
      <c r="M32" s="67"/>
      <c r="N32" s="15"/>
      <c r="O32" s="66"/>
      <c r="P32" s="67"/>
      <c r="Q32" s="66"/>
      <c r="R32" s="67"/>
      <c r="S32" s="66"/>
      <c r="T32" s="67"/>
      <c r="U32" s="15"/>
      <c r="V32" s="66" t="str">
        <f t="shared" si="0"/>
        <v/>
      </c>
      <c r="W32" s="67" t="str">
        <f t="shared" si="1"/>
        <v/>
      </c>
      <c r="X32" s="66" t="str">
        <f t="shared" si="2"/>
        <v/>
      </c>
      <c r="Y32" s="67" t="str">
        <f t="shared" si="3"/>
        <v/>
      </c>
      <c r="Z32" s="66" t="str">
        <f t="shared" si="4"/>
        <v/>
      </c>
      <c r="AA32" s="67" t="str">
        <f t="shared" si="5"/>
        <v/>
      </c>
      <c r="AB32" s="15"/>
      <c r="AC32" s="66" t="str">
        <f t="shared" si="6"/>
        <v/>
      </c>
      <c r="AD32" s="67" t="str">
        <f t="shared" si="20"/>
        <v/>
      </c>
      <c r="AE32" s="66" t="str">
        <f t="shared" si="7"/>
        <v/>
      </c>
      <c r="AF32" s="67" t="str">
        <f t="shared" si="8"/>
        <v/>
      </c>
      <c r="AG32" s="66" t="str">
        <f t="shared" si="9"/>
        <v/>
      </c>
      <c r="AH32" s="67" t="str">
        <f t="shared" si="10"/>
        <v/>
      </c>
      <c r="AI32" s="15"/>
      <c r="AJ32" s="66" t="str">
        <f t="shared" si="21"/>
        <v/>
      </c>
      <c r="AK32" s="67" t="str">
        <f t="shared" si="22"/>
        <v/>
      </c>
      <c r="AL32" s="66" t="str">
        <f t="shared" si="11"/>
        <v/>
      </c>
      <c r="AM32" s="67" t="str">
        <f t="shared" si="12"/>
        <v/>
      </c>
      <c r="AN32" s="66" t="str">
        <f t="shared" si="13"/>
        <v/>
      </c>
      <c r="AO32" s="67" t="str">
        <f t="shared" si="14"/>
        <v/>
      </c>
      <c r="AP32" s="15"/>
      <c r="AQ32" s="66" t="str">
        <f t="shared" si="23"/>
        <v/>
      </c>
      <c r="AR32" s="67" t="str">
        <f t="shared" si="15"/>
        <v/>
      </c>
      <c r="AS32" s="66" t="str">
        <f t="shared" si="16"/>
        <v/>
      </c>
      <c r="AT32" s="67" t="str">
        <f t="shared" si="17"/>
        <v/>
      </c>
      <c r="AU32" s="66" t="str">
        <f t="shared" si="18"/>
        <v/>
      </c>
      <c r="AV32" s="67" t="str">
        <f t="shared" si="19"/>
        <v/>
      </c>
      <c r="AW32" s="15"/>
      <c r="AX32" s="15"/>
      <c r="AY32" s="68"/>
      <c r="AZ32" s="69"/>
      <c r="BA32" s="68"/>
      <c r="BB32" s="69"/>
      <c r="BE32" s="72" t="str">
        <f t="array" ref="BE32">IF(COUNTIF(Table911[Job],$I$3)&lt;ROWS($BE$2:BE32),"",INDEX(TimeSheets!$B$1:$B$359,SMALL(IF(Table911[Job]=$I$3,ROW(Table911[Job])),ROW(BA31))))</f>
        <v/>
      </c>
      <c r="BF32" s="72" t="str">
        <f t="array" ref="BF32">IF(COUNTIF(Table911[Job],$I$3)&lt;ROWS($BD$2:BD32),"",INDEX(TimeSheets!$H$1:$H$359,SMALL(IF(Table911[Job]=$I$3,ROW(Table911[Job])),ROW(BA31))))</f>
        <v/>
      </c>
      <c r="BG32" s="72" t="str">
        <f t="array" ref="BG32">IF(COUNTIF(Table912[Job],$I$3)&lt;ROWS($BG$2:BG32),"",INDEX(TimeSheets!$K$1:$K$359,SMALL(IF(Table912[Job]=$I$3,ROW(Table912[Job])),ROW(BA31))))</f>
        <v/>
      </c>
      <c r="BH32" s="72" t="str">
        <f t="array" ref="BH32">IF(COUNTIF(Table912[Job],$I$3)&lt;ROWS($BH$2:BH32),"",INDEX(TimeSheets!$Q$1:$Q$359,SMALL(IF(Table912[Job]=$I$3,ROW(Table912[Job])),ROW(BA31))))</f>
        <v/>
      </c>
      <c r="BI32" s="73" t="str">
        <f t="array" ref="BI32">IF(COUNTIF(Table914[Job],$I$3)&lt;ROWS($BI$2:BI32),"",INDEX(TimeSheets!$T$1:$T$359,SMALL(IF(Table914[Job]=$I$3,ROW(Table914[Job])),ROW(BA31))))</f>
        <v/>
      </c>
      <c r="BJ32" s="72" t="str">
        <f t="array" ref="BJ32">IF(COUNTIF(Table914[Job],$I$3)&lt;ROWS($BJ$2:BJ32),"",INDEX(TimeSheets!$Z$1:$Z$359,SMALL(IF(Table914[Job]=$I$3,ROW(Table914[Job])),ROW(BA31))))</f>
        <v/>
      </c>
      <c r="BK32" s="72" t="str">
        <f t="array" ref="BK32">IF(COUNTIF(Table91641[Job],$I$3)&lt;ROWS($BK$2:BK32),"",INDEX(TimeSheets!$AC$1:$AC$359,SMALL(IF(Table91641[Job]=$I$3,ROW(Table91641[Job])),ROW(BA31))))</f>
        <v/>
      </c>
      <c r="BL32" s="72" t="str">
        <f t="array" ref="BL32">IF(COUNTIF(Table91641[Job],$I$3)&lt;ROWS($BL$2:BL32),"",INDEX(TimeSheets!$AI$1:$AI$359,SMALL(IF(Table91641[Job]=$I$3,ROW(Table91641[Job])),ROW(BB31))))</f>
        <v/>
      </c>
    </row>
    <row r="33" spans="1:64" ht="21.95" customHeight="1" x14ac:dyDescent="0.3">
      <c r="A33" s="66"/>
      <c r="B33" s="67"/>
      <c r="C33" s="66"/>
      <c r="D33" s="67"/>
      <c r="E33" s="66"/>
      <c r="F33" s="67"/>
      <c r="G33" s="15"/>
      <c r="H33" s="66"/>
      <c r="I33" s="67"/>
      <c r="J33" s="66"/>
      <c r="K33" s="67"/>
      <c r="L33" s="66"/>
      <c r="M33" s="67"/>
      <c r="N33" s="15"/>
      <c r="O33" s="66"/>
      <c r="P33" s="67"/>
      <c r="Q33" s="66"/>
      <c r="R33" s="67"/>
      <c r="S33" s="66"/>
      <c r="T33" s="67"/>
      <c r="U33" s="15"/>
      <c r="V33" s="66" t="str">
        <f t="shared" si="0"/>
        <v/>
      </c>
      <c r="W33" s="67" t="str">
        <f t="shared" si="1"/>
        <v/>
      </c>
      <c r="X33" s="66" t="str">
        <f t="shared" si="2"/>
        <v/>
      </c>
      <c r="Y33" s="67" t="str">
        <f t="shared" si="3"/>
        <v/>
      </c>
      <c r="Z33" s="66" t="str">
        <f t="shared" si="4"/>
        <v/>
      </c>
      <c r="AA33" s="67" t="str">
        <f t="shared" si="5"/>
        <v/>
      </c>
      <c r="AB33" s="15"/>
      <c r="AC33" s="66" t="str">
        <f t="shared" si="6"/>
        <v/>
      </c>
      <c r="AD33" s="67" t="str">
        <f t="shared" si="20"/>
        <v/>
      </c>
      <c r="AE33" s="66" t="str">
        <f t="shared" si="7"/>
        <v/>
      </c>
      <c r="AF33" s="67" t="str">
        <f t="shared" si="8"/>
        <v/>
      </c>
      <c r="AG33" s="66" t="str">
        <f t="shared" si="9"/>
        <v/>
      </c>
      <c r="AH33" s="67" t="str">
        <f t="shared" si="10"/>
        <v/>
      </c>
      <c r="AI33" s="15"/>
      <c r="AJ33" s="66" t="str">
        <f t="shared" si="21"/>
        <v/>
      </c>
      <c r="AK33" s="67" t="str">
        <f t="shared" si="22"/>
        <v/>
      </c>
      <c r="AL33" s="66" t="str">
        <f t="shared" si="11"/>
        <v/>
      </c>
      <c r="AM33" s="67" t="str">
        <f t="shared" si="12"/>
        <v/>
      </c>
      <c r="AN33" s="66" t="str">
        <f t="shared" si="13"/>
        <v/>
      </c>
      <c r="AO33" s="67" t="str">
        <f t="shared" si="14"/>
        <v/>
      </c>
      <c r="AP33" s="15"/>
      <c r="AQ33" s="66" t="str">
        <f t="shared" si="23"/>
        <v/>
      </c>
      <c r="AR33" s="67" t="str">
        <f t="shared" si="15"/>
        <v/>
      </c>
      <c r="AS33" s="66" t="str">
        <f t="shared" si="16"/>
        <v/>
      </c>
      <c r="AT33" s="67" t="str">
        <f t="shared" si="17"/>
        <v/>
      </c>
      <c r="AU33" s="66" t="str">
        <f t="shared" si="18"/>
        <v/>
      </c>
      <c r="AV33" s="67" t="str">
        <f t="shared" si="19"/>
        <v/>
      </c>
      <c r="AW33" s="15"/>
      <c r="AX33" s="15"/>
      <c r="AY33" s="68"/>
      <c r="AZ33" s="69"/>
      <c r="BA33" s="68"/>
      <c r="BB33" s="69"/>
      <c r="BE33" s="72" t="str">
        <f t="array" ref="BE33">IF(COUNTIF(Table911[Job],$I$3)&lt;ROWS($BE$2:BE33),"",INDEX(TimeSheets!$B$1:$B$359,SMALL(IF(Table911[Job]=$I$3,ROW(Table911[Job])),ROW(BA32))))</f>
        <v/>
      </c>
      <c r="BF33" s="72" t="str">
        <f t="array" ref="BF33">IF(COUNTIF(Table911[Job],$I$3)&lt;ROWS($BD$2:BD33),"",INDEX(TimeSheets!$H$1:$H$359,SMALL(IF(Table911[Job]=$I$3,ROW(Table911[Job])),ROW(BA32))))</f>
        <v/>
      </c>
      <c r="BG33" s="72" t="str">
        <f t="array" ref="BG33">IF(COUNTIF(Table912[Job],$I$3)&lt;ROWS($BG$2:BG33),"",INDEX(TimeSheets!$K$1:$K$359,SMALL(IF(Table912[Job]=$I$3,ROW(Table912[Job])),ROW(BA32))))</f>
        <v/>
      </c>
      <c r="BH33" s="72" t="str">
        <f t="array" ref="BH33">IF(COUNTIF(Table912[Job],$I$3)&lt;ROWS($BH$2:BH33),"",INDEX(TimeSheets!$Q$1:$Q$359,SMALL(IF(Table912[Job]=$I$3,ROW(Table912[Job])),ROW(BA32))))</f>
        <v/>
      </c>
      <c r="BI33" s="73" t="str">
        <f t="array" ref="BI33">IF(COUNTIF(Table914[Job],$I$3)&lt;ROWS($BI$2:BI33),"",INDEX(TimeSheets!$T$1:$T$359,SMALL(IF(Table914[Job]=$I$3,ROW(Table914[Job])),ROW(BA32))))</f>
        <v/>
      </c>
      <c r="BJ33" s="72" t="str">
        <f t="array" ref="BJ33">IF(COUNTIF(Table914[Job],$I$3)&lt;ROWS($BJ$2:BJ33),"",INDEX(TimeSheets!$Z$1:$Z$359,SMALL(IF(Table914[Job]=$I$3,ROW(Table914[Job])),ROW(BA32))))</f>
        <v/>
      </c>
      <c r="BK33" s="72" t="str">
        <f t="array" ref="BK33">IF(COUNTIF(Table91641[Job],$I$3)&lt;ROWS($BK$2:BK33),"",INDEX(TimeSheets!$AC$1:$AC$359,SMALL(IF(Table91641[Job]=$I$3,ROW(Table91641[Job])),ROW(BA32))))</f>
        <v/>
      </c>
      <c r="BL33" s="72" t="str">
        <f t="array" ref="BL33">IF(COUNTIF(Table91641[Job],$I$3)&lt;ROWS($BL$2:BL33),"",INDEX(TimeSheets!$AI$1:$AI$359,SMALL(IF(Table91641[Job]=$I$3,ROW(Table91641[Job])),ROW(BB32))))</f>
        <v/>
      </c>
    </row>
    <row r="34" spans="1:64" ht="21.95" customHeight="1" x14ac:dyDescent="0.3">
      <c r="A34" s="66"/>
      <c r="B34" s="67"/>
      <c r="C34" s="66"/>
      <c r="D34" s="67"/>
      <c r="E34" s="66"/>
      <c r="F34" s="67"/>
      <c r="G34" s="15"/>
      <c r="H34" s="66"/>
      <c r="I34" s="67"/>
      <c r="J34" s="66"/>
      <c r="K34" s="67"/>
      <c r="L34" s="66"/>
      <c r="M34" s="67"/>
      <c r="N34" s="15"/>
      <c r="O34" s="66"/>
      <c r="P34" s="67"/>
      <c r="Q34" s="66"/>
      <c r="R34" s="67"/>
      <c r="S34" s="66"/>
      <c r="T34" s="67"/>
      <c r="U34" s="15"/>
      <c r="V34" s="66" t="str">
        <f t="shared" si="0"/>
        <v/>
      </c>
      <c r="W34" s="67" t="str">
        <f t="shared" si="1"/>
        <v/>
      </c>
      <c r="X34" s="66" t="str">
        <f t="shared" si="2"/>
        <v/>
      </c>
      <c r="Y34" s="67" t="str">
        <f t="shared" si="3"/>
        <v/>
      </c>
      <c r="Z34" s="66" t="str">
        <f t="shared" si="4"/>
        <v/>
      </c>
      <c r="AA34" s="67" t="str">
        <f t="shared" si="5"/>
        <v/>
      </c>
      <c r="AB34" s="15"/>
      <c r="AC34" s="66" t="str">
        <f t="shared" si="6"/>
        <v/>
      </c>
      <c r="AD34" s="67" t="str">
        <f t="shared" si="20"/>
        <v/>
      </c>
      <c r="AE34" s="66" t="str">
        <f t="shared" si="7"/>
        <v/>
      </c>
      <c r="AF34" s="67" t="str">
        <f t="shared" si="8"/>
        <v/>
      </c>
      <c r="AG34" s="66" t="str">
        <f t="shared" si="9"/>
        <v/>
      </c>
      <c r="AH34" s="67" t="str">
        <f t="shared" si="10"/>
        <v/>
      </c>
      <c r="AI34" s="15"/>
      <c r="AJ34" s="66" t="str">
        <f t="shared" si="21"/>
        <v/>
      </c>
      <c r="AK34" s="67" t="str">
        <f t="shared" si="22"/>
        <v/>
      </c>
      <c r="AL34" s="66" t="str">
        <f t="shared" si="11"/>
        <v/>
      </c>
      <c r="AM34" s="67" t="str">
        <f t="shared" si="12"/>
        <v/>
      </c>
      <c r="AN34" s="66" t="str">
        <f t="shared" si="13"/>
        <v/>
      </c>
      <c r="AO34" s="67" t="str">
        <f t="shared" si="14"/>
        <v/>
      </c>
      <c r="AP34" s="15"/>
      <c r="AQ34" s="66" t="str">
        <f t="shared" si="23"/>
        <v/>
      </c>
      <c r="AR34" s="67" t="str">
        <f t="shared" si="15"/>
        <v/>
      </c>
      <c r="AS34" s="66" t="str">
        <f t="shared" si="16"/>
        <v/>
      </c>
      <c r="AT34" s="67" t="str">
        <f t="shared" si="17"/>
        <v/>
      </c>
      <c r="AU34" s="66" t="str">
        <f t="shared" si="18"/>
        <v/>
      </c>
      <c r="AV34" s="67" t="str">
        <f t="shared" si="19"/>
        <v/>
      </c>
      <c r="AW34" s="15"/>
      <c r="AX34" s="15"/>
      <c r="AY34" s="68"/>
      <c r="AZ34" s="69"/>
      <c r="BA34" s="68"/>
      <c r="BB34" s="69"/>
      <c r="BE34" s="72" t="str">
        <f t="array" ref="BE34">IF(COUNTIF(Table911[Job],$I$3)&lt;ROWS($BE$2:BE34),"",INDEX(TimeSheets!$B$1:$B$359,SMALL(IF(Table911[Job]=$I$3,ROW(Table911[Job])),ROW(BA33))))</f>
        <v/>
      </c>
      <c r="BF34" s="72" t="str">
        <f t="array" ref="BF34">IF(COUNTIF(Table911[Job],$I$3)&lt;ROWS($BD$2:BD34),"",INDEX(TimeSheets!$H$1:$H$359,SMALL(IF(Table911[Job]=$I$3,ROW(Table911[Job])),ROW(BA33))))</f>
        <v/>
      </c>
      <c r="BG34" s="72" t="str">
        <f t="array" ref="BG34">IF(COUNTIF(Table912[Job],$I$3)&lt;ROWS($BG$2:BG34),"",INDEX(TimeSheets!$K$1:$K$359,SMALL(IF(Table912[Job]=$I$3,ROW(Table912[Job])),ROW(BA33))))</f>
        <v/>
      </c>
      <c r="BH34" s="72" t="str">
        <f t="array" ref="BH34">IF(COUNTIF(Table912[Job],$I$3)&lt;ROWS($BH$2:BH34),"",INDEX(TimeSheets!$Q$1:$Q$359,SMALL(IF(Table912[Job]=$I$3,ROW(Table912[Job])),ROW(BA33))))</f>
        <v/>
      </c>
      <c r="BI34" s="73" t="str">
        <f t="array" ref="BI34">IF(COUNTIF(Table914[Job],$I$3)&lt;ROWS($BI$2:BI34),"",INDEX(TimeSheets!$T$1:$T$359,SMALL(IF(Table914[Job]=$I$3,ROW(Table914[Job])),ROW(BA33))))</f>
        <v/>
      </c>
      <c r="BJ34" s="72" t="str">
        <f t="array" ref="BJ34">IF(COUNTIF(Table914[Job],$I$3)&lt;ROWS($BJ$2:BJ34),"",INDEX(TimeSheets!$Z$1:$Z$359,SMALL(IF(Table914[Job]=$I$3,ROW(Table914[Job])),ROW(BA33))))</f>
        <v/>
      </c>
      <c r="BK34" s="72" t="str">
        <f t="array" ref="BK34">IF(COUNTIF(Table91641[Job],$I$3)&lt;ROWS($BK$2:BK34),"",INDEX(TimeSheets!$AC$1:$AC$359,SMALL(IF(Table91641[Job]=$I$3,ROW(Table91641[Job])),ROW(BA33))))</f>
        <v/>
      </c>
      <c r="BL34" s="72" t="str">
        <f t="array" ref="BL34">IF(COUNTIF(Table91641[Job],$I$3)&lt;ROWS($BL$2:BL34),"",INDEX(TimeSheets!$AI$1:$AI$359,SMALL(IF(Table91641[Job]=$I$3,ROW(Table91641[Job])),ROW(BB33))))</f>
        <v/>
      </c>
    </row>
    <row r="35" spans="1:64" ht="21.95" customHeight="1" x14ac:dyDescent="0.3">
      <c r="A35" s="66"/>
      <c r="B35" s="67"/>
      <c r="C35" s="66"/>
      <c r="D35" s="67"/>
      <c r="E35" s="66"/>
      <c r="F35" s="67"/>
      <c r="G35" s="15"/>
      <c r="H35" s="66"/>
      <c r="I35" s="67"/>
      <c r="J35" s="66"/>
      <c r="K35" s="67"/>
      <c r="L35" s="66"/>
      <c r="M35" s="67"/>
      <c r="N35" s="15"/>
      <c r="O35" s="66"/>
      <c r="P35" s="67"/>
      <c r="Q35" s="66"/>
      <c r="R35" s="67"/>
      <c r="S35" s="66"/>
      <c r="T35" s="67"/>
      <c r="U35" s="15"/>
      <c r="V35" s="66" t="str">
        <f t="shared" si="0"/>
        <v/>
      </c>
      <c r="W35" s="67" t="str">
        <f t="shared" si="1"/>
        <v/>
      </c>
      <c r="X35" s="66" t="str">
        <f t="shared" si="2"/>
        <v/>
      </c>
      <c r="Y35" s="67" t="str">
        <f t="shared" si="3"/>
        <v/>
      </c>
      <c r="Z35" s="66" t="str">
        <f t="shared" si="4"/>
        <v/>
      </c>
      <c r="AA35" s="67" t="str">
        <f t="shared" si="5"/>
        <v/>
      </c>
      <c r="AB35" s="15"/>
      <c r="AC35" s="66" t="str">
        <f t="shared" si="6"/>
        <v/>
      </c>
      <c r="AD35" s="67" t="str">
        <f t="shared" si="20"/>
        <v/>
      </c>
      <c r="AE35" s="66" t="str">
        <f t="shared" si="7"/>
        <v/>
      </c>
      <c r="AF35" s="67" t="str">
        <f t="shared" si="8"/>
        <v/>
      </c>
      <c r="AG35" s="66" t="str">
        <f t="shared" si="9"/>
        <v/>
      </c>
      <c r="AH35" s="67" t="str">
        <f t="shared" si="10"/>
        <v/>
      </c>
      <c r="AI35" s="15"/>
      <c r="AJ35" s="66" t="str">
        <f t="shared" si="21"/>
        <v/>
      </c>
      <c r="AK35" s="67" t="str">
        <f t="shared" si="22"/>
        <v/>
      </c>
      <c r="AL35" s="66" t="str">
        <f t="shared" si="11"/>
        <v/>
      </c>
      <c r="AM35" s="67" t="str">
        <f t="shared" si="12"/>
        <v/>
      </c>
      <c r="AN35" s="66" t="str">
        <f t="shared" si="13"/>
        <v/>
      </c>
      <c r="AO35" s="67" t="str">
        <f t="shared" si="14"/>
        <v/>
      </c>
      <c r="AP35" s="15"/>
      <c r="AQ35" s="66" t="str">
        <f t="shared" si="23"/>
        <v/>
      </c>
      <c r="AR35" s="67" t="str">
        <f t="shared" si="15"/>
        <v/>
      </c>
      <c r="AS35" s="66" t="str">
        <f t="shared" si="16"/>
        <v/>
      </c>
      <c r="AT35" s="67" t="str">
        <f t="shared" si="17"/>
        <v/>
      </c>
      <c r="AU35" s="66" t="str">
        <f t="shared" si="18"/>
        <v/>
      </c>
      <c r="AV35" s="67" t="str">
        <f t="shared" si="19"/>
        <v/>
      </c>
      <c r="AW35" s="15"/>
      <c r="AX35" s="15"/>
      <c r="AY35" s="68"/>
      <c r="AZ35" s="69"/>
      <c r="BA35" s="68"/>
      <c r="BB35" s="69"/>
      <c r="BE35" s="72" t="str">
        <f t="array" ref="BE35">IF(COUNTIF(Table911[Job],$I$3)&lt;ROWS($BE$2:BE35),"",INDEX(TimeSheets!$B$1:$B$359,SMALL(IF(Table911[Job]=$I$3,ROW(Table911[Job])),ROW(BA34))))</f>
        <v/>
      </c>
      <c r="BF35" s="72" t="str">
        <f t="array" ref="BF35">IF(COUNTIF(Table911[Job],$I$3)&lt;ROWS($BD$2:BD35),"",INDEX(TimeSheets!$H$1:$H$359,SMALL(IF(Table911[Job]=$I$3,ROW(Table911[Job])),ROW(BA34))))</f>
        <v/>
      </c>
      <c r="BG35" s="72" t="str">
        <f t="array" ref="BG35">IF(COUNTIF(Table912[Job],$I$3)&lt;ROWS($BG$2:BG35),"",INDEX(TimeSheets!$K$1:$K$359,SMALL(IF(Table912[Job]=$I$3,ROW(Table912[Job])),ROW(BA34))))</f>
        <v/>
      </c>
      <c r="BH35" s="72" t="str">
        <f t="array" ref="BH35">IF(COUNTIF(Table912[Job],$I$3)&lt;ROWS($BH$2:BH35),"",INDEX(TimeSheets!$Q$1:$Q$359,SMALL(IF(Table912[Job]=$I$3,ROW(Table912[Job])),ROW(BA34))))</f>
        <v/>
      </c>
      <c r="BI35" s="73" t="str">
        <f t="array" ref="BI35">IF(COUNTIF(Table914[Job],$I$3)&lt;ROWS($BI$2:BI35),"",INDEX(TimeSheets!$T$1:$T$359,SMALL(IF(Table914[Job]=$I$3,ROW(Table914[Job])),ROW(BA34))))</f>
        <v/>
      </c>
      <c r="BJ35" s="72" t="str">
        <f t="array" ref="BJ35">IF(COUNTIF(Table914[Job],$I$3)&lt;ROWS($BJ$2:BJ35),"",INDEX(TimeSheets!$Z$1:$Z$359,SMALL(IF(Table914[Job]=$I$3,ROW(Table914[Job])),ROW(BA34))))</f>
        <v/>
      </c>
      <c r="BK35" s="72" t="str">
        <f t="array" ref="BK35">IF(COUNTIF(Table91641[Job],$I$3)&lt;ROWS($BK$2:BK35),"",INDEX(TimeSheets!$AC$1:$AC$359,SMALL(IF(Table91641[Job]=$I$3,ROW(Table91641[Job])),ROW(BA34))))</f>
        <v/>
      </c>
      <c r="BL35" s="72" t="str">
        <f t="array" ref="BL35">IF(COUNTIF(Table91641[Job],$I$3)&lt;ROWS($BL$2:BL35),"",INDEX(TimeSheets!$AI$1:$AI$359,SMALL(IF(Table91641[Job]=$I$3,ROW(Table91641[Job])),ROW(BB34))))</f>
        <v/>
      </c>
    </row>
    <row r="36" spans="1:64" ht="21.95" customHeight="1" x14ac:dyDescent="0.3">
      <c r="A36" s="66"/>
      <c r="B36" s="67"/>
      <c r="C36" s="66"/>
      <c r="D36" s="67"/>
      <c r="E36" s="66"/>
      <c r="F36" s="67"/>
      <c r="G36" s="15"/>
      <c r="H36" s="66"/>
      <c r="I36" s="67"/>
      <c r="J36" s="66"/>
      <c r="K36" s="67"/>
      <c r="L36" s="66"/>
      <c r="M36" s="67"/>
      <c r="N36" s="15"/>
      <c r="O36" s="66"/>
      <c r="P36" s="67"/>
      <c r="Q36" s="66"/>
      <c r="R36" s="67"/>
      <c r="S36" s="66"/>
      <c r="T36" s="67"/>
      <c r="U36" s="15"/>
      <c r="V36" s="66" t="str">
        <f t="shared" si="0"/>
        <v/>
      </c>
      <c r="W36" s="67" t="str">
        <f t="shared" si="1"/>
        <v/>
      </c>
      <c r="X36" s="66" t="str">
        <f t="shared" si="2"/>
        <v/>
      </c>
      <c r="Y36" s="67" t="str">
        <f t="shared" si="3"/>
        <v/>
      </c>
      <c r="Z36" s="66" t="str">
        <f t="shared" si="4"/>
        <v/>
      </c>
      <c r="AA36" s="67" t="str">
        <f t="shared" si="5"/>
        <v/>
      </c>
      <c r="AB36" s="15"/>
      <c r="AC36" s="66" t="str">
        <f t="shared" si="6"/>
        <v/>
      </c>
      <c r="AD36" s="67" t="str">
        <f t="shared" si="20"/>
        <v/>
      </c>
      <c r="AE36" s="66" t="str">
        <f t="shared" si="7"/>
        <v/>
      </c>
      <c r="AF36" s="67" t="str">
        <f t="shared" si="8"/>
        <v/>
      </c>
      <c r="AG36" s="66" t="str">
        <f t="shared" si="9"/>
        <v/>
      </c>
      <c r="AH36" s="67" t="str">
        <f t="shared" si="10"/>
        <v/>
      </c>
      <c r="AI36" s="15"/>
      <c r="AJ36" s="66" t="str">
        <f t="shared" si="21"/>
        <v/>
      </c>
      <c r="AK36" s="67" t="str">
        <f t="shared" si="22"/>
        <v/>
      </c>
      <c r="AL36" s="66" t="str">
        <f t="shared" si="11"/>
        <v/>
      </c>
      <c r="AM36" s="67" t="str">
        <f t="shared" si="12"/>
        <v/>
      </c>
      <c r="AN36" s="66" t="str">
        <f t="shared" si="13"/>
        <v/>
      </c>
      <c r="AO36" s="67" t="str">
        <f t="shared" si="14"/>
        <v/>
      </c>
      <c r="AP36" s="15"/>
      <c r="AQ36" s="66" t="str">
        <f t="shared" si="23"/>
        <v/>
      </c>
      <c r="AR36" s="67" t="str">
        <f t="shared" si="15"/>
        <v/>
      </c>
      <c r="AS36" s="66" t="str">
        <f t="shared" si="16"/>
        <v/>
      </c>
      <c r="AT36" s="67" t="str">
        <f t="shared" si="17"/>
        <v/>
      </c>
      <c r="AU36" s="66" t="str">
        <f t="shared" si="18"/>
        <v/>
      </c>
      <c r="AV36" s="67" t="str">
        <f t="shared" si="19"/>
        <v/>
      </c>
      <c r="AW36" s="15"/>
      <c r="AX36" s="15"/>
      <c r="AY36" s="68"/>
      <c r="AZ36" s="69"/>
      <c r="BA36" s="68"/>
      <c r="BB36" s="69"/>
      <c r="BE36" s="72" t="str">
        <f t="array" ref="BE36">IF(COUNTIF(Table911[Job],$I$3)&lt;ROWS($BE$2:BE36),"",INDEX(TimeSheets!$B$1:$B$359,SMALL(IF(Table911[Job]=$I$3,ROW(Table911[Job])),ROW(BA35))))</f>
        <v/>
      </c>
      <c r="BF36" s="72" t="str">
        <f t="array" ref="BF36">IF(COUNTIF(Table911[Job],$I$3)&lt;ROWS($BD$2:BD36),"",INDEX(TimeSheets!$H$1:$H$359,SMALL(IF(Table911[Job]=$I$3,ROW(Table911[Job])),ROW(BA35))))</f>
        <v/>
      </c>
      <c r="BG36" s="72" t="str">
        <f t="array" ref="BG36">IF(COUNTIF(Table912[Job],$I$3)&lt;ROWS($BG$2:BG36),"",INDEX(TimeSheets!$K$1:$K$359,SMALL(IF(Table912[Job]=$I$3,ROW(Table912[Job])),ROW(BA35))))</f>
        <v/>
      </c>
      <c r="BH36" s="72" t="str">
        <f t="array" ref="BH36">IF(COUNTIF(Table912[Job],$I$3)&lt;ROWS($BH$2:BH36),"",INDEX(TimeSheets!$Q$1:$Q$359,SMALL(IF(Table912[Job]=$I$3,ROW(Table912[Job])),ROW(BA35))))</f>
        <v/>
      </c>
      <c r="BI36" s="73" t="str">
        <f t="array" ref="BI36">IF(COUNTIF(Table914[Job],$I$3)&lt;ROWS($BI$2:BI36),"",INDEX(TimeSheets!$T$1:$T$359,SMALL(IF(Table914[Job]=$I$3,ROW(Table914[Job])),ROW(BA35))))</f>
        <v/>
      </c>
      <c r="BJ36" s="72" t="str">
        <f t="array" ref="BJ36">IF(COUNTIF(Table914[Job],$I$3)&lt;ROWS($BJ$2:BJ36),"",INDEX(TimeSheets!$Z$1:$Z$359,SMALL(IF(Table914[Job]=$I$3,ROW(Table914[Job])),ROW(BA35))))</f>
        <v/>
      </c>
      <c r="BK36" s="72" t="str">
        <f t="array" ref="BK36">IF(COUNTIF(Table91641[Job],$I$3)&lt;ROWS($BK$2:BK36),"",INDEX(TimeSheets!$AC$1:$AC$359,SMALL(IF(Table91641[Job]=$I$3,ROW(Table91641[Job])),ROW(BA35))))</f>
        <v/>
      </c>
      <c r="BL36" s="72" t="str">
        <f t="array" ref="BL36">IF(COUNTIF(Table91641[Job],$I$3)&lt;ROWS($BL$2:BL36),"",INDEX(TimeSheets!$AI$1:$AI$359,SMALL(IF(Table91641[Job]=$I$3,ROW(Table91641[Job])),ROW(BB35))))</f>
        <v/>
      </c>
    </row>
    <row r="37" spans="1:64" ht="21.95" customHeight="1" x14ac:dyDescent="0.3">
      <c r="A37" s="66"/>
      <c r="B37" s="67"/>
      <c r="C37" s="66"/>
      <c r="D37" s="67"/>
      <c r="E37" s="66"/>
      <c r="F37" s="67"/>
      <c r="G37" s="15"/>
      <c r="H37" s="66"/>
      <c r="I37" s="67"/>
      <c r="J37" s="66"/>
      <c r="K37" s="67"/>
      <c r="L37" s="66"/>
      <c r="M37" s="67"/>
      <c r="N37" s="15"/>
      <c r="O37" s="66"/>
      <c r="P37" s="67"/>
      <c r="Q37" s="66"/>
      <c r="R37" s="67"/>
      <c r="S37" s="66"/>
      <c r="T37" s="67"/>
      <c r="U37" s="15"/>
      <c r="V37" s="66" t="str">
        <f t="shared" si="0"/>
        <v/>
      </c>
      <c r="W37" s="67" t="str">
        <f t="shared" si="1"/>
        <v/>
      </c>
      <c r="X37" s="66" t="str">
        <f t="shared" si="2"/>
        <v/>
      </c>
      <c r="Y37" s="67" t="str">
        <f t="shared" si="3"/>
        <v/>
      </c>
      <c r="Z37" s="66" t="str">
        <f t="shared" si="4"/>
        <v/>
      </c>
      <c r="AA37" s="67" t="str">
        <f t="shared" si="5"/>
        <v/>
      </c>
      <c r="AB37" s="15"/>
      <c r="AC37" s="66" t="str">
        <f t="shared" si="6"/>
        <v/>
      </c>
      <c r="AD37" s="67" t="str">
        <f t="shared" si="20"/>
        <v/>
      </c>
      <c r="AE37" s="66" t="str">
        <f t="shared" si="7"/>
        <v/>
      </c>
      <c r="AF37" s="67" t="str">
        <f t="shared" si="8"/>
        <v/>
      </c>
      <c r="AG37" s="66" t="str">
        <f t="shared" si="9"/>
        <v/>
      </c>
      <c r="AH37" s="67" t="str">
        <f t="shared" si="10"/>
        <v/>
      </c>
      <c r="AI37" s="15"/>
      <c r="AJ37" s="66" t="str">
        <f t="shared" si="21"/>
        <v/>
      </c>
      <c r="AK37" s="67" t="str">
        <f t="shared" si="22"/>
        <v/>
      </c>
      <c r="AL37" s="66" t="str">
        <f t="shared" si="11"/>
        <v/>
      </c>
      <c r="AM37" s="67" t="str">
        <f t="shared" si="12"/>
        <v/>
      </c>
      <c r="AN37" s="66" t="str">
        <f t="shared" si="13"/>
        <v/>
      </c>
      <c r="AO37" s="67" t="str">
        <f t="shared" si="14"/>
        <v/>
      </c>
      <c r="AP37" s="15"/>
      <c r="AQ37" s="66" t="str">
        <f t="shared" si="23"/>
        <v/>
      </c>
      <c r="AR37" s="67" t="str">
        <f t="shared" si="15"/>
        <v/>
      </c>
      <c r="AS37" s="66" t="str">
        <f t="shared" si="16"/>
        <v/>
      </c>
      <c r="AT37" s="67" t="str">
        <f t="shared" si="17"/>
        <v/>
      </c>
      <c r="AU37" s="66" t="str">
        <f t="shared" si="18"/>
        <v/>
      </c>
      <c r="AV37" s="67" t="str">
        <f t="shared" si="19"/>
        <v/>
      </c>
      <c r="AW37" s="15"/>
      <c r="AX37" s="15"/>
      <c r="AY37" s="68"/>
      <c r="AZ37" s="69"/>
      <c r="BA37" s="68"/>
      <c r="BB37" s="69"/>
      <c r="BE37" s="72" t="str">
        <f t="array" ref="BE37">IF(COUNTIF(Table911[Job],$I$3)&lt;ROWS($BE$2:BE37),"",INDEX(TimeSheets!$B$1:$B$359,SMALL(IF(Table911[Job]=$I$3,ROW(Table911[Job])),ROW(BA36))))</f>
        <v/>
      </c>
      <c r="BF37" s="72" t="str">
        <f t="array" ref="BF37">IF(COUNTIF(Table911[Job],$I$3)&lt;ROWS($BD$2:BD37),"",INDEX(TimeSheets!$H$1:$H$359,SMALL(IF(Table911[Job]=$I$3,ROW(Table911[Job])),ROW(BA36))))</f>
        <v/>
      </c>
      <c r="BG37" s="72" t="str">
        <f t="array" ref="BG37">IF(COUNTIF(Table912[Job],$I$3)&lt;ROWS($BG$2:BG37),"",INDEX(TimeSheets!$K$1:$K$359,SMALL(IF(Table912[Job]=$I$3,ROW(Table912[Job])),ROW(BA36))))</f>
        <v/>
      </c>
      <c r="BH37" s="72" t="str">
        <f t="array" ref="BH37">IF(COUNTIF(Table912[Job],$I$3)&lt;ROWS($BH$2:BH37),"",INDEX(TimeSheets!$Q$1:$Q$359,SMALL(IF(Table912[Job]=$I$3,ROW(Table912[Job])),ROW(BA36))))</f>
        <v/>
      </c>
      <c r="BI37" s="73" t="str">
        <f t="array" ref="BI37">IF(COUNTIF(Table914[Job],$I$3)&lt;ROWS($BI$2:BI37),"",INDEX(TimeSheets!$T$1:$T$359,SMALL(IF(Table914[Job]=$I$3,ROW(Table914[Job])),ROW(BA36))))</f>
        <v/>
      </c>
      <c r="BJ37" s="72" t="str">
        <f t="array" ref="BJ37">IF(COUNTIF(Table914[Job],$I$3)&lt;ROWS($BJ$2:BJ37),"",INDEX(TimeSheets!$Z$1:$Z$359,SMALL(IF(Table914[Job]=$I$3,ROW(Table914[Job])),ROW(BA36))))</f>
        <v/>
      </c>
      <c r="BK37" s="72" t="str">
        <f t="array" ref="BK37">IF(COUNTIF(Table91641[Job],$I$3)&lt;ROWS($BK$2:BK37),"",INDEX(TimeSheets!$AC$1:$AC$359,SMALL(IF(Table91641[Job]=$I$3,ROW(Table91641[Job])),ROW(BA36))))</f>
        <v/>
      </c>
      <c r="BL37" s="72" t="str">
        <f t="array" ref="BL37">IF(COUNTIF(Table91641[Job],$I$3)&lt;ROWS($BL$2:BL37),"",INDEX(TimeSheets!$AI$1:$AI$359,SMALL(IF(Table91641[Job]=$I$3,ROW(Table91641[Job])),ROW(BB36))))</f>
        <v/>
      </c>
    </row>
    <row r="38" spans="1:64" ht="21.95" customHeight="1" x14ac:dyDescent="0.3">
      <c r="A38" s="66"/>
      <c r="B38" s="67"/>
      <c r="C38" s="66"/>
      <c r="D38" s="67"/>
      <c r="E38" s="66"/>
      <c r="F38" s="67"/>
      <c r="G38" s="15"/>
      <c r="H38" s="66"/>
      <c r="I38" s="67"/>
      <c r="J38" s="66"/>
      <c r="K38" s="67"/>
      <c r="L38" s="66"/>
      <c r="M38" s="67"/>
      <c r="N38" s="15"/>
      <c r="O38" s="66"/>
      <c r="P38" s="67"/>
      <c r="Q38" s="66"/>
      <c r="R38" s="67"/>
      <c r="S38" s="66"/>
      <c r="T38" s="67"/>
      <c r="U38" s="15"/>
      <c r="V38" s="66" t="str">
        <f t="shared" si="0"/>
        <v/>
      </c>
      <c r="W38" s="67" t="str">
        <f t="shared" si="1"/>
        <v/>
      </c>
      <c r="X38" s="66" t="str">
        <f t="shared" si="2"/>
        <v/>
      </c>
      <c r="Y38" s="67" t="str">
        <f t="shared" si="3"/>
        <v/>
      </c>
      <c r="Z38" s="66" t="str">
        <f t="shared" si="4"/>
        <v/>
      </c>
      <c r="AA38" s="67" t="str">
        <f t="shared" si="5"/>
        <v/>
      </c>
      <c r="AB38" s="15"/>
      <c r="AC38" s="66" t="str">
        <f t="shared" si="6"/>
        <v/>
      </c>
      <c r="AD38" s="67" t="str">
        <f t="shared" si="20"/>
        <v/>
      </c>
      <c r="AE38" s="66" t="str">
        <f t="shared" si="7"/>
        <v/>
      </c>
      <c r="AF38" s="67" t="str">
        <f t="shared" si="8"/>
        <v/>
      </c>
      <c r="AG38" s="66" t="str">
        <f t="shared" si="9"/>
        <v/>
      </c>
      <c r="AH38" s="67" t="str">
        <f t="shared" si="10"/>
        <v/>
      </c>
      <c r="AI38" s="15"/>
      <c r="AJ38" s="66" t="str">
        <f t="shared" si="21"/>
        <v/>
      </c>
      <c r="AK38" s="67" t="str">
        <f t="shared" si="22"/>
        <v/>
      </c>
      <c r="AL38" s="66" t="str">
        <f t="shared" si="11"/>
        <v/>
      </c>
      <c r="AM38" s="67" t="str">
        <f t="shared" si="12"/>
        <v/>
      </c>
      <c r="AN38" s="66" t="str">
        <f t="shared" si="13"/>
        <v/>
      </c>
      <c r="AO38" s="67" t="str">
        <f t="shared" si="14"/>
        <v/>
      </c>
      <c r="AP38" s="15"/>
      <c r="AQ38" s="66" t="str">
        <f t="shared" si="23"/>
        <v/>
      </c>
      <c r="AR38" s="67" t="str">
        <f t="shared" si="15"/>
        <v/>
      </c>
      <c r="AS38" s="66" t="str">
        <f t="shared" si="16"/>
        <v/>
      </c>
      <c r="AT38" s="67" t="str">
        <f t="shared" si="17"/>
        <v/>
      </c>
      <c r="AU38" s="66" t="str">
        <f t="shared" si="18"/>
        <v/>
      </c>
      <c r="AV38" s="67" t="str">
        <f t="shared" si="19"/>
        <v/>
      </c>
      <c r="AW38" s="15"/>
      <c r="AX38" s="15"/>
      <c r="AY38" s="68"/>
      <c r="AZ38" s="69"/>
      <c r="BA38" s="68"/>
      <c r="BB38" s="69"/>
      <c r="BE38" s="72" t="str">
        <f t="array" ref="BE38">IF(COUNTIF(Table911[Job],$I$3)&lt;ROWS($BE$2:BE38),"",INDEX(TimeSheets!$B$1:$B$359,SMALL(IF(Table911[Job]=$I$3,ROW(Table911[Job])),ROW(BA37))))</f>
        <v/>
      </c>
      <c r="BF38" s="72" t="str">
        <f t="array" ref="BF38">IF(COUNTIF(Table911[Job],$I$3)&lt;ROWS($BD$2:BD38),"",INDEX(TimeSheets!$H$1:$H$359,SMALL(IF(Table911[Job]=$I$3,ROW(Table911[Job])),ROW(BA37))))</f>
        <v/>
      </c>
      <c r="BG38" s="72" t="str">
        <f t="array" ref="BG38">IF(COUNTIF(Table912[Job],$I$3)&lt;ROWS($BG$2:BG38),"",INDEX(TimeSheets!$K$1:$K$359,SMALL(IF(Table912[Job]=$I$3,ROW(Table912[Job])),ROW(BA37))))</f>
        <v/>
      </c>
      <c r="BH38" s="72" t="str">
        <f t="array" ref="BH38">IF(COUNTIF(Table912[Job],$I$3)&lt;ROWS($BH$2:BH38),"",INDEX(TimeSheets!$Q$1:$Q$359,SMALL(IF(Table912[Job]=$I$3,ROW(Table912[Job])),ROW(BA37))))</f>
        <v/>
      </c>
      <c r="BI38" s="73" t="str">
        <f t="array" ref="BI38">IF(COUNTIF(Table914[Job],$I$3)&lt;ROWS($BI$2:BI38),"",INDEX(TimeSheets!$T$1:$T$359,SMALL(IF(Table914[Job]=$I$3,ROW(Table914[Job])),ROW(BA37))))</f>
        <v/>
      </c>
      <c r="BJ38" s="72" t="str">
        <f t="array" ref="BJ38">IF(COUNTIF(Table914[Job],$I$3)&lt;ROWS($BJ$2:BJ38),"",INDEX(TimeSheets!$Z$1:$Z$359,SMALL(IF(Table914[Job]=$I$3,ROW(Table914[Job])),ROW(BA37))))</f>
        <v/>
      </c>
      <c r="BK38" s="72" t="str">
        <f t="array" ref="BK38">IF(COUNTIF(Table91641[Job],$I$3)&lt;ROWS($BK$2:BK38),"",INDEX(TimeSheets!$AC$1:$AC$359,SMALL(IF(Table91641[Job]=$I$3,ROW(Table91641[Job])),ROW(BA37))))</f>
        <v/>
      </c>
      <c r="BL38" s="72" t="str">
        <f t="array" ref="BL38">IF(COUNTIF(Table91641[Job],$I$3)&lt;ROWS($BL$2:BL38),"",INDEX(TimeSheets!$AI$1:$AI$359,SMALL(IF(Table91641[Job]=$I$3,ROW(Table91641[Job])),ROW(BB37))))</f>
        <v/>
      </c>
    </row>
    <row r="39" spans="1:64" ht="21.95" customHeight="1" thickBot="1" x14ac:dyDescent="0.35">
      <c r="A39" s="66"/>
      <c r="B39" s="67"/>
      <c r="C39" s="66"/>
      <c r="D39" s="67"/>
      <c r="E39" s="66"/>
      <c r="F39" s="67"/>
      <c r="G39" s="15"/>
      <c r="H39" s="66"/>
      <c r="I39" s="67"/>
      <c r="J39" s="66"/>
      <c r="K39" s="67"/>
      <c r="L39" s="66"/>
      <c r="M39" s="67"/>
      <c r="N39" s="15"/>
      <c r="O39" s="66"/>
      <c r="P39" s="67"/>
      <c r="Q39" s="66"/>
      <c r="R39" s="67"/>
      <c r="S39" s="66"/>
      <c r="T39" s="67"/>
      <c r="U39" s="15"/>
      <c r="V39" s="66" t="str">
        <f t="shared" si="0"/>
        <v/>
      </c>
      <c r="W39" s="67" t="str">
        <f t="shared" si="1"/>
        <v/>
      </c>
      <c r="X39" s="66" t="str">
        <f t="shared" si="2"/>
        <v/>
      </c>
      <c r="Y39" s="67" t="str">
        <f t="shared" si="3"/>
        <v/>
      </c>
      <c r="Z39" s="66" t="str">
        <f t="shared" si="4"/>
        <v/>
      </c>
      <c r="AA39" s="67" t="str">
        <f t="shared" si="5"/>
        <v/>
      </c>
      <c r="AB39" s="15"/>
      <c r="AC39" s="66" t="str">
        <f t="shared" si="6"/>
        <v/>
      </c>
      <c r="AD39" s="67" t="str">
        <f t="shared" si="20"/>
        <v/>
      </c>
      <c r="AE39" s="66" t="str">
        <f t="shared" si="7"/>
        <v/>
      </c>
      <c r="AF39" s="67" t="str">
        <f t="shared" si="8"/>
        <v/>
      </c>
      <c r="AG39" s="66" t="str">
        <f t="shared" si="9"/>
        <v/>
      </c>
      <c r="AH39" s="67" t="str">
        <f t="shared" si="10"/>
        <v/>
      </c>
      <c r="AI39" s="15"/>
      <c r="AJ39" s="66" t="str">
        <f t="shared" si="21"/>
        <v/>
      </c>
      <c r="AK39" s="67" t="str">
        <f t="shared" si="22"/>
        <v/>
      </c>
      <c r="AL39" s="66" t="str">
        <f t="shared" si="11"/>
        <v/>
      </c>
      <c r="AM39" s="67" t="str">
        <f t="shared" si="12"/>
        <v/>
      </c>
      <c r="AN39" s="66" t="str">
        <f t="shared" si="13"/>
        <v/>
      </c>
      <c r="AO39" s="67" t="str">
        <f t="shared" si="14"/>
        <v/>
      </c>
      <c r="AP39" s="15"/>
      <c r="AQ39" s="66" t="str">
        <f t="shared" si="23"/>
        <v/>
      </c>
      <c r="AR39" s="67" t="str">
        <f t="shared" si="15"/>
        <v/>
      </c>
      <c r="AS39" s="66" t="str">
        <f t="shared" si="16"/>
        <v/>
      </c>
      <c r="AT39" s="67" t="str">
        <f t="shared" si="17"/>
        <v/>
      </c>
      <c r="AU39" s="66" t="str">
        <f t="shared" si="18"/>
        <v/>
      </c>
      <c r="AV39" s="67" t="str">
        <f t="shared" si="19"/>
        <v/>
      </c>
      <c r="AW39" s="15"/>
      <c r="AX39" s="15"/>
      <c r="AY39" s="70"/>
      <c r="AZ39" s="71"/>
      <c r="BA39" s="70"/>
      <c r="BB39" s="71"/>
      <c r="BE39" s="72" t="str">
        <f t="array" ref="BE39">IF(COUNTIF(Table911[Job],$I$3)&lt;ROWS($BE$2:BE39),"",INDEX(TimeSheets!$B$1:$B$359,SMALL(IF(Table911[Job]=$I$3,ROW(Table911[Job])),ROW(BA38))))</f>
        <v/>
      </c>
      <c r="BF39" s="72" t="str">
        <f t="array" ref="BF39">IF(COUNTIF(Table911[Job],$I$3)&lt;ROWS($BD$2:BD39),"",INDEX(TimeSheets!$H$1:$H$359,SMALL(IF(Table911[Job]=$I$3,ROW(Table911[Job])),ROW(BA38))))</f>
        <v/>
      </c>
      <c r="BG39" s="72" t="str">
        <f t="array" ref="BG39">IF(COUNTIF(Table912[Job],$I$3)&lt;ROWS($BG$2:BG39),"",INDEX(TimeSheets!$K$1:$K$359,SMALL(IF(Table912[Job]=$I$3,ROW(Table912[Job])),ROW(BA38))))</f>
        <v/>
      </c>
      <c r="BH39" s="72" t="str">
        <f t="array" ref="BH39">IF(COUNTIF(Table912[Job],$I$3)&lt;ROWS($BH$2:BH39),"",INDEX(TimeSheets!$Q$1:$Q$359,SMALL(IF(Table912[Job]=$I$3,ROW(Table912[Job])),ROW(BA38))))</f>
        <v/>
      </c>
      <c r="BI39" s="73" t="str">
        <f t="array" ref="BI39">IF(COUNTIF(Table914[Job],$I$3)&lt;ROWS($BI$2:BI39),"",INDEX(TimeSheets!$T$1:$T$359,SMALL(IF(Table914[Job]=$I$3,ROW(Table914[Job])),ROW(BA38))))</f>
        <v/>
      </c>
      <c r="BJ39" s="72" t="str">
        <f t="array" ref="BJ39">IF(COUNTIF(Table914[Job],$I$3)&lt;ROWS($BJ$2:BJ39),"",INDEX(TimeSheets!$Z$1:$Z$359,SMALL(IF(Table914[Job]=$I$3,ROW(Table914[Job])),ROW(BA38))))</f>
        <v/>
      </c>
      <c r="BK39" s="72" t="str">
        <f t="array" ref="BK39">IF(COUNTIF(Table91641[Job],$I$3)&lt;ROWS($BK$2:BK39),"",INDEX(TimeSheets!$AC$1:$AC$359,SMALL(IF(Table91641[Job]=$I$3,ROW(Table91641[Job])),ROW(BA38))))</f>
        <v/>
      </c>
      <c r="BL39" s="72" t="str">
        <f t="array" ref="BL39">IF(COUNTIF(Table91641[Job],$I$3)&lt;ROWS($BL$2:BL39),"",INDEX(TimeSheets!$AI$1:$AI$359,SMALL(IF(Table91641[Job]=$I$3,ROW(Table91641[Job])),ROW(BB38))))</f>
        <v/>
      </c>
    </row>
    <row r="40" spans="1:64" ht="21.95" customHeight="1" thickBot="1" x14ac:dyDescent="0.3">
      <c r="A40" s="66"/>
      <c r="B40" s="67"/>
      <c r="C40" s="66"/>
      <c r="D40" s="67"/>
      <c r="E40" s="66"/>
      <c r="F40" s="67"/>
      <c r="G40" s="15"/>
      <c r="H40" s="66"/>
      <c r="I40" s="67"/>
      <c r="J40" s="66"/>
      <c r="K40" s="67"/>
      <c r="L40" s="66"/>
      <c r="M40" s="67"/>
      <c r="N40" s="15"/>
      <c r="O40" s="66"/>
      <c r="P40" s="67"/>
      <c r="Q40" s="66"/>
      <c r="R40" s="67"/>
      <c r="S40" s="66"/>
      <c r="T40" s="67"/>
      <c r="U40" s="15"/>
      <c r="V40" s="66" t="str">
        <f t="shared" si="0"/>
        <v/>
      </c>
      <c r="W40" s="67" t="str">
        <f t="shared" si="1"/>
        <v/>
      </c>
      <c r="X40" s="66" t="str">
        <f t="shared" si="2"/>
        <v/>
      </c>
      <c r="Y40" s="67" t="str">
        <f t="shared" si="3"/>
        <v/>
      </c>
      <c r="Z40" s="66" t="str">
        <f t="shared" si="4"/>
        <v/>
      </c>
      <c r="AA40" s="67" t="str">
        <f t="shared" si="5"/>
        <v/>
      </c>
      <c r="AB40" s="15"/>
      <c r="AC40" s="66" t="str">
        <f t="shared" si="6"/>
        <v/>
      </c>
      <c r="AD40" s="67" t="str">
        <f t="shared" si="20"/>
        <v/>
      </c>
      <c r="AE40" s="66" t="str">
        <f t="shared" si="7"/>
        <v/>
      </c>
      <c r="AF40" s="67" t="str">
        <f t="shared" si="8"/>
        <v/>
      </c>
      <c r="AG40" s="66" t="str">
        <f t="shared" si="9"/>
        <v/>
      </c>
      <c r="AH40" s="67" t="str">
        <f t="shared" si="10"/>
        <v/>
      </c>
      <c r="AI40" s="15"/>
      <c r="AJ40" s="66" t="str">
        <f t="shared" si="21"/>
        <v/>
      </c>
      <c r="AK40" s="67" t="str">
        <f t="shared" si="22"/>
        <v/>
      </c>
      <c r="AL40" s="66" t="str">
        <f t="shared" si="11"/>
        <v/>
      </c>
      <c r="AM40" s="67" t="str">
        <f t="shared" si="12"/>
        <v/>
      </c>
      <c r="AN40" s="66" t="str">
        <f t="shared" si="13"/>
        <v/>
      </c>
      <c r="AO40" s="67" t="str">
        <f t="shared" si="14"/>
        <v/>
      </c>
      <c r="AP40" s="15"/>
      <c r="AQ40" s="66" t="str">
        <f t="shared" si="23"/>
        <v/>
      </c>
      <c r="AR40" s="67" t="str">
        <f t="shared" si="15"/>
        <v/>
      </c>
      <c r="AS40" s="66" t="str">
        <f t="shared" si="16"/>
        <v/>
      </c>
      <c r="AT40" s="67" t="str">
        <f t="shared" si="17"/>
        <v/>
      </c>
      <c r="AU40" s="66" t="str">
        <f t="shared" si="18"/>
        <v/>
      </c>
      <c r="AV40" s="67" t="str">
        <f t="shared" si="19"/>
        <v/>
      </c>
      <c r="AW40" s="15"/>
      <c r="AX40" s="15"/>
      <c r="AY40" s="74">
        <f>SUM(AZ26:AZ39)</f>
        <v>0</v>
      </c>
      <c r="AZ40" s="75"/>
      <c r="BA40" s="76">
        <f>SUM(BB26:BB39)</f>
        <v>0</v>
      </c>
      <c r="BB40" s="77"/>
      <c r="BE40" s="72" t="str">
        <f t="array" ref="BE40">IF(COUNTIF(Table911[Job],$I$3)&lt;ROWS($BE$2:BE40),"",INDEX(TimeSheets!$B$1:$B$359,SMALL(IF(Table911[Job]=$I$3,ROW(Table911[Job])),ROW(BA39))))</f>
        <v/>
      </c>
      <c r="BF40" s="72" t="str">
        <f t="array" ref="BF40">IF(COUNTIF(Table911[Job],$I$3)&lt;ROWS($BD$2:BD40),"",INDEX(TimeSheets!$H$1:$H$359,SMALL(IF(Table911[Job]=$I$3,ROW(Table911[Job])),ROW(BA39))))</f>
        <v/>
      </c>
      <c r="BG40" s="72" t="str">
        <f t="array" ref="BG40">IF(COUNTIF(Table912[Job],$I$3)&lt;ROWS($BG$2:BG40),"",INDEX(TimeSheets!$K$1:$K$359,SMALL(IF(Table912[Job]=$I$3,ROW(Table912[Job])),ROW(BA39))))</f>
        <v/>
      </c>
      <c r="BH40" s="72" t="str">
        <f t="array" ref="BH40">IF(COUNTIF(Table912[Job],$I$3)&lt;ROWS($BH$2:BH40),"",INDEX(TimeSheets!$Q$1:$Q$359,SMALL(IF(Table912[Job]=$I$3,ROW(Table912[Job])),ROW(BA39))))</f>
        <v/>
      </c>
      <c r="BI40" s="73" t="str">
        <f t="array" ref="BI40">IF(COUNTIF(Table914[Job],$I$3)&lt;ROWS($BI$2:BI40),"",INDEX(TimeSheets!$T$1:$T$359,SMALL(IF(Table914[Job]=$I$3,ROW(Table914[Job])),ROW(BA39))))</f>
        <v/>
      </c>
      <c r="BJ40" s="72" t="str">
        <f t="array" ref="BJ40">IF(COUNTIF(Table914[Job],$I$3)&lt;ROWS($BJ$2:BJ40),"",INDEX(TimeSheets!$Z$1:$Z$359,SMALL(IF(Table914[Job]=$I$3,ROW(Table914[Job])),ROW(BA39))))</f>
        <v/>
      </c>
      <c r="BK40" s="72" t="str">
        <f t="array" ref="BK40">IF(COUNTIF(Table91641[Job],$I$3)&lt;ROWS($BK$2:BK40),"",INDEX(TimeSheets!$AC$1:$AC$359,SMALL(IF(Table91641[Job]=$I$3,ROW(Table91641[Job])),ROW(BA39))))</f>
        <v/>
      </c>
      <c r="BL40" s="72" t="str">
        <f t="array" ref="BL40">IF(COUNTIF(Table91641[Job],$I$3)&lt;ROWS($BL$2:BL40),"",INDEX(TimeSheets!$AI$1:$AI$359,SMALL(IF(Table91641[Job]=$I$3,ROW(Table91641[Job])),ROW(BB39))))</f>
        <v/>
      </c>
    </row>
    <row r="41" spans="1:64" ht="21.95" customHeight="1" x14ac:dyDescent="0.25">
      <c r="A41" s="66"/>
      <c r="B41" s="67"/>
      <c r="C41" s="66"/>
      <c r="D41" s="67"/>
      <c r="E41" s="66"/>
      <c r="F41" s="67"/>
      <c r="G41" s="15"/>
      <c r="H41" s="66"/>
      <c r="I41" s="67"/>
      <c r="J41" s="66"/>
      <c r="K41" s="67"/>
      <c r="L41" s="66"/>
      <c r="M41" s="67"/>
      <c r="N41" s="15"/>
      <c r="O41" s="66"/>
      <c r="P41" s="67"/>
      <c r="Q41" s="66"/>
      <c r="R41" s="67"/>
      <c r="S41" s="66"/>
      <c r="T41" s="67"/>
      <c r="U41" s="15"/>
      <c r="V41" s="66" t="str">
        <f t="shared" si="0"/>
        <v/>
      </c>
      <c r="W41" s="67" t="str">
        <f t="shared" si="1"/>
        <v/>
      </c>
      <c r="X41" s="66" t="str">
        <f t="shared" si="2"/>
        <v/>
      </c>
      <c r="Y41" s="67" t="str">
        <f t="shared" si="3"/>
        <v/>
      </c>
      <c r="Z41" s="66" t="str">
        <f t="shared" si="4"/>
        <v/>
      </c>
      <c r="AA41" s="67" t="str">
        <f t="shared" si="5"/>
        <v/>
      </c>
      <c r="AB41" s="15"/>
      <c r="AC41" s="66" t="str">
        <f t="shared" si="6"/>
        <v/>
      </c>
      <c r="AD41" s="67" t="str">
        <f t="shared" si="20"/>
        <v/>
      </c>
      <c r="AE41" s="66" t="str">
        <f t="shared" si="7"/>
        <v/>
      </c>
      <c r="AF41" s="67" t="str">
        <f t="shared" si="8"/>
        <v/>
      </c>
      <c r="AG41" s="66" t="str">
        <f t="shared" si="9"/>
        <v/>
      </c>
      <c r="AH41" s="67" t="str">
        <f t="shared" si="10"/>
        <v/>
      </c>
      <c r="AI41" s="15"/>
      <c r="AJ41" s="66" t="str">
        <f t="shared" si="21"/>
        <v/>
      </c>
      <c r="AK41" s="67" t="str">
        <f t="shared" si="22"/>
        <v/>
      </c>
      <c r="AL41" s="66" t="str">
        <f t="shared" si="11"/>
        <v/>
      </c>
      <c r="AM41" s="67" t="str">
        <f t="shared" si="12"/>
        <v/>
      </c>
      <c r="AN41" s="66" t="str">
        <f t="shared" si="13"/>
        <v/>
      </c>
      <c r="AO41" s="67" t="str">
        <f t="shared" si="14"/>
        <v/>
      </c>
      <c r="AP41" s="15"/>
      <c r="AQ41" s="66" t="str">
        <f t="shared" si="23"/>
        <v/>
      </c>
      <c r="AR41" s="67" t="str">
        <f t="shared" si="15"/>
        <v/>
      </c>
      <c r="AS41" s="66" t="str">
        <f t="shared" si="16"/>
        <v/>
      </c>
      <c r="AT41" s="67" t="str">
        <f t="shared" si="17"/>
        <v/>
      </c>
      <c r="AU41" s="66" t="str">
        <f t="shared" si="18"/>
        <v/>
      </c>
      <c r="AV41" s="67" t="str">
        <f t="shared" si="19"/>
        <v/>
      </c>
      <c r="AW41" s="15"/>
      <c r="AX41" s="15"/>
      <c r="AY41" s="15"/>
      <c r="AZ41" s="15"/>
      <c r="BA41" s="47"/>
      <c r="BB41" s="47"/>
      <c r="BE41" s="72" t="str">
        <f t="array" ref="BE41">IF(COUNTIF(Table911[Job],$I$3)&lt;ROWS($BE$2:BE41),"",INDEX(TimeSheets!$B$1:$B$359,SMALL(IF(Table911[Job]=$I$3,ROW(Table911[Job])),ROW(BA40))))</f>
        <v/>
      </c>
      <c r="BF41" s="72" t="str">
        <f t="array" ref="BF41">IF(COUNTIF(Table911[Job],$I$3)&lt;ROWS($BD$2:BD41),"",INDEX(TimeSheets!$H$1:$H$359,SMALL(IF(Table911[Job]=$I$3,ROW(Table911[Job])),ROW(BA40))))</f>
        <v/>
      </c>
      <c r="BG41" s="72" t="str">
        <f t="array" ref="BG41">IF(COUNTIF(Table912[Job],$I$3)&lt;ROWS($BG$2:BG41),"",INDEX(TimeSheets!$K$1:$K$359,SMALL(IF(Table912[Job]=$I$3,ROW(Table912[Job])),ROW(BA40))))</f>
        <v/>
      </c>
      <c r="BH41" s="72" t="str">
        <f t="array" ref="BH41">IF(COUNTIF(Table912[Job],$I$3)&lt;ROWS($BH$2:BH41),"",INDEX(TimeSheets!$Q$1:$Q$359,SMALL(IF(Table912[Job]=$I$3,ROW(Table912[Job])),ROW(BA40))))</f>
        <v/>
      </c>
      <c r="BI41" s="73" t="str">
        <f t="array" ref="BI41">IF(COUNTIF(Table914[Job],$I$3)&lt;ROWS($BI$2:BI41),"",INDEX(TimeSheets!$T$1:$T$359,SMALL(IF(Table914[Job]=$I$3,ROW(Table914[Job])),ROW(BA40))))</f>
        <v/>
      </c>
      <c r="BJ41" s="72" t="str">
        <f t="array" ref="BJ41">IF(COUNTIF(Table914[Job],$I$3)&lt;ROWS($BJ$2:BJ41),"",INDEX(TimeSheets!$Z$1:$Z$359,SMALL(IF(Table914[Job]=$I$3,ROW(Table914[Job])),ROW(BA40))))</f>
        <v/>
      </c>
      <c r="BK41" s="72" t="str">
        <f t="array" ref="BK41">IF(COUNTIF(Table91641[Job],$I$3)&lt;ROWS($BK$2:BK41),"",INDEX(TimeSheets!$AC$1:$AC$359,SMALL(IF(Table91641[Job]=$I$3,ROW(Table91641[Job])),ROW(BA40))))</f>
        <v/>
      </c>
      <c r="BL41" s="72" t="str">
        <f t="array" ref="BL41">IF(COUNTIF(Table91641[Job],$I$3)&lt;ROWS($BL$2:BL41),"",INDEX(TimeSheets!$AI$1:$AI$359,SMALL(IF(Table91641[Job]=$I$3,ROW(Table91641[Job])),ROW(BB40))))</f>
        <v/>
      </c>
    </row>
    <row r="42" spans="1:64" ht="21.95" customHeight="1" x14ac:dyDescent="0.25">
      <c r="A42" s="66"/>
      <c r="B42" s="67"/>
      <c r="C42" s="66"/>
      <c r="D42" s="67"/>
      <c r="E42" s="66"/>
      <c r="F42" s="67"/>
      <c r="G42" s="15"/>
      <c r="H42" s="66"/>
      <c r="I42" s="67"/>
      <c r="J42" s="66"/>
      <c r="K42" s="67"/>
      <c r="L42" s="66"/>
      <c r="M42" s="67"/>
      <c r="N42" s="15"/>
      <c r="O42" s="66"/>
      <c r="P42" s="67"/>
      <c r="Q42" s="66"/>
      <c r="R42" s="67"/>
      <c r="S42" s="66"/>
      <c r="T42" s="67"/>
      <c r="U42" s="15"/>
      <c r="V42" s="66" t="str">
        <f t="shared" si="0"/>
        <v/>
      </c>
      <c r="W42" s="67" t="str">
        <f t="shared" si="1"/>
        <v/>
      </c>
      <c r="X42" s="66" t="str">
        <f t="shared" si="2"/>
        <v/>
      </c>
      <c r="Y42" s="67" t="str">
        <f t="shared" si="3"/>
        <v/>
      </c>
      <c r="Z42" s="66" t="str">
        <f t="shared" si="4"/>
        <v/>
      </c>
      <c r="AA42" s="67" t="str">
        <f t="shared" si="5"/>
        <v/>
      </c>
      <c r="AB42" s="15"/>
      <c r="AC42" s="66" t="str">
        <f t="shared" si="6"/>
        <v/>
      </c>
      <c r="AD42" s="67" t="str">
        <f t="shared" si="20"/>
        <v/>
      </c>
      <c r="AE42" s="66" t="str">
        <f t="shared" si="7"/>
        <v/>
      </c>
      <c r="AF42" s="67" t="str">
        <f t="shared" si="8"/>
        <v/>
      </c>
      <c r="AG42" s="66" t="str">
        <f t="shared" si="9"/>
        <v/>
      </c>
      <c r="AH42" s="67" t="str">
        <f t="shared" si="10"/>
        <v/>
      </c>
      <c r="AI42" s="15"/>
      <c r="AJ42" s="66" t="str">
        <f t="shared" si="21"/>
        <v/>
      </c>
      <c r="AK42" s="67" t="str">
        <f t="shared" si="22"/>
        <v/>
      </c>
      <c r="AL42" s="66" t="str">
        <f t="shared" si="11"/>
        <v/>
      </c>
      <c r="AM42" s="67" t="str">
        <f t="shared" si="12"/>
        <v/>
      </c>
      <c r="AN42" s="66" t="str">
        <f t="shared" si="13"/>
        <v/>
      </c>
      <c r="AO42" s="67" t="str">
        <f t="shared" si="14"/>
        <v/>
      </c>
      <c r="AP42" s="15"/>
      <c r="AQ42" s="66" t="str">
        <f t="shared" si="23"/>
        <v/>
      </c>
      <c r="AR42" s="67" t="str">
        <f t="shared" si="15"/>
        <v/>
      </c>
      <c r="AS42" s="66" t="str">
        <f t="shared" si="16"/>
        <v/>
      </c>
      <c r="AT42" s="67" t="str">
        <f t="shared" si="17"/>
        <v/>
      </c>
      <c r="AU42" s="66" t="str">
        <f t="shared" si="18"/>
        <v/>
      </c>
      <c r="AV42" s="67" t="str">
        <f t="shared" si="19"/>
        <v/>
      </c>
      <c r="AW42" s="15"/>
      <c r="AX42" s="15"/>
      <c r="AY42" s="15"/>
      <c r="AZ42" s="15"/>
      <c r="BA42" s="47"/>
      <c r="BB42" s="47"/>
      <c r="BE42" s="72" t="str">
        <f t="array" ref="BE42">IF(COUNTIF(Table911[Job],$I$3)&lt;ROWS($BE$2:BE42),"",INDEX(TimeSheets!$B$1:$B$359,SMALL(IF(Table911[Job]=$I$3,ROW(Table911[Job])),ROW(BA41))))</f>
        <v/>
      </c>
      <c r="BF42" s="72" t="str">
        <f t="array" ref="BF42">IF(COUNTIF(Table911[Job],$I$3)&lt;ROWS($BD$2:BD42),"",INDEX(TimeSheets!$H$1:$H$359,SMALL(IF(Table911[Job]=$I$3,ROW(Table911[Job])),ROW(BA41))))</f>
        <v/>
      </c>
      <c r="BG42" s="72" t="str">
        <f t="array" ref="BG42">IF(COUNTIF(Table912[Job],$I$3)&lt;ROWS($BG$2:BG42),"",INDEX(TimeSheets!$K$1:$K$359,SMALL(IF(Table912[Job]=$I$3,ROW(Table912[Job])),ROW(BA41))))</f>
        <v/>
      </c>
      <c r="BH42" s="72" t="str">
        <f t="array" ref="BH42">IF(COUNTIF(Table912[Job],$I$3)&lt;ROWS($BH$2:BH42),"",INDEX(TimeSheets!$Q$1:$Q$359,SMALL(IF(Table912[Job]=$I$3,ROW(Table912[Job])),ROW(BA41))))</f>
        <v/>
      </c>
      <c r="BI42" s="73" t="str">
        <f t="array" ref="BI42">IF(COUNTIF(Table914[Job],$I$3)&lt;ROWS($BI$2:BI42),"",INDEX(TimeSheets!$T$1:$T$359,SMALL(IF(Table914[Job]=$I$3,ROW(Table914[Job])),ROW(BA41))))</f>
        <v/>
      </c>
      <c r="BJ42" s="72" t="str">
        <f t="array" ref="BJ42">IF(COUNTIF(Table914[Job],$I$3)&lt;ROWS($BJ$2:BJ42),"",INDEX(TimeSheets!$Z$1:$Z$359,SMALL(IF(Table914[Job]=$I$3,ROW(Table914[Job])),ROW(BA41))))</f>
        <v/>
      </c>
      <c r="BK42" s="72" t="str">
        <f t="array" ref="BK42">IF(COUNTIF(Table91641[Job],$I$3)&lt;ROWS($BK$2:BK42),"",INDEX(TimeSheets!$AC$1:$AC$359,SMALL(IF(Table91641[Job]=$I$3,ROW(Table91641[Job])),ROW(BA41))))</f>
        <v/>
      </c>
      <c r="BL42" s="72" t="str">
        <f t="array" ref="BL42">IF(COUNTIF(Table91641[Job],$I$3)&lt;ROWS($BL$2:BL42),"",INDEX(TimeSheets!$AI$1:$AI$359,SMALL(IF(Table91641[Job]=$I$3,ROW(Table91641[Job])),ROW(BB41))))</f>
        <v/>
      </c>
    </row>
    <row r="43" spans="1:64" ht="21.95" customHeight="1" x14ac:dyDescent="0.25">
      <c r="A43" s="66"/>
      <c r="B43" s="67"/>
      <c r="C43" s="66"/>
      <c r="D43" s="67"/>
      <c r="E43" s="66"/>
      <c r="F43" s="67"/>
      <c r="G43" s="15"/>
      <c r="H43" s="66"/>
      <c r="I43" s="67"/>
      <c r="J43" s="66"/>
      <c r="K43" s="67"/>
      <c r="L43" s="66"/>
      <c r="M43" s="67"/>
      <c r="N43" s="15"/>
      <c r="O43" s="66"/>
      <c r="P43" s="67"/>
      <c r="Q43" s="66"/>
      <c r="R43" s="67"/>
      <c r="S43" s="66"/>
      <c r="T43" s="67"/>
      <c r="U43" s="15"/>
      <c r="V43" s="66" t="str">
        <f t="shared" si="0"/>
        <v/>
      </c>
      <c r="W43" s="67" t="str">
        <f t="shared" si="1"/>
        <v/>
      </c>
      <c r="X43" s="66" t="str">
        <f t="shared" si="2"/>
        <v/>
      </c>
      <c r="Y43" s="67" t="str">
        <f t="shared" si="3"/>
        <v/>
      </c>
      <c r="Z43" s="66" t="str">
        <f t="shared" si="4"/>
        <v/>
      </c>
      <c r="AA43" s="67" t="str">
        <f t="shared" si="5"/>
        <v/>
      </c>
      <c r="AB43" s="15"/>
      <c r="AC43" s="66" t="str">
        <f t="shared" si="6"/>
        <v/>
      </c>
      <c r="AD43" s="67" t="str">
        <f t="shared" si="20"/>
        <v/>
      </c>
      <c r="AE43" s="66" t="str">
        <f t="shared" si="7"/>
        <v/>
      </c>
      <c r="AF43" s="67" t="str">
        <f t="shared" si="8"/>
        <v/>
      </c>
      <c r="AG43" s="66" t="str">
        <f t="shared" si="9"/>
        <v/>
      </c>
      <c r="AH43" s="67" t="str">
        <f t="shared" si="10"/>
        <v/>
      </c>
      <c r="AI43" s="15"/>
      <c r="AJ43" s="66" t="str">
        <f t="shared" si="21"/>
        <v/>
      </c>
      <c r="AK43" s="67" t="str">
        <f t="shared" si="22"/>
        <v/>
      </c>
      <c r="AL43" s="66" t="str">
        <f t="shared" si="11"/>
        <v/>
      </c>
      <c r="AM43" s="67" t="str">
        <f t="shared" si="12"/>
        <v/>
      </c>
      <c r="AN43" s="66" t="str">
        <f t="shared" si="13"/>
        <v/>
      </c>
      <c r="AO43" s="67" t="str">
        <f t="shared" si="14"/>
        <v/>
      </c>
      <c r="AP43" s="15"/>
      <c r="AQ43" s="66" t="str">
        <f t="shared" si="23"/>
        <v/>
      </c>
      <c r="AR43" s="67" t="str">
        <f t="shared" si="15"/>
        <v/>
      </c>
      <c r="AS43" s="66" t="str">
        <f t="shared" si="16"/>
        <v/>
      </c>
      <c r="AT43" s="67" t="str">
        <f t="shared" si="17"/>
        <v/>
      </c>
      <c r="AU43" s="66" t="str">
        <f t="shared" si="18"/>
        <v/>
      </c>
      <c r="AV43" s="67" t="str">
        <f t="shared" si="19"/>
        <v/>
      </c>
      <c r="AW43" s="15"/>
      <c r="AX43" s="15"/>
      <c r="AY43" s="15"/>
      <c r="AZ43" s="15"/>
      <c r="BA43" s="47"/>
      <c r="BB43" s="47"/>
      <c r="BE43" s="72" t="str">
        <f t="array" ref="BE43">IF(COUNTIF(Table911[Job],$I$3)&lt;ROWS($BE$2:BE43),"",INDEX(TimeSheets!$B$1:$B$359,SMALL(IF(Table911[Job]=$I$3,ROW(Table911[Job])),ROW(BA42))))</f>
        <v/>
      </c>
      <c r="BF43" s="72" t="str">
        <f t="array" ref="BF43">IF(COUNTIF(Table911[Job],$I$3)&lt;ROWS($BD$2:BD43),"",INDEX(TimeSheets!$H$1:$H$359,SMALL(IF(Table911[Job]=$I$3,ROW(Table911[Job])),ROW(BA42))))</f>
        <v/>
      </c>
      <c r="BG43" s="72" t="str">
        <f t="array" ref="BG43">IF(COUNTIF(Table912[Job],$I$3)&lt;ROWS($BG$2:BG43),"",INDEX(TimeSheets!$K$1:$K$359,SMALL(IF(Table912[Job]=$I$3,ROW(Table912[Job])),ROW(BA42))))</f>
        <v/>
      </c>
      <c r="BH43" s="72" t="str">
        <f t="array" ref="BH43">IF(COUNTIF(Table912[Job],$I$3)&lt;ROWS($BH$2:BH43),"",INDEX(TimeSheets!$Q$1:$Q$359,SMALL(IF(Table912[Job]=$I$3,ROW(Table912[Job])),ROW(BA42))))</f>
        <v/>
      </c>
      <c r="BI43" s="73" t="str">
        <f t="array" ref="BI43">IF(COUNTIF(Table914[Job],$I$3)&lt;ROWS($BI$2:BI43),"",INDEX(TimeSheets!$T$1:$T$359,SMALL(IF(Table914[Job]=$I$3,ROW(Table914[Job])),ROW(BA42))))</f>
        <v/>
      </c>
      <c r="BJ43" s="72" t="str">
        <f t="array" ref="BJ43">IF(COUNTIF(Table914[Job],$I$3)&lt;ROWS($BJ$2:BJ43),"",INDEX(TimeSheets!$Z$1:$Z$359,SMALL(IF(Table914[Job]=$I$3,ROW(Table914[Job])),ROW(BA42))))</f>
        <v/>
      </c>
      <c r="BK43" s="72" t="str">
        <f t="array" ref="BK43">IF(COUNTIF(Table91641[Job],$I$3)&lt;ROWS($BK$2:BK43),"",INDEX(TimeSheets!$AC$1:$AC$359,SMALL(IF(Table91641[Job]=$I$3,ROW(Table91641[Job])),ROW(BA42))))</f>
        <v/>
      </c>
      <c r="BL43" s="72" t="str">
        <f t="array" ref="BL43">IF(COUNTIF(Table91641[Job],$I$3)&lt;ROWS($BL$2:BL43),"",INDEX(TimeSheets!$AI$1:$AI$359,SMALL(IF(Table91641[Job]=$I$3,ROW(Table91641[Job])),ROW(BB42))))</f>
        <v/>
      </c>
    </row>
    <row r="44" spans="1:64" ht="21.95" customHeight="1" x14ac:dyDescent="0.25">
      <c r="A44" s="66"/>
      <c r="B44" s="67"/>
      <c r="C44" s="66"/>
      <c r="D44" s="67"/>
      <c r="E44" s="66"/>
      <c r="F44" s="67"/>
      <c r="G44" s="15"/>
      <c r="H44" s="66"/>
      <c r="I44" s="67"/>
      <c r="J44" s="66"/>
      <c r="K44" s="67"/>
      <c r="L44" s="66"/>
      <c r="M44" s="67"/>
      <c r="N44" s="15"/>
      <c r="O44" s="66"/>
      <c r="P44" s="67"/>
      <c r="Q44" s="66"/>
      <c r="R44" s="67"/>
      <c r="S44" s="66"/>
      <c r="T44" s="67"/>
      <c r="U44" s="15"/>
      <c r="V44" s="66" t="str">
        <f t="shared" si="0"/>
        <v/>
      </c>
      <c r="W44" s="67" t="str">
        <f t="shared" si="1"/>
        <v/>
      </c>
      <c r="X44" s="66" t="str">
        <f t="shared" si="2"/>
        <v/>
      </c>
      <c r="Y44" s="67" t="str">
        <f t="shared" si="3"/>
        <v/>
      </c>
      <c r="Z44" s="66" t="str">
        <f t="shared" si="4"/>
        <v/>
      </c>
      <c r="AA44" s="67" t="str">
        <f t="shared" si="5"/>
        <v/>
      </c>
      <c r="AB44" s="15"/>
      <c r="AC44" s="66" t="str">
        <f t="shared" si="6"/>
        <v/>
      </c>
      <c r="AD44" s="67" t="str">
        <f t="shared" si="20"/>
        <v/>
      </c>
      <c r="AE44" s="66" t="str">
        <f t="shared" si="7"/>
        <v/>
      </c>
      <c r="AF44" s="67" t="str">
        <f t="shared" si="8"/>
        <v/>
      </c>
      <c r="AG44" s="66" t="str">
        <f t="shared" si="9"/>
        <v/>
      </c>
      <c r="AH44" s="67" t="str">
        <f t="shared" si="10"/>
        <v/>
      </c>
      <c r="AI44" s="15"/>
      <c r="AJ44" s="66" t="str">
        <f t="shared" si="21"/>
        <v/>
      </c>
      <c r="AK44" s="67" t="str">
        <f t="shared" si="22"/>
        <v/>
      </c>
      <c r="AL44" s="66" t="str">
        <f t="shared" si="11"/>
        <v/>
      </c>
      <c r="AM44" s="67" t="str">
        <f t="shared" si="12"/>
        <v/>
      </c>
      <c r="AN44" s="66" t="str">
        <f t="shared" si="13"/>
        <v/>
      </c>
      <c r="AO44" s="67" t="str">
        <f t="shared" si="14"/>
        <v/>
      </c>
      <c r="AP44" s="15"/>
      <c r="AQ44" s="66" t="str">
        <f t="shared" si="23"/>
        <v/>
      </c>
      <c r="AR44" s="67" t="str">
        <f t="shared" si="15"/>
        <v/>
      </c>
      <c r="AS44" s="66" t="str">
        <f t="shared" si="16"/>
        <v/>
      </c>
      <c r="AT44" s="67" t="str">
        <f t="shared" si="17"/>
        <v/>
      </c>
      <c r="AU44" s="66" t="str">
        <f t="shared" si="18"/>
        <v/>
      </c>
      <c r="AV44" s="67" t="str">
        <f t="shared" si="19"/>
        <v/>
      </c>
      <c r="AW44" s="15"/>
      <c r="AX44" s="15"/>
      <c r="AY44" s="15"/>
      <c r="AZ44" s="15"/>
      <c r="BA44" s="47"/>
      <c r="BB44" s="47"/>
      <c r="BE44" s="72" t="str">
        <f t="array" ref="BE44">IF(COUNTIF(Table911[Job],$I$3)&lt;ROWS($BE$2:BE44),"",INDEX(TimeSheets!$B$1:$B$359,SMALL(IF(Table911[Job]=$I$3,ROW(Table911[Job])),ROW(BA43))))</f>
        <v/>
      </c>
      <c r="BF44" s="72" t="str">
        <f t="array" ref="BF44">IF(COUNTIF(Table911[Job],$I$3)&lt;ROWS($BD$2:BD44),"",INDEX(TimeSheets!$H$1:$H$359,SMALL(IF(Table911[Job]=$I$3,ROW(Table911[Job])),ROW(BA43))))</f>
        <v/>
      </c>
      <c r="BG44" s="72" t="str">
        <f t="array" ref="BG44">IF(COUNTIF(Table912[Job],$I$3)&lt;ROWS($BG$2:BG44),"",INDEX(TimeSheets!$K$1:$K$359,SMALL(IF(Table912[Job]=$I$3,ROW(Table912[Job])),ROW(BA43))))</f>
        <v/>
      </c>
      <c r="BH44" s="72" t="str">
        <f t="array" ref="BH44">IF(COUNTIF(Table912[Job],$I$3)&lt;ROWS($BH$2:BH44),"",INDEX(TimeSheets!$Q$1:$Q$359,SMALL(IF(Table912[Job]=$I$3,ROW(Table912[Job])),ROW(BA43))))</f>
        <v/>
      </c>
      <c r="BI44" s="73" t="str">
        <f t="array" ref="BI44">IF(COUNTIF(Table914[Job],$I$3)&lt;ROWS($BI$2:BI44),"",INDEX(TimeSheets!$T$1:$T$359,SMALL(IF(Table914[Job]=$I$3,ROW(Table914[Job])),ROW(BA43))))</f>
        <v/>
      </c>
      <c r="BJ44" s="72" t="str">
        <f t="array" ref="BJ44">IF(COUNTIF(Table914[Job],$I$3)&lt;ROWS($BJ$2:BJ44),"",INDEX(TimeSheets!$Z$1:$Z$359,SMALL(IF(Table914[Job]=$I$3,ROW(Table914[Job])),ROW(BA43))))</f>
        <v/>
      </c>
      <c r="BK44" s="72" t="str">
        <f t="array" ref="BK44">IF(COUNTIF(Table91641[Job],$I$3)&lt;ROWS($BK$2:BK44),"",INDEX(TimeSheets!$AC$1:$AC$359,SMALL(IF(Table91641[Job]=$I$3,ROW(Table91641[Job])),ROW(BA43))))</f>
        <v/>
      </c>
      <c r="BL44" s="72" t="str">
        <f t="array" ref="BL44">IF(COUNTIF(Table91641[Job],$I$3)&lt;ROWS($BL$2:BL44),"",INDEX(TimeSheets!$AI$1:$AI$359,SMALL(IF(Table91641[Job]=$I$3,ROW(Table91641[Job])),ROW(BB43))))</f>
        <v/>
      </c>
    </row>
    <row r="45" spans="1:64" ht="21.95" customHeight="1" x14ac:dyDescent="0.25">
      <c r="A45" s="66"/>
      <c r="B45" s="67"/>
      <c r="C45" s="66"/>
      <c r="D45" s="67"/>
      <c r="E45" s="66"/>
      <c r="F45" s="67"/>
      <c r="G45" s="15"/>
      <c r="H45" s="66"/>
      <c r="I45" s="67"/>
      <c r="J45" s="66"/>
      <c r="K45" s="67"/>
      <c r="L45" s="66"/>
      <c r="M45" s="67"/>
      <c r="N45" s="15"/>
      <c r="O45" s="66"/>
      <c r="P45" s="67"/>
      <c r="Q45" s="66"/>
      <c r="R45" s="67"/>
      <c r="S45" s="66"/>
      <c r="T45" s="67"/>
      <c r="U45" s="15"/>
      <c r="V45" s="66" t="str">
        <f t="shared" si="0"/>
        <v/>
      </c>
      <c r="W45" s="67" t="str">
        <f t="shared" si="1"/>
        <v/>
      </c>
      <c r="X45" s="66" t="str">
        <f t="shared" si="2"/>
        <v/>
      </c>
      <c r="Y45" s="67" t="str">
        <f t="shared" si="3"/>
        <v/>
      </c>
      <c r="Z45" s="66" t="str">
        <f t="shared" si="4"/>
        <v/>
      </c>
      <c r="AA45" s="67" t="str">
        <f t="shared" si="5"/>
        <v/>
      </c>
      <c r="AB45" s="15"/>
      <c r="AC45" s="66" t="str">
        <f t="shared" si="6"/>
        <v/>
      </c>
      <c r="AD45" s="67" t="str">
        <f t="shared" si="20"/>
        <v/>
      </c>
      <c r="AE45" s="66" t="str">
        <f t="shared" si="7"/>
        <v/>
      </c>
      <c r="AF45" s="67" t="str">
        <f t="shared" si="8"/>
        <v/>
      </c>
      <c r="AG45" s="66" t="str">
        <f t="shared" si="9"/>
        <v/>
      </c>
      <c r="AH45" s="67" t="str">
        <f t="shared" si="10"/>
        <v/>
      </c>
      <c r="AI45" s="15"/>
      <c r="AJ45" s="66" t="str">
        <f t="shared" si="21"/>
        <v/>
      </c>
      <c r="AK45" s="67" t="str">
        <f t="shared" si="22"/>
        <v/>
      </c>
      <c r="AL45" s="66" t="str">
        <f t="shared" si="11"/>
        <v/>
      </c>
      <c r="AM45" s="67" t="str">
        <f t="shared" si="12"/>
        <v/>
      </c>
      <c r="AN45" s="66" t="str">
        <f t="shared" si="13"/>
        <v/>
      </c>
      <c r="AO45" s="67" t="str">
        <f t="shared" si="14"/>
        <v/>
      </c>
      <c r="AP45" s="15"/>
      <c r="AQ45" s="66" t="str">
        <f t="shared" si="23"/>
        <v/>
      </c>
      <c r="AR45" s="67" t="str">
        <f t="shared" si="15"/>
        <v/>
      </c>
      <c r="AS45" s="66" t="str">
        <f t="shared" si="16"/>
        <v/>
      </c>
      <c r="AT45" s="67" t="str">
        <f t="shared" si="17"/>
        <v/>
      </c>
      <c r="AU45" s="66" t="str">
        <f t="shared" si="18"/>
        <v/>
      </c>
      <c r="AV45" s="67" t="str">
        <f t="shared" si="19"/>
        <v/>
      </c>
      <c r="AW45" s="15"/>
      <c r="AX45" s="15"/>
      <c r="AY45" s="15"/>
      <c r="AZ45" s="15"/>
      <c r="BA45" s="47"/>
      <c r="BB45" s="47"/>
      <c r="BE45" s="72" t="str">
        <f t="array" ref="BE45">IF(COUNTIF(Table911[Job],$I$3)&lt;ROWS($BE$2:BE45),"",INDEX(TimeSheets!$B$1:$B$359,SMALL(IF(Table911[Job]=$I$3,ROW(Table911[Job])),ROW(BA44))))</f>
        <v/>
      </c>
      <c r="BF45" s="72" t="str">
        <f t="array" ref="BF45">IF(COUNTIF(Table911[Job],$I$3)&lt;ROWS($BD$2:BD45),"",INDEX(TimeSheets!$H$1:$H$359,SMALL(IF(Table911[Job]=$I$3,ROW(Table911[Job])),ROW(BA44))))</f>
        <v/>
      </c>
      <c r="BG45" s="72" t="str">
        <f t="array" ref="BG45">IF(COUNTIF(Table912[Job],$I$3)&lt;ROWS($BG$2:BG45),"",INDEX(TimeSheets!$K$1:$K$359,SMALL(IF(Table912[Job]=$I$3,ROW(Table912[Job])),ROW(BA44))))</f>
        <v/>
      </c>
      <c r="BH45" s="72" t="str">
        <f t="array" ref="BH45">IF(COUNTIF(Table912[Job],$I$3)&lt;ROWS($BH$2:BH45),"",INDEX(TimeSheets!$Q$1:$Q$359,SMALL(IF(Table912[Job]=$I$3,ROW(Table912[Job])),ROW(BA44))))</f>
        <v/>
      </c>
      <c r="BI45" s="73" t="str">
        <f t="array" ref="BI45">IF(COUNTIF(Table914[Job],$I$3)&lt;ROWS($BI$2:BI45),"",INDEX(TimeSheets!$T$1:$T$359,SMALL(IF(Table914[Job]=$I$3,ROW(Table914[Job])),ROW(BA44))))</f>
        <v/>
      </c>
      <c r="BJ45" s="72" t="str">
        <f t="array" ref="BJ45">IF(COUNTIF(Table914[Job],$I$3)&lt;ROWS($BJ$2:BJ45),"",INDEX(TimeSheets!$Z$1:$Z$359,SMALL(IF(Table914[Job]=$I$3,ROW(Table914[Job])),ROW(BA44))))</f>
        <v/>
      </c>
      <c r="BK45" s="72" t="str">
        <f t="array" ref="BK45">IF(COUNTIF(Table91641[Job],$I$3)&lt;ROWS($BK$2:BK45),"",INDEX(TimeSheets!$AC$1:$AC$359,SMALL(IF(Table91641[Job]=$I$3,ROW(Table91641[Job])),ROW(BA44))))</f>
        <v/>
      </c>
      <c r="BL45" s="72" t="str">
        <f t="array" ref="BL45">IF(COUNTIF(Table91641[Job],$I$3)&lt;ROWS($BL$2:BL45),"",INDEX(TimeSheets!$AI$1:$AI$359,SMALL(IF(Table91641[Job]=$I$3,ROW(Table91641[Job])),ROW(BB44))))</f>
        <v/>
      </c>
    </row>
    <row r="46" spans="1:64" ht="21.95" customHeight="1" x14ac:dyDescent="0.25">
      <c r="A46" s="66"/>
      <c r="B46" s="67"/>
      <c r="C46" s="66"/>
      <c r="D46" s="67"/>
      <c r="E46" s="66"/>
      <c r="F46" s="67"/>
      <c r="G46" s="15"/>
      <c r="H46" s="66"/>
      <c r="I46" s="67"/>
      <c r="J46" s="66"/>
      <c r="K46" s="67"/>
      <c r="L46" s="66"/>
      <c r="M46" s="67"/>
      <c r="N46" s="15"/>
      <c r="O46" s="66"/>
      <c r="P46" s="67"/>
      <c r="Q46" s="66"/>
      <c r="R46" s="67"/>
      <c r="S46" s="66"/>
      <c r="T46" s="67"/>
      <c r="U46" s="15"/>
      <c r="V46" s="66" t="str">
        <f t="shared" si="0"/>
        <v/>
      </c>
      <c r="W46" s="67" t="str">
        <f t="shared" si="1"/>
        <v/>
      </c>
      <c r="X46" s="66" t="str">
        <f t="shared" si="2"/>
        <v/>
      </c>
      <c r="Y46" s="67" t="str">
        <f t="shared" si="3"/>
        <v/>
      </c>
      <c r="Z46" s="66" t="str">
        <f t="shared" si="4"/>
        <v/>
      </c>
      <c r="AA46" s="67" t="str">
        <f t="shared" si="5"/>
        <v/>
      </c>
      <c r="AB46" s="15"/>
      <c r="AC46" s="66" t="str">
        <f t="shared" si="6"/>
        <v/>
      </c>
      <c r="AD46" s="67" t="str">
        <f t="shared" si="20"/>
        <v/>
      </c>
      <c r="AE46" s="66" t="str">
        <f t="shared" si="7"/>
        <v/>
      </c>
      <c r="AF46" s="67" t="str">
        <f t="shared" si="8"/>
        <v/>
      </c>
      <c r="AG46" s="66" t="str">
        <f t="shared" si="9"/>
        <v/>
      </c>
      <c r="AH46" s="67" t="str">
        <f t="shared" si="10"/>
        <v/>
      </c>
      <c r="AI46" s="15"/>
      <c r="AJ46" s="66" t="str">
        <f t="shared" si="21"/>
        <v/>
      </c>
      <c r="AK46" s="67" t="str">
        <f t="shared" si="22"/>
        <v/>
      </c>
      <c r="AL46" s="66" t="str">
        <f t="shared" si="11"/>
        <v/>
      </c>
      <c r="AM46" s="67" t="str">
        <f t="shared" si="12"/>
        <v/>
      </c>
      <c r="AN46" s="66" t="str">
        <f t="shared" si="13"/>
        <v/>
      </c>
      <c r="AO46" s="67" t="str">
        <f t="shared" si="14"/>
        <v/>
      </c>
      <c r="AP46" s="15"/>
      <c r="AQ46" s="66" t="str">
        <f t="shared" si="23"/>
        <v/>
      </c>
      <c r="AR46" s="67" t="str">
        <f t="shared" si="15"/>
        <v/>
      </c>
      <c r="AS46" s="66" t="str">
        <f t="shared" si="16"/>
        <v/>
      </c>
      <c r="AT46" s="67" t="str">
        <f t="shared" si="17"/>
        <v/>
      </c>
      <c r="AU46" s="66" t="str">
        <f t="shared" si="18"/>
        <v/>
      </c>
      <c r="AV46" s="67" t="str">
        <f t="shared" si="19"/>
        <v/>
      </c>
      <c r="AW46" s="15"/>
      <c r="AX46" s="15"/>
      <c r="AY46" s="15"/>
      <c r="AZ46" s="15"/>
      <c r="BA46" s="47"/>
      <c r="BB46" s="47"/>
      <c r="BE46" s="72" t="str">
        <f t="array" ref="BE46">IF(COUNTIF(Table911[Job],$I$3)&lt;ROWS($BE$2:BE46),"",INDEX(TimeSheets!$B$1:$B$359,SMALL(IF(Table911[Job]=$I$3,ROW(Table911[Job])),ROW(BA45))))</f>
        <v/>
      </c>
      <c r="BF46" s="72" t="str">
        <f t="array" ref="BF46">IF(COUNTIF(Table911[Job],$I$3)&lt;ROWS($BD$2:BD46),"",INDEX(TimeSheets!$H$1:$H$359,SMALL(IF(Table911[Job]=$I$3,ROW(Table911[Job])),ROW(BA45))))</f>
        <v/>
      </c>
      <c r="BG46" s="72" t="str">
        <f t="array" ref="BG46">IF(COUNTIF(Table912[Job],$I$3)&lt;ROWS($BG$2:BG46),"",INDEX(TimeSheets!$K$1:$K$359,SMALL(IF(Table912[Job]=$I$3,ROW(Table912[Job])),ROW(BA45))))</f>
        <v/>
      </c>
      <c r="BH46" s="72" t="str">
        <f t="array" ref="BH46">IF(COUNTIF(Table912[Job],$I$3)&lt;ROWS($BH$2:BH46),"",INDEX(TimeSheets!$Q$1:$Q$359,SMALL(IF(Table912[Job]=$I$3,ROW(Table912[Job])),ROW(BA45))))</f>
        <v/>
      </c>
      <c r="BI46" s="73" t="str">
        <f t="array" ref="BI46">IF(COUNTIF(Table914[Job],$I$3)&lt;ROWS($BI$2:BI46),"",INDEX(TimeSheets!$T$1:$T$359,SMALL(IF(Table914[Job]=$I$3,ROW(Table914[Job])),ROW(BA45))))</f>
        <v/>
      </c>
      <c r="BJ46" s="72" t="str">
        <f t="array" ref="BJ46">IF(COUNTIF(Table914[Job],$I$3)&lt;ROWS($BJ$2:BJ46),"",INDEX(TimeSheets!$Z$1:$Z$359,SMALL(IF(Table914[Job]=$I$3,ROW(Table914[Job])),ROW(BA45))))</f>
        <v/>
      </c>
      <c r="BK46" s="72" t="str">
        <f t="array" ref="BK46">IF(COUNTIF(Table91641[Job],$I$3)&lt;ROWS($BK$2:BK46),"",INDEX(TimeSheets!$AC$1:$AC$359,SMALL(IF(Table91641[Job]=$I$3,ROW(Table91641[Job])),ROW(BA45))))</f>
        <v/>
      </c>
      <c r="BL46" s="72" t="str">
        <f t="array" ref="BL46">IF(COUNTIF(Table91641[Job],$I$3)&lt;ROWS($BL$2:BL46),"",INDEX(TimeSheets!$AI$1:$AI$359,SMALL(IF(Table91641[Job]=$I$3,ROW(Table91641[Job])),ROW(BB45))))</f>
        <v/>
      </c>
    </row>
    <row r="47" spans="1:64" ht="21.95" customHeight="1" x14ac:dyDescent="0.25">
      <c r="A47" s="66"/>
      <c r="B47" s="67"/>
      <c r="C47" s="66"/>
      <c r="D47" s="67"/>
      <c r="E47" s="66"/>
      <c r="F47" s="67"/>
      <c r="G47" s="15"/>
      <c r="H47" s="66"/>
      <c r="I47" s="67"/>
      <c r="J47" s="66"/>
      <c r="K47" s="67"/>
      <c r="L47" s="66"/>
      <c r="M47" s="67"/>
      <c r="N47" s="15"/>
      <c r="O47" s="66"/>
      <c r="P47" s="67"/>
      <c r="Q47" s="66"/>
      <c r="R47" s="67"/>
      <c r="S47" s="66"/>
      <c r="T47" s="67"/>
      <c r="U47" s="15"/>
      <c r="V47" s="66" t="str">
        <f t="shared" si="0"/>
        <v/>
      </c>
      <c r="W47" s="67" t="str">
        <f t="shared" si="1"/>
        <v/>
      </c>
      <c r="X47" s="66" t="str">
        <f t="shared" si="2"/>
        <v/>
      </c>
      <c r="Y47" s="67" t="str">
        <f t="shared" si="3"/>
        <v/>
      </c>
      <c r="Z47" s="66" t="str">
        <f t="shared" si="4"/>
        <v/>
      </c>
      <c r="AA47" s="67" t="str">
        <f t="shared" si="5"/>
        <v/>
      </c>
      <c r="AB47" s="15"/>
      <c r="AC47" s="66" t="str">
        <f t="shared" si="6"/>
        <v/>
      </c>
      <c r="AD47" s="67" t="str">
        <f t="shared" si="20"/>
        <v/>
      </c>
      <c r="AE47" s="66" t="str">
        <f t="shared" si="7"/>
        <v/>
      </c>
      <c r="AF47" s="67" t="str">
        <f t="shared" si="8"/>
        <v/>
      </c>
      <c r="AG47" s="66" t="str">
        <f t="shared" si="9"/>
        <v/>
      </c>
      <c r="AH47" s="67" t="str">
        <f t="shared" si="10"/>
        <v/>
      </c>
      <c r="AI47" s="15"/>
      <c r="AJ47" s="66" t="str">
        <f t="shared" si="21"/>
        <v/>
      </c>
      <c r="AK47" s="67" t="str">
        <f t="shared" si="22"/>
        <v/>
      </c>
      <c r="AL47" s="66" t="str">
        <f t="shared" si="11"/>
        <v/>
      </c>
      <c r="AM47" s="67" t="str">
        <f t="shared" si="12"/>
        <v/>
      </c>
      <c r="AN47" s="66" t="str">
        <f t="shared" si="13"/>
        <v/>
      </c>
      <c r="AO47" s="67" t="str">
        <f t="shared" si="14"/>
        <v/>
      </c>
      <c r="AP47" s="15"/>
      <c r="AQ47" s="66" t="str">
        <f t="shared" si="23"/>
        <v/>
      </c>
      <c r="AR47" s="67" t="str">
        <f t="shared" si="15"/>
        <v/>
      </c>
      <c r="AS47" s="66" t="str">
        <f t="shared" si="16"/>
        <v/>
      </c>
      <c r="AT47" s="67" t="str">
        <f t="shared" si="17"/>
        <v/>
      </c>
      <c r="AU47" s="66" t="str">
        <f t="shared" si="18"/>
        <v/>
      </c>
      <c r="AV47" s="67" t="str">
        <f t="shared" si="19"/>
        <v/>
      </c>
      <c r="AW47" s="15"/>
      <c r="AX47" s="15"/>
      <c r="AY47" s="15"/>
      <c r="AZ47" s="15"/>
      <c r="BA47" s="47"/>
      <c r="BB47" s="47"/>
      <c r="BE47" s="72" t="str">
        <f t="array" ref="BE47">IF(COUNTIF(Table911[Job],$I$3)&lt;ROWS($BE$2:BE47),"",INDEX(TimeSheets!$B$1:$B$359,SMALL(IF(Table911[Job]=$I$3,ROW(Table911[Job])),ROW(BA46))))</f>
        <v/>
      </c>
      <c r="BF47" s="72" t="str">
        <f t="array" ref="BF47">IF(COUNTIF(Table911[Job],$I$3)&lt;ROWS($BD$2:BD47),"",INDEX(TimeSheets!$H$1:$H$359,SMALL(IF(Table911[Job]=$I$3,ROW(Table911[Job])),ROW(BA46))))</f>
        <v/>
      </c>
      <c r="BG47" s="72" t="str">
        <f t="array" ref="BG47">IF(COUNTIF(Table912[Job],$I$3)&lt;ROWS($BG$2:BG47),"",INDEX(TimeSheets!$K$1:$K$359,SMALL(IF(Table912[Job]=$I$3,ROW(Table912[Job])),ROW(BA46))))</f>
        <v/>
      </c>
      <c r="BH47" s="72" t="str">
        <f t="array" ref="BH47">IF(COUNTIF(Table912[Job],$I$3)&lt;ROWS($BH$2:BH47),"",INDEX(TimeSheets!$Q$1:$Q$359,SMALL(IF(Table912[Job]=$I$3,ROW(Table912[Job])),ROW(BA46))))</f>
        <v/>
      </c>
      <c r="BI47" s="73" t="str">
        <f t="array" ref="BI47">IF(COUNTIF(Table914[Job],$I$3)&lt;ROWS($BI$2:BI47),"",INDEX(TimeSheets!$T$1:$T$359,SMALL(IF(Table914[Job]=$I$3,ROW(Table914[Job])),ROW(BA46))))</f>
        <v/>
      </c>
      <c r="BJ47" s="72" t="str">
        <f t="array" ref="BJ47">IF(COUNTIF(Table914[Job],$I$3)&lt;ROWS($BJ$2:BJ47),"",INDEX(TimeSheets!$Z$1:$Z$359,SMALL(IF(Table914[Job]=$I$3,ROW(Table914[Job])),ROW(BA46))))</f>
        <v/>
      </c>
      <c r="BK47" s="72" t="str">
        <f t="array" ref="BK47">IF(COUNTIF(Table91641[Job],$I$3)&lt;ROWS($BK$2:BK47),"",INDEX(TimeSheets!$AC$1:$AC$359,SMALL(IF(Table91641[Job]=$I$3,ROW(Table91641[Job])),ROW(BA46))))</f>
        <v/>
      </c>
      <c r="BL47" s="72" t="str">
        <f t="array" ref="BL47">IF(COUNTIF(Table91641[Job],$I$3)&lt;ROWS($BL$2:BL47),"",INDEX(TimeSheets!$AI$1:$AI$359,SMALL(IF(Table91641[Job]=$I$3,ROW(Table91641[Job])),ROW(BB46))))</f>
        <v/>
      </c>
    </row>
    <row r="48" spans="1:64" ht="21.95" customHeight="1" x14ac:dyDescent="0.25">
      <c r="A48" s="66"/>
      <c r="B48" s="67"/>
      <c r="C48" s="66"/>
      <c r="D48" s="67"/>
      <c r="E48" s="66"/>
      <c r="F48" s="67"/>
      <c r="G48" s="15"/>
      <c r="H48" s="66"/>
      <c r="I48" s="67"/>
      <c r="J48" s="66"/>
      <c r="K48" s="67"/>
      <c r="L48" s="66"/>
      <c r="M48" s="67"/>
      <c r="N48" s="15"/>
      <c r="O48" s="66"/>
      <c r="P48" s="67"/>
      <c r="Q48" s="66"/>
      <c r="R48" s="67"/>
      <c r="S48" s="66"/>
      <c r="T48" s="67"/>
      <c r="U48" s="15"/>
      <c r="V48" s="66" t="str">
        <f t="shared" si="0"/>
        <v/>
      </c>
      <c r="W48" s="67" t="str">
        <f t="shared" si="1"/>
        <v/>
      </c>
      <c r="X48" s="66" t="str">
        <f t="shared" si="2"/>
        <v/>
      </c>
      <c r="Y48" s="67" t="str">
        <f t="shared" si="3"/>
        <v/>
      </c>
      <c r="Z48" s="66" t="str">
        <f t="shared" si="4"/>
        <v/>
      </c>
      <c r="AA48" s="67" t="str">
        <f t="shared" si="5"/>
        <v/>
      </c>
      <c r="AB48" s="15"/>
      <c r="AC48" s="66" t="str">
        <f t="shared" si="6"/>
        <v/>
      </c>
      <c r="AD48" s="67" t="str">
        <f t="shared" si="20"/>
        <v/>
      </c>
      <c r="AE48" s="66" t="str">
        <f t="shared" si="7"/>
        <v/>
      </c>
      <c r="AF48" s="67" t="str">
        <f t="shared" si="8"/>
        <v/>
      </c>
      <c r="AG48" s="66" t="str">
        <f t="shared" si="9"/>
        <v/>
      </c>
      <c r="AH48" s="67" t="str">
        <f t="shared" si="10"/>
        <v/>
      </c>
      <c r="AI48" s="15"/>
      <c r="AJ48" s="66" t="str">
        <f t="shared" si="21"/>
        <v/>
      </c>
      <c r="AK48" s="67" t="str">
        <f t="shared" si="22"/>
        <v/>
      </c>
      <c r="AL48" s="66" t="str">
        <f t="shared" si="11"/>
        <v/>
      </c>
      <c r="AM48" s="67" t="str">
        <f t="shared" si="12"/>
        <v/>
      </c>
      <c r="AN48" s="66" t="str">
        <f t="shared" si="13"/>
        <v/>
      </c>
      <c r="AO48" s="67" t="str">
        <f t="shared" si="14"/>
        <v/>
      </c>
      <c r="AP48" s="15"/>
      <c r="AQ48" s="66" t="str">
        <f t="shared" si="23"/>
        <v/>
      </c>
      <c r="AR48" s="67" t="str">
        <f t="shared" si="15"/>
        <v/>
      </c>
      <c r="AS48" s="66" t="str">
        <f t="shared" si="16"/>
        <v/>
      </c>
      <c r="AT48" s="67" t="str">
        <f t="shared" si="17"/>
        <v/>
      </c>
      <c r="AU48" s="66" t="str">
        <f t="shared" si="18"/>
        <v/>
      </c>
      <c r="AV48" s="67" t="str">
        <f t="shared" si="19"/>
        <v/>
      </c>
      <c r="AW48" s="15"/>
      <c r="AX48" s="15"/>
      <c r="AY48" s="15"/>
      <c r="AZ48" s="15"/>
      <c r="BA48" s="47"/>
      <c r="BB48" s="47"/>
      <c r="BE48" s="72" t="str">
        <f t="array" ref="BE48">IF(COUNTIF(Table911[Job],$I$3)&lt;ROWS($BE$2:BE48),"",INDEX(TimeSheets!$B$1:$B$359,SMALL(IF(Table911[Job]=$I$3,ROW(Table911[Job])),ROW(BA47))))</f>
        <v/>
      </c>
      <c r="BF48" s="72" t="str">
        <f t="array" ref="BF48">IF(COUNTIF(Table911[Job],$I$3)&lt;ROWS($BD$2:BD48),"",INDEX(TimeSheets!$H$1:$H$359,SMALL(IF(Table911[Job]=$I$3,ROW(Table911[Job])),ROW(BA47))))</f>
        <v/>
      </c>
      <c r="BG48" s="72" t="str">
        <f t="array" ref="BG48">IF(COUNTIF(Table912[Job],$I$3)&lt;ROWS($BG$2:BG48),"",INDEX(TimeSheets!$K$1:$K$359,SMALL(IF(Table912[Job]=$I$3,ROW(Table912[Job])),ROW(BA47))))</f>
        <v/>
      </c>
      <c r="BH48" s="72" t="str">
        <f t="array" ref="BH48">IF(COUNTIF(Table912[Job],$I$3)&lt;ROWS($BH$2:BH48),"",INDEX(TimeSheets!$Q$1:$Q$359,SMALL(IF(Table912[Job]=$I$3,ROW(Table912[Job])),ROW(BA47))))</f>
        <v/>
      </c>
      <c r="BI48" s="73" t="str">
        <f t="array" ref="BI48">IF(COUNTIF(Table914[Job],$I$3)&lt;ROWS($BI$2:BI48),"",INDEX(TimeSheets!$T$1:$T$359,SMALL(IF(Table914[Job]=$I$3,ROW(Table914[Job])),ROW(BA47))))</f>
        <v/>
      </c>
      <c r="BJ48" s="72" t="str">
        <f t="array" ref="BJ48">IF(COUNTIF(Table914[Job],$I$3)&lt;ROWS($BJ$2:BJ48),"",INDEX(TimeSheets!$Z$1:$Z$359,SMALL(IF(Table914[Job]=$I$3,ROW(Table914[Job])),ROW(BA47))))</f>
        <v/>
      </c>
      <c r="BK48" s="72" t="str">
        <f t="array" ref="BK48">IF(COUNTIF(Table91641[Job],$I$3)&lt;ROWS($BK$2:BK48),"",INDEX(TimeSheets!$AC$1:$AC$359,SMALL(IF(Table91641[Job]=$I$3,ROW(Table91641[Job])),ROW(BA47))))</f>
        <v/>
      </c>
      <c r="BL48" s="72" t="str">
        <f t="array" ref="BL48">IF(COUNTIF(Table91641[Job],$I$3)&lt;ROWS($BL$2:BL48),"",INDEX(TimeSheets!$AI$1:$AI$359,SMALL(IF(Table91641[Job]=$I$3,ROW(Table91641[Job])),ROW(BB47))))</f>
        <v/>
      </c>
    </row>
    <row r="49" spans="1:64" ht="21.95" customHeight="1" x14ac:dyDescent="0.25">
      <c r="A49" s="66"/>
      <c r="B49" s="67"/>
      <c r="C49" s="66"/>
      <c r="D49" s="67"/>
      <c r="E49" s="66"/>
      <c r="F49" s="67"/>
      <c r="G49" s="15"/>
      <c r="H49" s="66"/>
      <c r="I49" s="67"/>
      <c r="J49" s="66"/>
      <c r="K49" s="67"/>
      <c r="L49" s="66"/>
      <c r="M49" s="67"/>
      <c r="N49" s="15"/>
      <c r="O49" s="66"/>
      <c r="P49" s="67"/>
      <c r="Q49" s="66"/>
      <c r="R49" s="67"/>
      <c r="S49" s="66"/>
      <c r="T49" s="67"/>
      <c r="U49" s="15"/>
      <c r="V49" s="66" t="str">
        <f t="shared" si="0"/>
        <v/>
      </c>
      <c r="W49" s="67" t="str">
        <f t="shared" si="1"/>
        <v/>
      </c>
      <c r="X49" s="66" t="str">
        <f t="shared" si="2"/>
        <v/>
      </c>
      <c r="Y49" s="67" t="str">
        <f t="shared" si="3"/>
        <v/>
      </c>
      <c r="Z49" s="66" t="str">
        <f t="shared" si="4"/>
        <v/>
      </c>
      <c r="AA49" s="67" t="str">
        <f t="shared" si="5"/>
        <v/>
      </c>
      <c r="AB49" s="15"/>
      <c r="AC49" s="66" t="str">
        <f t="shared" si="6"/>
        <v/>
      </c>
      <c r="AD49" s="67" t="str">
        <f t="shared" si="20"/>
        <v/>
      </c>
      <c r="AE49" s="66" t="str">
        <f t="shared" si="7"/>
        <v/>
      </c>
      <c r="AF49" s="67" t="str">
        <f t="shared" si="8"/>
        <v/>
      </c>
      <c r="AG49" s="66" t="str">
        <f t="shared" si="9"/>
        <v/>
      </c>
      <c r="AH49" s="67" t="str">
        <f t="shared" si="10"/>
        <v/>
      </c>
      <c r="AI49" s="15"/>
      <c r="AJ49" s="66" t="str">
        <f t="shared" si="21"/>
        <v/>
      </c>
      <c r="AK49" s="67" t="str">
        <f t="shared" si="22"/>
        <v/>
      </c>
      <c r="AL49" s="66" t="str">
        <f t="shared" si="11"/>
        <v/>
      </c>
      <c r="AM49" s="67" t="str">
        <f t="shared" si="12"/>
        <v/>
      </c>
      <c r="AN49" s="66" t="str">
        <f t="shared" si="13"/>
        <v/>
      </c>
      <c r="AO49" s="67" t="str">
        <f t="shared" si="14"/>
        <v/>
      </c>
      <c r="AP49" s="15"/>
      <c r="AQ49" s="66" t="str">
        <f t="shared" si="23"/>
        <v/>
      </c>
      <c r="AR49" s="67" t="str">
        <f t="shared" si="15"/>
        <v/>
      </c>
      <c r="AS49" s="66" t="str">
        <f t="shared" si="16"/>
        <v/>
      </c>
      <c r="AT49" s="67" t="str">
        <f t="shared" si="17"/>
        <v/>
      </c>
      <c r="AU49" s="66" t="str">
        <f t="shared" si="18"/>
        <v/>
      </c>
      <c r="AV49" s="67" t="str">
        <f t="shared" si="19"/>
        <v/>
      </c>
      <c r="AW49" s="15"/>
      <c r="AX49" s="15"/>
      <c r="AY49" s="47"/>
      <c r="AZ49" s="47"/>
      <c r="BA49" s="47"/>
      <c r="BB49" s="47"/>
      <c r="BE49" s="72" t="str">
        <f t="array" ref="BE49">IF(COUNTIF(Table911[Job],$I$3)&lt;ROWS($BE$2:BE49),"",INDEX(TimeSheets!$B$1:$B$359,SMALL(IF(Table911[Job]=$I$3,ROW(Table911[Job])),ROW(BA48))))</f>
        <v/>
      </c>
      <c r="BF49" s="72" t="str">
        <f t="array" ref="BF49">IF(COUNTIF(Table911[Job],$I$3)&lt;ROWS($BD$2:BD49),"",INDEX(TimeSheets!$H$1:$H$359,SMALL(IF(Table911[Job]=$I$3,ROW(Table911[Job])),ROW(BA48))))</f>
        <v/>
      </c>
      <c r="BG49" s="72" t="str">
        <f t="array" ref="BG49">IF(COUNTIF(Table912[Job],$I$3)&lt;ROWS($BG$2:BG49),"",INDEX(TimeSheets!$K$1:$K$359,SMALL(IF(Table912[Job]=$I$3,ROW(Table912[Job])),ROW(BA48))))</f>
        <v/>
      </c>
      <c r="BH49" s="72" t="str">
        <f t="array" ref="BH49">IF(COUNTIF(Table912[Job],$I$3)&lt;ROWS($BH$2:BH49),"",INDEX(TimeSheets!$Q$1:$Q$359,SMALL(IF(Table912[Job]=$I$3,ROW(Table912[Job])),ROW(BA48))))</f>
        <v/>
      </c>
      <c r="BI49" s="73" t="str">
        <f t="array" ref="BI49">IF(COUNTIF(Table914[Job],$I$3)&lt;ROWS($BI$2:BI49),"",INDEX(TimeSheets!$T$1:$T$359,SMALL(IF(Table914[Job]=$I$3,ROW(Table914[Job])),ROW(BA48))))</f>
        <v/>
      </c>
      <c r="BJ49" s="72" t="str">
        <f t="array" ref="BJ49">IF(COUNTIF(Table914[Job],$I$3)&lt;ROWS($BJ$2:BJ49),"",INDEX(TimeSheets!$Z$1:$Z$359,SMALL(IF(Table914[Job]=$I$3,ROW(Table914[Job])),ROW(BA48))))</f>
        <v/>
      </c>
      <c r="BK49" s="72" t="str">
        <f t="array" ref="BK49">IF(COUNTIF(Table91641[Job],$I$3)&lt;ROWS($BK$2:BK49),"",INDEX(TimeSheets!$AC$1:$AC$359,SMALL(IF(Table91641[Job]=$I$3,ROW(Table91641[Job])),ROW(BA48))))</f>
        <v/>
      </c>
      <c r="BL49" s="72" t="str">
        <f t="array" ref="BL49">IF(COUNTIF(Table91641[Job],$I$3)&lt;ROWS($BL$2:BL49),"",INDEX(TimeSheets!$AI$1:$AI$359,SMALL(IF(Table91641[Job]=$I$3,ROW(Table91641[Job])),ROW(BB48))))</f>
        <v/>
      </c>
    </row>
    <row r="50" spans="1:64" ht="21.95" customHeight="1" x14ac:dyDescent="0.25">
      <c r="A50" s="66"/>
      <c r="B50" s="67"/>
      <c r="C50" s="66"/>
      <c r="D50" s="67"/>
      <c r="E50" s="66"/>
      <c r="F50" s="67"/>
      <c r="G50" s="15"/>
      <c r="H50" s="66"/>
      <c r="I50" s="67"/>
      <c r="J50" s="66"/>
      <c r="K50" s="67"/>
      <c r="L50" s="66"/>
      <c r="M50" s="67"/>
      <c r="N50" s="15"/>
      <c r="O50" s="66"/>
      <c r="P50" s="67"/>
      <c r="Q50" s="66"/>
      <c r="R50" s="67"/>
      <c r="S50" s="66"/>
      <c r="T50" s="67"/>
      <c r="U50" s="15"/>
      <c r="V50" s="66" t="str">
        <f t="shared" si="0"/>
        <v/>
      </c>
      <c r="W50" s="67" t="str">
        <f t="shared" si="1"/>
        <v/>
      </c>
      <c r="X50" s="66" t="str">
        <f t="shared" si="2"/>
        <v/>
      </c>
      <c r="Y50" s="67" t="str">
        <f t="shared" si="3"/>
        <v/>
      </c>
      <c r="Z50" s="66" t="str">
        <f t="shared" si="4"/>
        <v/>
      </c>
      <c r="AA50" s="67" t="str">
        <f t="shared" si="5"/>
        <v/>
      </c>
      <c r="AB50" s="15"/>
      <c r="AC50" s="66" t="str">
        <f t="shared" si="6"/>
        <v/>
      </c>
      <c r="AD50" s="67" t="str">
        <f t="shared" si="20"/>
        <v/>
      </c>
      <c r="AE50" s="66" t="str">
        <f t="shared" si="7"/>
        <v/>
      </c>
      <c r="AF50" s="67" t="str">
        <f t="shared" si="8"/>
        <v/>
      </c>
      <c r="AG50" s="66" t="str">
        <f t="shared" si="9"/>
        <v/>
      </c>
      <c r="AH50" s="67" t="str">
        <f t="shared" si="10"/>
        <v/>
      </c>
      <c r="AI50" s="15"/>
      <c r="AJ50" s="66" t="str">
        <f t="shared" si="21"/>
        <v/>
      </c>
      <c r="AK50" s="67" t="str">
        <f t="shared" si="22"/>
        <v/>
      </c>
      <c r="AL50" s="66" t="str">
        <f t="shared" si="11"/>
        <v/>
      </c>
      <c r="AM50" s="67" t="str">
        <f t="shared" si="12"/>
        <v/>
      </c>
      <c r="AN50" s="66" t="str">
        <f t="shared" si="13"/>
        <v/>
      </c>
      <c r="AO50" s="67" t="str">
        <f t="shared" si="14"/>
        <v/>
      </c>
      <c r="AP50" s="15"/>
      <c r="AQ50" s="66" t="str">
        <f t="shared" si="23"/>
        <v/>
      </c>
      <c r="AR50" s="67" t="str">
        <f t="shared" si="15"/>
        <v/>
      </c>
      <c r="AS50" s="66" t="str">
        <f t="shared" si="16"/>
        <v/>
      </c>
      <c r="AT50" s="67" t="str">
        <f t="shared" si="17"/>
        <v/>
      </c>
      <c r="AU50" s="66" t="str">
        <f t="shared" si="18"/>
        <v/>
      </c>
      <c r="AV50" s="67" t="str">
        <f t="shared" si="19"/>
        <v/>
      </c>
      <c r="AW50" s="15"/>
      <c r="AX50" s="15"/>
      <c r="AY50" s="47"/>
      <c r="AZ50" s="47"/>
      <c r="BA50" s="47"/>
      <c r="BB50" s="47"/>
      <c r="BE50" s="72" t="str">
        <f t="array" ref="BE50">IF(COUNTIF(Table911[Job],$I$3)&lt;ROWS($BE$2:BE50),"",INDEX(TimeSheets!$B$1:$B$359,SMALL(IF(Table911[Job]=$I$3,ROW(Table911[Job])),ROW(BA49))))</f>
        <v/>
      </c>
      <c r="BF50" s="72" t="str">
        <f t="array" ref="BF50">IF(COUNTIF(Table911[Job],$I$3)&lt;ROWS($BD$2:BD50),"",INDEX(TimeSheets!$H$1:$H$359,SMALL(IF(Table911[Job]=$I$3,ROW(Table911[Job])),ROW(BA49))))</f>
        <v/>
      </c>
      <c r="BG50" s="72" t="str">
        <f t="array" ref="BG50">IF(COUNTIF(Table912[Job],$I$3)&lt;ROWS($BG$2:BG50),"",INDEX(TimeSheets!$K$1:$K$359,SMALL(IF(Table912[Job]=$I$3,ROW(Table912[Job])),ROW(BA49))))</f>
        <v/>
      </c>
      <c r="BH50" s="72" t="str">
        <f t="array" ref="BH50">IF(COUNTIF(Table912[Job],$I$3)&lt;ROWS($BH$2:BH50),"",INDEX(TimeSheets!$Q$1:$Q$359,SMALL(IF(Table912[Job]=$I$3,ROW(Table912[Job])),ROW(BA49))))</f>
        <v/>
      </c>
      <c r="BI50" s="73" t="str">
        <f t="array" ref="BI50">IF(COUNTIF(Table914[Job],$I$3)&lt;ROWS($BI$2:BI50),"",INDEX(TimeSheets!$T$1:$T$359,SMALL(IF(Table914[Job]=$I$3,ROW(Table914[Job])),ROW(BA49))))</f>
        <v/>
      </c>
      <c r="BJ50" s="72" t="str">
        <f t="array" ref="BJ50">IF(COUNTIF(Table914[Job],$I$3)&lt;ROWS($BJ$2:BJ50),"",INDEX(TimeSheets!$Z$1:$Z$359,SMALL(IF(Table914[Job]=$I$3,ROW(Table914[Job])),ROW(BA49))))</f>
        <v/>
      </c>
      <c r="BK50" s="72" t="str">
        <f t="array" ref="BK50">IF(COUNTIF(Table91641[Job],$I$3)&lt;ROWS($BK$2:BK50),"",INDEX(TimeSheets!$AC$1:$AC$359,SMALL(IF(Table91641[Job]=$I$3,ROW(Table91641[Job])),ROW(BA49))))</f>
        <v/>
      </c>
      <c r="BL50" s="72" t="str">
        <f t="array" ref="BL50">IF(COUNTIF(Table91641[Job],$I$3)&lt;ROWS($BL$2:BL50),"",INDEX(TimeSheets!$AI$1:$AI$359,SMALL(IF(Table91641[Job]=$I$3,ROW(Table91641[Job])),ROW(BB49))))</f>
        <v/>
      </c>
    </row>
    <row r="51" spans="1:64" ht="21.95" customHeight="1" x14ac:dyDescent="0.25">
      <c r="A51" s="66"/>
      <c r="B51" s="67"/>
      <c r="C51" s="66"/>
      <c r="D51" s="67"/>
      <c r="E51" s="66"/>
      <c r="F51" s="67"/>
      <c r="G51" s="15"/>
      <c r="H51" s="66"/>
      <c r="I51" s="67"/>
      <c r="J51" s="66"/>
      <c r="K51" s="67"/>
      <c r="L51" s="66"/>
      <c r="M51" s="67"/>
      <c r="N51" s="15"/>
      <c r="O51" s="66"/>
      <c r="P51" s="67"/>
      <c r="Q51" s="66"/>
      <c r="R51" s="67"/>
      <c r="S51" s="66"/>
      <c r="T51" s="67"/>
      <c r="U51" s="15"/>
      <c r="V51" s="66" t="str">
        <f t="shared" si="0"/>
        <v/>
      </c>
      <c r="W51" s="67" t="str">
        <f t="shared" si="1"/>
        <v/>
      </c>
      <c r="X51" s="66" t="str">
        <f t="shared" si="2"/>
        <v/>
      </c>
      <c r="Y51" s="67" t="str">
        <f t="shared" si="3"/>
        <v/>
      </c>
      <c r="Z51" s="66" t="str">
        <f t="shared" si="4"/>
        <v/>
      </c>
      <c r="AA51" s="67" t="str">
        <f t="shared" si="5"/>
        <v/>
      </c>
      <c r="AB51" s="15"/>
      <c r="AC51" s="66" t="str">
        <f t="shared" si="6"/>
        <v/>
      </c>
      <c r="AD51" s="67" t="str">
        <f t="shared" si="20"/>
        <v/>
      </c>
      <c r="AE51" s="66" t="str">
        <f t="shared" si="7"/>
        <v/>
      </c>
      <c r="AF51" s="67" t="str">
        <f t="shared" si="8"/>
        <v/>
      </c>
      <c r="AG51" s="66" t="str">
        <f t="shared" si="9"/>
        <v/>
      </c>
      <c r="AH51" s="67" t="str">
        <f t="shared" si="10"/>
        <v/>
      </c>
      <c r="AI51" s="15"/>
      <c r="AJ51" s="66" t="str">
        <f t="shared" si="21"/>
        <v/>
      </c>
      <c r="AK51" s="67" t="str">
        <f t="shared" si="22"/>
        <v/>
      </c>
      <c r="AL51" s="66" t="str">
        <f t="shared" si="11"/>
        <v/>
      </c>
      <c r="AM51" s="67" t="str">
        <f t="shared" si="12"/>
        <v/>
      </c>
      <c r="AN51" s="66" t="str">
        <f t="shared" si="13"/>
        <v/>
      </c>
      <c r="AO51" s="67" t="str">
        <f t="shared" si="14"/>
        <v/>
      </c>
      <c r="AP51" s="15"/>
      <c r="AQ51" s="66" t="str">
        <f t="shared" si="23"/>
        <v/>
      </c>
      <c r="AR51" s="67" t="str">
        <f t="shared" si="15"/>
        <v/>
      </c>
      <c r="AS51" s="66" t="str">
        <f t="shared" si="16"/>
        <v/>
      </c>
      <c r="AT51" s="67" t="str">
        <f t="shared" si="17"/>
        <v/>
      </c>
      <c r="AU51" s="66" t="str">
        <f t="shared" si="18"/>
        <v/>
      </c>
      <c r="AV51" s="67" t="str">
        <f t="shared" si="19"/>
        <v/>
      </c>
      <c r="AW51" s="15"/>
      <c r="AX51" s="15"/>
      <c r="AY51" s="47"/>
      <c r="AZ51" s="47"/>
      <c r="BA51" s="47"/>
      <c r="BB51" s="47"/>
      <c r="BE51" s="72" t="str">
        <f t="array" ref="BE51">IF(COUNTIF(Table911[Job],$I$3)&lt;ROWS($BE$2:BE51),"",INDEX(TimeSheets!$B$1:$B$359,SMALL(IF(Table911[Job]=$I$3,ROW(Table911[Job])),ROW(BA50))))</f>
        <v/>
      </c>
      <c r="BF51" s="72" t="str">
        <f t="array" ref="BF51">IF(COUNTIF(Table911[Job],$I$3)&lt;ROWS($BD$2:BD51),"",INDEX(TimeSheets!$H$1:$H$359,SMALL(IF(Table911[Job]=$I$3,ROW(Table911[Job])),ROW(BA50))))</f>
        <v/>
      </c>
      <c r="BG51" s="72" t="str">
        <f t="array" ref="BG51">IF(COUNTIF(Table912[Job],$I$3)&lt;ROWS($BG$2:BG51),"",INDEX(TimeSheets!$K$1:$K$359,SMALL(IF(Table912[Job]=$I$3,ROW(Table912[Job])),ROW(BA50))))</f>
        <v/>
      </c>
      <c r="BH51" s="72" t="str">
        <f t="array" ref="BH51">IF(COUNTIF(Table912[Job],$I$3)&lt;ROWS($BH$2:BH51),"",INDEX(TimeSheets!$Q$1:$Q$359,SMALL(IF(Table912[Job]=$I$3,ROW(Table912[Job])),ROW(BA50))))</f>
        <v/>
      </c>
      <c r="BI51" s="73" t="str">
        <f t="array" ref="BI51">IF(COUNTIF(Table914[Job],$I$3)&lt;ROWS($BI$2:BI51),"",INDEX(TimeSheets!$T$1:$T$359,SMALL(IF(Table914[Job]=$I$3,ROW(Table914[Job])),ROW(BA50))))</f>
        <v/>
      </c>
      <c r="BJ51" s="72" t="str">
        <f t="array" ref="BJ51">IF(COUNTIF(Table914[Job],$I$3)&lt;ROWS($BJ$2:BJ51),"",INDEX(TimeSheets!$Z$1:$Z$359,SMALL(IF(Table914[Job]=$I$3,ROW(Table914[Job])),ROW(BA50))))</f>
        <v/>
      </c>
      <c r="BK51" s="72" t="str">
        <f t="array" ref="BK51">IF(COUNTIF(Table91641[Job],$I$3)&lt;ROWS($BK$2:BK51),"",INDEX(TimeSheets!$AC$1:$AC$359,SMALL(IF(Table91641[Job]=$I$3,ROW(Table91641[Job])),ROW(BA50))))</f>
        <v/>
      </c>
      <c r="BL51" s="72" t="str">
        <f t="array" ref="BL51">IF(COUNTIF(Table91641[Job],$I$3)&lt;ROWS($BL$2:BL51),"",INDEX(TimeSheets!$AI$1:$AI$359,SMALL(IF(Table91641[Job]=$I$3,ROW(Table91641[Job])),ROW(BB50))))</f>
        <v/>
      </c>
    </row>
    <row r="52" spans="1:64" ht="21.95" customHeight="1" x14ac:dyDescent="0.25">
      <c r="A52" s="66"/>
      <c r="B52" s="67"/>
      <c r="C52" s="66"/>
      <c r="D52" s="67"/>
      <c r="E52" s="66"/>
      <c r="F52" s="67"/>
      <c r="G52" s="15"/>
      <c r="H52" s="66"/>
      <c r="I52" s="67"/>
      <c r="J52" s="66"/>
      <c r="K52" s="67"/>
      <c r="L52" s="66"/>
      <c r="M52" s="67"/>
      <c r="N52" s="15"/>
      <c r="O52" s="66"/>
      <c r="P52" s="67"/>
      <c r="Q52" s="66"/>
      <c r="R52" s="67"/>
      <c r="S52" s="66"/>
      <c r="T52" s="67"/>
      <c r="U52" s="15"/>
      <c r="V52" s="66" t="str">
        <f t="shared" si="0"/>
        <v/>
      </c>
      <c r="W52" s="67" t="str">
        <f t="shared" si="1"/>
        <v/>
      </c>
      <c r="X52" s="66" t="str">
        <f t="shared" si="2"/>
        <v/>
      </c>
      <c r="Y52" s="67" t="str">
        <f t="shared" si="3"/>
        <v/>
      </c>
      <c r="Z52" s="66" t="str">
        <f t="shared" si="4"/>
        <v/>
      </c>
      <c r="AA52" s="67" t="str">
        <f t="shared" si="5"/>
        <v/>
      </c>
      <c r="AB52" s="15"/>
      <c r="AC52" s="66" t="str">
        <f t="shared" si="6"/>
        <v/>
      </c>
      <c r="AD52" s="67" t="str">
        <f t="shared" si="20"/>
        <v/>
      </c>
      <c r="AE52" s="66" t="str">
        <f t="shared" si="7"/>
        <v/>
      </c>
      <c r="AF52" s="67" t="str">
        <f t="shared" si="8"/>
        <v/>
      </c>
      <c r="AG52" s="66" t="str">
        <f t="shared" si="9"/>
        <v/>
      </c>
      <c r="AH52" s="67" t="str">
        <f t="shared" si="10"/>
        <v/>
      </c>
      <c r="AI52" s="15"/>
      <c r="AJ52" s="66" t="str">
        <f t="shared" si="21"/>
        <v/>
      </c>
      <c r="AK52" s="67" t="str">
        <f t="shared" si="22"/>
        <v/>
      </c>
      <c r="AL52" s="66" t="str">
        <f t="shared" si="11"/>
        <v/>
      </c>
      <c r="AM52" s="67" t="str">
        <f t="shared" si="12"/>
        <v/>
      </c>
      <c r="AN52" s="66" t="str">
        <f t="shared" si="13"/>
        <v/>
      </c>
      <c r="AO52" s="67" t="str">
        <f t="shared" si="14"/>
        <v/>
      </c>
      <c r="AP52" s="15"/>
      <c r="AQ52" s="66" t="str">
        <f t="shared" si="23"/>
        <v/>
      </c>
      <c r="AR52" s="67" t="str">
        <f t="shared" si="15"/>
        <v/>
      </c>
      <c r="AS52" s="66" t="str">
        <f t="shared" si="16"/>
        <v/>
      </c>
      <c r="AT52" s="67" t="str">
        <f t="shared" si="17"/>
        <v/>
      </c>
      <c r="AU52" s="66" t="str">
        <f t="shared" si="18"/>
        <v/>
      </c>
      <c r="AV52" s="67" t="str">
        <f t="shared" si="19"/>
        <v/>
      </c>
      <c r="AW52" s="15"/>
      <c r="AX52" s="15"/>
      <c r="AY52" s="47"/>
      <c r="AZ52" s="47"/>
      <c r="BA52" s="47"/>
      <c r="BB52" s="47"/>
      <c r="BE52" s="72" t="str">
        <f t="array" ref="BE52">IF(COUNTIF(Table911[Job],$I$3)&lt;ROWS($BE$2:BE52),"",INDEX(TimeSheets!$B$1:$B$359,SMALL(IF(Table911[Job]=$I$3,ROW(Table911[Job])),ROW(BA51))))</f>
        <v/>
      </c>
      <c r="BF52" s="72" t="str">
        <f t="array" ref="BF52">IF(COUNTIF(Table911[Job],$I$3)&lt;ROWS($BD$2:BD52),"",INDEX(TimeSheets!$H$1:$H$359,SMALL(IF(Table911[Job]=$I$3,ROW(Table911[Job])),ROW(BA51))))</f>
        <v/>
      </c>
      <c r="BG52" s="72" t="str">
        <f t="array" ref="BG52">IF(COUNTIF(Table912[Job],$I$3)&lt;ROWS($BG$2:BG52),"",INDEX(TimeSheets!$K$1:$K$359,SMALL(IF(Table912[Job]=$I$3,ROW(Table912[Job])),ROW(BA51))))</f>
        <v/>
      </c>
      <c r="BH52" s="72" t="str">
        <f t="array" ref="BH52">IF(COUNTIF(Table912[Job],$I$3)&lt;ROWS($BH$2:BH52),"",INDEX(TimeSheets!$Q$1:$Q$359,SMALL(IF(Table912[Job]=$I$3,ROW(Table912[Job])),ROW(BA51))))</f>
        <v/>
      </c>
      <c r="BI52" s="73" t="str">
        <f t="array" ref="BI52">IF(COUNTIF(Table914[Job],$I$3)&lt;ROWS($BI$2:BI52),"",INDEX(TimeSheets!$T$1:$T$359,SMALL(IF(Table914[Job]=$I$3,ROW(Table914[Job])),ROW(BA51))))</f>
        <v/>
      </c>
      <c r="BJ52" s="72" t="str">
        <f t="array" ref="BJ52">IF(COUNTIF(Table914[Job],$I$3)&lt;ROWS($BJ$2:BJ52),"",INDEX(TimeSheets!$Z$1:$Z$359,SMALL(IF(Table914[Job]=$I$3,ROW(Table914[Job])),ROW(BA51))))</f>
        <v/>
      </c>
      <c r="BK52" s="72" t="str">
        <f t="array" ref="BK52">IF(COUNTIF(Table91641[Job],$I$3)&lt;ROWS($BK$2:BK52),"",INDEX(TimeSheets!$AC$1:$AC$359,SMALL(IF(Table91641[Job]=$I$3,ROW(Table91641[Job])),ROW(BA51))))</f>
        <v/>
      </c>
      <c r="BL52" s="72" t="str">
        <f t="array" ref="BL52">IF(COUNTIF(Table91641[Job],$I$3)&lt;ROWS($BL$2:BL52),"",INDEX(TimeSheets!$AI$1:$AI$359,SMALL(IF(Table91641[Job]=$I$3,ROW(Table91641[Job])),ROW(BB51))))</f>
        <v/>
      </c>
    </row>
    <row r="53" spans="1:64" ht="21.95" customHeight="1" x14ac:dyDescent="0.25">
      <c r="A53" s="66"/>
      <c r="B53" s="67"/>
      <c r="C53" s="66"/>
      <c r="D53" s="67"/>
      <c r="E53" s="66"/>
      <c r="F53" s="67"/>
      <c r="G53" s="15"/>
      <c r="H53" s="66"/>
      <c r="I53" s="67"/>
      <c r="J53" s="66"/>
      <c r="K53" s="67"/>
      <c r="L53" s="66"/>
      <c r="M53" s="67"/>
      <c r="N53" s="15"/>
      <c r="O53" s="66"/>
      <c r="P53" s="67"/>
      <c r="Q53" s="66"/>
      <c r="R53" s="67"/>
      <c r="S53" s="66"/>
      <c r="T53" s="67"/>
      <c r="U53" s="15"/>
      <c r="V53" s="66" t="str">
        <f t="shared" si="0"/>
        <v/>
      </c>
      <c r="W53" s="67" t="str">
        <f t="shared" si="1"/>
        <v/>
      </c>
      <c r="X53" s="66" t="str">
        <f t="shared" si="2"/>
        <v/>
      </c>
      <c r="Y53" s="67" t="str">
        <f t="shared" si="3"/>
        <v/>
      </c>
      <c r="Z53" s="66" t="str">
        <f t="shared" si="4"/>
        <v/>
      </c>
      <c r="AA53" s="67" t="str">
        <f t="shared" si="5"/>
        <v/>
      </c>
      <c r="AB53" s="15"/>
      <c r="AC53" s="66" t="str">
        <f t="shared" si="6"/>
        <v/>
      </c>
      <c r="AD53" s="67" t="str">
        <f t="shared" si="20"/>
        <v/>
      </c>
      <c r="AE53" s="66" t="str">
        <f t="shared" si="7"/>
        <v/>
      </c>
      <c r="AF53" s="67" t="str">
        <f t="shared" si="8"/>
        <v/>
      </c>
      <c r="AG53" s="66" t="str">
        <f t="shared" si="9"/>
        <v/>
      </c>
      <c r="AH53" s="67" t="str">
        <f t="shared" si="10"/>
        <v/>
      </c>
      <c r="AI53" s="15"/>
      <c r="AJ53" s="66" t="str">
        <f t="shared" si="21"/>
        <v/>
      </c>
      <c r="AK53" s="67" t="str">
        <f t="shared" si="22"/>
        <v/>
      </c>
      <c r="AL53" s="66" t="str">
        <f t="shared" si="11"/>
        <v/>
      </c>
      <c r="AM53" s="67" t="str">
        <f t="shared" si="12"/>
        <v/>
      </c>
      <c r="AN53" s="66" t="str">
        <f t="shared" si="13"/>
        <v/>
      </c>
      <c r="AO53" s="67" t="str">
        <f t="shared" si="14"/>
        <v/>
      </c>
      <c r="AP53" s="15"/>
      <c r="AQ53" s="66" t="str">
        <f t="shared" si="23"/>
        <v/>
      </c>
      <c r="AR53" s="67" t="str">
        <f t="shared" si="15"/>
        <v/>
      </c>
      <c r="AS53" s="66" t="str">
        <f t="shared" si="16"/>
        <v/>
      </c>
      <c r="AT53" s="67" t="str">
        <f t="shared" si="17"/>
        <v/>
      </c>
      <c r="AU53" s="66" t="str">
        <f t="shared" si="18"/>
        <v/>
      </c>
      <c r="AV53" s="67" t="str">
        <f t="shared" si="19"/>
        <v/>
      </c>
      <c r="AW53" s="15"/>
      <c r="AX53" s="15"/>
      <c r="AY53" s="47"/>
      <c r="AZ53" s="47"/>
      <c r="BA53" s="47"/>
      <c r="BB53" s="47"/>
      <c r="BE53" s="72" t="str">
        <f t="array" ref="BE53">IF(COUNTIF(Table911[Job],$I$3)&lt;ROWS($BE$2:BE53),"",INDEX(TimeSheets!$B$1:$B$359,SMALL(IF(Table911[Job]=$I$3,ROW(Table911[Job])),ROW(BA52))))</f>
        <v/>
      </c>
      <c r="BF53" s="72" t="str">
        <f t="array" ref="BF53">IF(COUNTIF(Table911[Job],$I$3)&lt;ROWS($BD$2:BD53),"",INDEX(TimeSheets!$H$1:$H$359,SMALL(IF(Table911[Job]=$I$3,ROW(Table911[Job])),ROW(BA52))))</f>
        <v/>
      </c>
      <c r="BG53" s="72" t="str">
        <f t="array" ref="BG53">IF(COUNTIF(Table912[Job],$I$3)&lt;ROWS($BG$2:BG53),"",INDEX(TimeSheets!$K$1:$K$359,SMALL(IF(Table912[Job]=$I$3,ROW(Table912[Job])),ROW(BA52))))</f>
        <v/>
      </c>
      <c r="BH53" s="72" t="str">
        <f t="array" ref="BH53">IF(COUNTIF(Table912[Job],$I$3)&lt;ROWS($BH$2:BH53),"",INDEX(TimeSheets!$Q$1:$Q$359,SMALL(IF(Table912[Job]=$I$3,ROW(Table912[Job])),ROW(BA52))))</f>
        <v/>
      </c>
      <c r="BI53" s="73" t="str">
        <f t="array" ref="BI53">IF(COUNTIF(Table914[Job],$I$3)&lt;ROWS($BI$2:BI53),"",INDEX(TimeSheets!$T$1:$T$359,SMALL(IF(Table914[Job]=$I$3,ROW(Table914[Job])),ROW(BA52))))</f>
        <v/>
      </c>
      <c r="BJ53" s="72" t="str">
        <f t="array" ref="BJ53">IF(COUNTIF(Table914[Job],$I$3)&lt;ROWS($BJ$2:BJ53),"",INDEX(TimeSheets!$Z$1:$Z$359,SMALL(IF(Table914[Job]=$I$3,ROW(Table914[Job])),ROW(BA52))))</f>
        <v/>
      </c>
      <c r="BK53" s="72" t="str">
        <f t="array" ref="BK53">IF(COUNTIF(Table91641[Job],$I$3)&lt;ROWS($BK$2:BK53),"",INDEX(TimeSheets!$AC$1:$AC$359,SMALL(IF(Table91641[Job]=$I$3,ROW(Table91641[Job])),ROW(BA52))))</f>
        <v/>
      </c>
      <c r="BL53" s="72" t="str">
        <f t="array" ref="BL53">IF(COUNTIF(Table91641[Job],$I$3)&lt;ROWS($BL$2:BL53),"",INDEX(TimeSheets!$AI$1:$AI$359,SMALL(IF(Table91641[Job]=$I$3,ROW(Table91641[Job])),ROW(BB52))))</f>
        <v/>
      </c>
    </row>
    <row r="54" spans="1:64" ht="21.95" customHeight="1" x14ac:dyDescent="0.25">
      <c r="A54" s="66"/>
      <c r="B54" s="67"/>
      <c r="C54" s="66"/>
      <c r="D54" s="67"/>
      <c r="E54" s="66"/>
      <c r="F54" s="67"/>
      <c r="G54" s="15"/>
      <c r="H54" s="66"/>
      <c r="I54" s="67"/>
      <c r="J54" s="66"/>
      <c r="K54" s="67"/>
      <c r="L54" s="66"/>
      <c r="M54" s="67"/>
      <c r="N54" s="15"/>
      <c r="O54" s="66"/>
      <c r="P54" s="67"/>
      <c r="Q54" s="66"/>
      <c r="R54" s="67"/>
      <c r="S54" s="66"/>
      <c r="T54" s="67"/>
      <c r="U54" s="15"/>
      <c r="V54" s="66" t="str">
        <f t="shared" si="0"/>
        <v/>
      </c>
      <c r="W54" s="67" t="str">
        <f t="shared" si="1"/>
        <v/>
      </c>
      <c r="X54" s="66" t="str">
        <f t="shared" si="2"/>
        <v/>
      </c>
      <c r="Y54" s="67" t="str">
        <f t="shared" si="3"/>
        <v/>
      </c>
      <c r="Z54" s="66" t="str">
        <f t="shared" si="4"/>
        <v/>
      </c>
      <c r="AA54" s="67" t="str">
        <f t="shared" si="5"/>
        <v/>
      </c>
      <c r="AB54" s="15"/>
      <c r="AC54" s="66" t="str">
        <f t="shared" si="6"/>
        <v/>
      </c>
      <c r="AD54" s="67" t="str">
        <f t="shared" si="20"/>
        <v/>
      </c>
      <c r="AE54" s="66" t="str">
        <f t="shared" si="7"/>
        <v/>
      </c>
      <c r="AF54" s="67" t="str">
        <f t="shared" si="8"/>
        <v/>
      </c>
      <c r="AG54" s="66" t="str">
        <f t="shared" si="9"/>
        <v/>
      </c>
      <c r="AH54" s="67" t="str">
        <f t="shared" si="10"/>
        <v/>
      </c>
      <c r="AI54" s="15"/>
      <c r="AJ54" s="66" t="str">
        <f t="shared" si="21"/>
        <v/>
      </c>
      <c r="AK54" s="67" t="str">
        <f t="shared" si="22"/>
        <v/>
      </c>
      <c r="AL54" s="66" t="str">
        <f t="shared" si="11"/>
        <v/>
      </c>
      <c r="AM54" s="67" t="str">
        <f t="shared" si="12"/>
        <v/>
      </c>
      <c r="AN54" s="66" t="str">
        <f t="shared" si="13"/>
        <v/>
      </c>
      <c r="AO54" s="67" t="str">
        <f t="shared" si="14"/>
        <v/>
      </c>
      <c r="AP54" s="15"/>
      <c r="AQ54" s="66" t="str">
        <f t="shared" si="23"/>
        <v/>
      </c>
      <c r="AR54" s="67" t="str">
        <f t="shared" si="15"/>
        <v/>
      </c>
      <c r="AS54" s="66" t="str">
        <f t="shared" si="16"/>
        <v/>
      </c>
      <c r="AT54" s="67" t="str">
        <f t="shared" si="17"/>
        <v/>
      </c>
      <c r="AU54" s="66" t="str">
        <f t="shared" si="18"/>
        <v/>
      </c>
      <c r="AV54" s="67" t="str">
        <f t="shared" si="19"/>
        <v/>
      </c>
      <c r="AW54" s="15"/>
      <c r="AX54" s="15"/>
      <c r="AY54" s="47"/>
      <c r="AZ54" s="47"/>
      <c r="BA54" s="47"/>
      <c r="BB54" s="47"/>
      <c r="BE54" s="72" t="str">
        <f t="array" ref="BE54">IF(COUNTIF(Table911[Job],$I$3)&lt;ROWS($BE$2:BE54),"",INDEX(TimeSheets!$B$1:$B$359,SMALL(IF(Table911[Job]=$I$3,ROW(Table911[Job])),ROW(BA53))))</f>
        <v/>
      </c>
      <c r="BF54" s="72" t="str">
        <f t="array" ref="BF54">IF(COUNTIF(Table911[Job],$I$3)&lt;ROWS($BD$2:BD54),"",INDEX(TimeSheets!$H$1:$H$359,SMALL(IF(Table911[Job]=$I$3,ROW(Table911[Job])),ROW(BA53))))</f>
        <v/>
      </c>
      <c r="BG54" s="72" t="str">
        <f t="array" ref="BG54">IF(COUNTIF(Table912[Job],$I$3)&lt;ROWS($BG$2:BG54),"",INDEX(TimeSheets!$K$1:$K$359,SMALL(IF(Table912[Job]=$I$3,ROW(Table912[Job])),ROW(BA53))))</f>
        <v/>
      </c>
      <c r="BH54" s="72" t="str">
        <f t="array" ref="BH54">IF(COUNTIF(Table912[Job],$I$3)&lt;ROWS($BH$2:BH54),"",INDEX(TimeSheets!$Q$1:$Q$359,SMALL(IF(Table912[Job]=$I$3,ROW(Table912[Job])),ROW(BA53))))</f>
        <v/>
      </c>
      <c r="BI54" s="73" t="str">
        <f t="array" ref="BI54">IF(COUNTIF(Table914[Job],$I$3)&lt;ROWS($BI$2:BI54),"",INDEX(TimeSheets!$T$1:$T$359,SMALL(IF(Table914[Job]=$I$3,ROW(Table914[Job])),ROW(BA53))))</f>
        <v/>
      </c>
      <c r="BJ54" s="72" t="str">
        <f t="array" ref="BJ54">IF(COUNTIF(Table914[Job],$I$3)&lt;ROWS($BJ$2:BJ54),"",INDEX(TimeSheets!$Z$1:$Z$359,SMALL(IF(Table914[Job]=$I$3,ROW(Table914[Job])),ROW(BA53))))</f>
        <v/>
      </c>
      <c r="BK54" s="72" t="str">
        <f t="array" ref="BK54">IF(COUNTIF(Table91641[Job],$I$3)&lt;ROWS($BK$2:BK54),"",INDEX(TimeSheets!$AC$1:$AC$359,SMALL(IF(Table91641[Job]=$I$3,ROW(Table91641[Job])),ROW(BA53))))</f>
        <v/>
      </c>
      <c r="BL54" s="72" t="str">
        <f t="array" ref="BL54">IF(COUNTIF(Table91641[Job],$I$3)&lt;ROWS($BL$2:BL54),"",INDEX(TimeSheets!$AI$1:$AI$359,SMALL(IF(Table91641[Job]=$I$3,ROW(Table91641[Job])),ROW(BB53))))</f>
        <v/>
      </c>
    </row>
    <row r="55" spans="1:64" ht="21.95" customHeight="1" x14ac:dyDescent="0.25">
      <c r="A55" s="66"/>
      <c r="B55" s="67"/>
      <c r="C55" s="66"/>
      <c r="D55" s="67"/>
      <c r="E55" s="66"/>
      <c r="F55" s="67"/>
      <c r="G55" s="15"/>
      <c r="H55" s="66"/>
      <c r="I55" s="67"/>
      <c r="J55" s="66"/>
      <c r="K55" s="67"/>
      <c r="L55" s="66"/>
      <c r="M55" s="67"/>
      <c r="N55" s="15"/>
      <c r="O55" s="66"/>
      <c r="P55" s="67"/>
      <c r="Q55" s="66"/>
      <c r="R55" s="67"/>
      <c r="S55" s="66"/>
      <c r="T55" s="67"/>
      <c r="U55" s="15"/>
      <c r="V55" s="66" t="str">
        <f t="shared" si="0"/>
        <v/>
      </c>
      <c r="W55" s="67" t="str">
        <f t="shared" si="1"/>
        <v/>
      </c>
      <c r="X55" s="66" t="str">
        <f t="shared" si="2"/>
        <v/>
      </c>
      <c r="Y55" s="67" t="str">
        <f t="shared" si="3"/>
        <v/>
      </c>
      <c r="Z55" s="66" t="str">
        <f t="shared" si="4"/>
        <v/>
      </c>
      <c r="AA55" s="67" t="str">
        <f t="shared" si="5"/>
        <v/>
      </c>
      <c r="AB55" s="15"/>
      <c r="AC55" s="66" t="str">
        <f t="shared" si="6"/>
        <v/>
      </c>
      <c r="AD55" s="67" t="str">
        <f t="shared" si="20"/>
        <v/>
      </c>
      <c r="AE55" s="66" t="str">
        <f t="shared" si="7"/>
        <v/>
      </c>
      <c r="AF55" s="67" t="str">
        <f t="shared" si="8"/>
        <v/>
      </c>
      <c r="AG55" s="66" t="str">
        <f t="shared" si="9"/>
        <v/>
      </c>
      <c r="AH55" s="67" t="str">
        <f t="shared" si="10"/>
        <v/>
      </c>
      <c r="AI55" s="15"/>
      <c r="AJ55" s="66" t="str">
        <f t="shared" si="21"/>
        <v/>
      </c>
      <c r="AK55" s="67" t="str">
        <f t="shared" si="22"/>
        <v/>
      </c>
      <c r="AL55" s="66" t="str">
        <f t="shared" si="11"/>
        <v/>
      </c>
      <c r="AM55" s="67" t="str">
        <f t="shared" si="12"/>
        <v/>
      </c>
      <c r="AN55" s="66" t="str">
        <f t="shared" si="13"/>
        <v/>
      </c>
      <c r="AO55" s="67" t="str">
        <f t="shared" si="14"/>
        <v/>
      </c>
      <c r="AP55" s="15"/>
      <c r="AQ55" s="66" t="str">
        <f t="shared" si="23"/>
        <v/>
      </c>
      <c r="AR55" s="67" t="str">
        <f t="shared" si="15"/>
        <v/>
      </c>
      <c r="AS55" s="66" t="str">
        <f t="shared" si="16"/>
        <v/>
      </c>
      <c r="AT55" s="67" t="str">
        <f t="shared" si="17"/>
        <v/>
      </c>
      <c r="AU55" s="66" t="str">
        <f t="shared" si="18"/>
        <v/>
      </c>
      <c r="AV55" s="67" t="str">
        <f t="shared" si="19"/>
        <v/>
      </c>
      <c r="AW55" s="15"/>
      <c r="AX55" s="15"/>
      <c r="AY55" s="47"/>
      <c r="AZ55" s="47"/>
      <c r="BA55" s="47"/>
      <c r="BB55" s="47"/>
      <c r="BE55" s="72" t="str">
        <f t="array" ref="BE55">IF(COUNTIF(Table911[Job],$I$3)&lt;ROWS($BE$2:BE55),"",INDEX(TimeSheets!$B$1:$B$359,SMALL(IF(Table911[Job]=$I$3,ROW(Table911[Job])),ROW(BA54))))</f>
        <v/>
      </c>
      <c r="BF55" s="72" t="str">
        <f t="array" ref="BF55">IF(COUNTIF(Table911[Job],$I$3)&lt;ROWS($BD$2:BD55),"",INDEX(TimeSheets!$H$1:$H$359,SMALL(IF(Table911[Job]=$I$3,ROW(Table911[Job])),ROW(BA54))))</f>
        <v/>
      </c>
      <c r="BG55" s="72" t="str">
        <f t="array" ref="BG55">IF(COUNTIF(Table912[Job],$I$3)&lt;ROWS($BG$2:BG55),"",INDEX(TimeSheets!$K$1:$K$359,SMALL(IF(Table912[Job]=$I$3,ROW(Table912[Job])),ROW(BA54))))</f>
        <v/>
      </c>
      <c r="BH55" s="72" t="str">
        <f t="array" ref="BH55">IF(COUNTIF(Table912[Job],$I$3)&lt;ROWS($BH$2:BH55),"",INDEX(TimeSheets!$Q$1:$Q$359,SMALL(IF(Table912[Job]=$I$3,ROW(Table912[Job])),ROW(BA54))))</f>
        <v/>
      </c>
      <c r="BI55" s="73" t="str">
        <f t="array" ref="BI55">IF(COUNTIF(Table914[Job],$I$3)&lt;ROWS($BI$2:BI55),"",INDEX(TimeSheets!$T$1:$T$359,SMALL(IF(Table914[Job]=$I$3,ROW(Table914[Job])),ROW(BA54))))</f>
        <v/>
      </c>
      <c r="BJ55" s="72" t="str">
        <f t="array" ref="BJ55">IF(COUNTIF(Table914[Job],$I$3)&lt;ROWS($BJ$2:BJ55),"",INDEX(TimeSheets!$Z$1:$Z$359,SMALL(IF(Table914[Job]=$I$3,ROW(Table914[Job])),ROW(BA54))))</f>
        <v/>
      </c>
      <c r="BK55" s="72" t="str">
        <f t="array" ref="BK55">IF(COUNTIF(Table91641[Job],$I$3)&lt;ROWS($BK$2:BK55),"",INDEX(TimeSheets!$AC$1:$AC$359,SMALL(IF(Table91641[Job]=$I$3,ROW(Table91641[Job])),ROW(BA54))))</f>
        <v/>
      </c>
      <c r="BL55" s="72" t="str">
        <f t="array" ref="BL55">IF(COUNTIF(Table91641[Job],$I$3)&lt;ROWS($BL$2:BL55),"",INDEX(TimeSheets!$AI$1:$AI$359,SMALL(IF(Table91641[Job]=$I$3,ROW(Table91641[Job])),ROW(BB54))))</f>
        <v/>
      </c>
    </row>
    <row r="56" spans="1:64" ht="21.95" customHeight="1" x14ac:dyDescent="0.25">
      <c r="A56" s="66"/>
      <c r="B56" s="67"/>
      <c r="C56" s="66"/>
      <c r="D56" s="67"/>
      <c r="E56" s="66"/>
      <c r="F56" s="67"/>
      <c r="G56" s="15"/>
      <c r="H56" s="66"/>
      <c r="I56" s="67"/>
      <c r="J56" s="66"/>
      <c r="K56" s="67"/>
      <c r="L56" s="66"/>
      <c r="M56" s="67"/>
      <c r="N56" s="15"/>
      <c r="O56" s="66"/>
      <c r="P56" s="67"/>
      <c r="Q56" s="66"/>
      <c r="R56" s="67"/>
      <c r="S56" s="66"/>
      <c r="T56" s="67"/>
      <c r="U56" s="15"/>
      <c r="V56" s="66" t="str">
        <f t="shared" si="0"/>
        <v/>
      </c>
      <c r="W56" s="67" t="str">
        <f t="shared" si="1"/>
        <v/>
      </c>
      <c r="X56" s="66" t="str">
        <f t="shared" si="2"/>
        <v/>
      </c>
      <c r="Y56" s="67" t="str">
        <f t="shared" si="3"/>
        <v/>
      </c>
      <c r="Z56" s="66" t="str">
        <f t="shared" si="4"/>
        <v/>
      </c>
      <c r="AA56" s="67" t="str">
        <f t="shared" si="5"/>
        <v/>
      </c>
      <c r="AB56" s="15"/>
      <c r="AC56" s="66" t="str">
        <f t="shared" si="6"/>
        <v/>
      </c>
      <c r="AD56" s="67" t="str">
        <f t="shared" si="20"/>
        <v/>
      </c>
      <c r="AE56" s="66" t="str">
        <f t="shared" si="7"/>
        <v/>
      </c>
      <c r="AF56" s="67" t="str">
        <f t="shared" si="8"/>
        <v/>
      </c>
      <c r="AG56" s="66" t="str">
        <f t="shared" si="9"/>
        <v/>
      </c>
      <c r="AH56" s="67" t="str">
        <f t="shared" si="10"/>
        <v/>
      </c>
      <c r="AI56" s="15"/>
      <c r="AJ56" s="66" t="str">
        <f t="shared" si="21"/>
        <v/>
      </c>
      <c r="AK56" s="67" t="str">
        <f t="shared" si="22"/>
        <v/>
      </c>
      <c r="AL56" s="66" t="str">
        <f t="shared" si="11"/>
        <v/>
      </c>
      <c r="AM56" s="67" t="str">
        <f t="shared" si="12"/>
        <v/>
      </c>
      <c r="AN56" s="66" t="str">
        <f t="shared" si="13"/>
        <v/>
      </c>
      <c r="AO56" s="67" t="str">
        <f t="shared" si="14"/>
        <v/>
      </c>
      <c r="AP56" s="15"/>
      <c r="AQ56" s="66" t="str">
        <f t="shared" si="23"/>
        <v/>
      </c>
      <c r="AR56" s="67" t="str">
        <f t="shared" si="15"/>
        <v/>
      </c>
      <c r="AS56" s="66" t="str">
        <f t="shared" si="16"/>
        <v/>
      </c>
      <c r="AT56" s="67" t="str">
        <f t="shared" si="17"/>
        <v/>
      </c>
      <c r="AU56" s="66" t="str">
        <f t="shared" si="18"/>
        <v/>
      </c>
      <c r="AV56" s="67" t="str">
        <f t="shared" si="19"/>
        <v/>
      </c>
      <c r="AW56" s="15"/>
      <c r="AX56" s="15"/>
      <c r="AY56" s="47"/>
      <c r="AZ56" s="47"/>
      <c r="BA56" s="47"/>
      <c r="BB56" s="47"/>
      <c r="BE56" s="72" t="str">
        <f t="array" ref="BE56">IF(COUNTIF(Table911[Job],$I$3)&lt;ROWS($BE$2:BE56),"",INDEX(TimeSheets!$B$1:$B$359,SMALL(IF(Table911[Job]=$I$3,ROW(Table911[Job])),ROW(BA55))))</f>
        <v/>
      </c>
      <c r="BF56" s="72" t="str">
        <f t="array" ref="BF56">IF(COUNTIF(Table911[Job],$I$3)&lt;ROWS($BD$2:BD56),"",INDEX(TimeSheets!$H$1:$H$359,SMALL(IF(Table911[Job]=$I$3,ROW(Table911[Job])),ROW(BA55))))</f>
        <v/>
      </c>
      <c r="BG56" s="72" t="str">
        <f t="array" ref="BG56">IF(COUNTIF(Table912[Job],$I$3)&lt;ROWS($BG$2:BG56),"",INDEX(TimeSheets!$K$1:$K$359,SMALL(IF(Table912[Job]=$I$3,ROW(Table912[Job])),ROW(BA55))))</f>
        <v/>
      </c>
      <c r="BH56" s="72" t="str">
        <f t="array" ref="BH56">IF(COUNTIF(Table912[Job],$I$3)&lt;ROWS($BH$2:BH56),"",INDEX(TimeSheets!$Q$1:$Q$359,SMALL(IF(Table912[Job]=$I$3,ROW(Table912[Job])),ROW(BA55))))</f>
        <v/>
      </c>
      <c r="BI56" s="73" t="str">
        <f t="array" ref="BI56">IF(COUNTIF(Table914[Job],$I$3)&lt;ROWS($BI$2:BI56),"",INDEX(TimeSheets!$T$1:$T$359,SMALL(IF(Table914[Job]=$I$3,ROW(Table914[Job])),ROW(BA55))))</f>
        <v/>
      </c>
      <c r="BJ56" s="72" t="str">
        <f t="array" ref="BJ56">IF(COUNTIF(Table914[Job],$I$3)&lt;ROWS($BJ$2:BJ56),"",INDEX(TimeSheets!$Z$1:$Z$359,SMALL(IF(Table914[Job]=$I$3,ROW(Table914[Job])),ROW(BA55))))</f>
        <v/>
      </c>
      <c r="BK56" s="72" t="str">
        <f t="array" ref="BK56">IF(COUNTIF(Table91641[Job],$I$3)&lt;ROWS($BK$2:BK56),"",INDEX(TimeSheets!$AC$1:$AC$359,SMALL(IF(Table91641[Job]=$I$3,ROW(Table91641[Job])),ROW(BA55))))</f>
        <v/>
      </c>
      <c r="BL56" s="72" t="str">
        <f t="array" ref="BL56">IF(COUNTIF(Table91641[Job],$I$3)&lt;ROWS($BL$2:BL56),"",INDEX(TimeSheets!$AI$1:$AI$359,SMALL(IF(Table91641[Job]=$I$3,ROW(Table91641[Job])),ROW(BB55))))</f>
        <v/>
      </c>
    </row>
    <row r="57" spans="1:64" ht="21.95" customHeight="1" x14ac:dyDescent="0.25">
      <c r="A57" s="66"/>
      <c r="B57" s="67"/>
      <c r="C57" s="66"/>
      <c r="D57" s="67"/>
      <c r="E57" s="66"/>
      <c r="F57" s="67"/>
      <c r="G57" s="15"/>
      <c r="H57" s="66"/>
      <c r="I57" s="67"/>
      <c r="J57" s="66"/>
      <c r="K57" s="67"/>
      <c r="L57" s="66"/>
      <c r="M57" s="67"/>
      <c r="N57" s="15"/>
      <c r="O57" s="66"/>
      <c r="P57" s="67"/>
      <c r="Q57" s="66"/>
      <c r="R57" s="67"/>
      <c r="S57" s="66"/>
      <c r="T57" s="67"/>
      <c r="U57" s="15"/>
      <c r="V57" s="66" t="str">
        <f t="shared" si="0"/>
        <v/>
      </c>
      <c r="W57" s="67" t="str">
        <f t="shared" si="1"/>
        <v/>
      </c>
      <c r="X57" s="66" t="str">
        <f t="shared" si="2"/>
        <v/>
      </c>
      <c r="Y57" s="67" t="str">
        <f t="shared" si="3"/>
        <v/>
      </c>
      <c r="Z57" s="66" t="str">
        <f t="shared" si="4"/>
        <v/>
      </c>
      <c r="AA57" s="67" t="str">
        <f t="shared" si="5"/>
        <v/>
      </c>
      <c r="AB57" s="15"/>
      <c r="AC57" s="66" t="str">
        <f t="shared" si="6"/>
        <v/>
      </c>
      <c r="AD57" s="67" t="str">
        <f t="shared" si="20"/>
        <v/>
      </c>
      <c r="AE57" s="66" t="str">
        <f t="shared" si="7"/>
        <v/>
      </c>
      <c r="AF57" s="67" t="str">
        <f t="shared" si="8"/>
        <v/>
      </c>
      <c r="AG57" s="66" t="str">
        <f t="shared" si="9"/>
        <v/>
      </c>
      <c r="AH57" s="67" t="str">
        <f t="shared" si="10"/>
        <v/>
      </c>
      <c r="AI57" s="15"/>
      <c r="AJ57" s="66" t="str">
        <f t="shared" si="21"/>
        <v/>
      </c>
      <c r="AK57" s="67" t="str">
        <f t="shared" si="22"/>
        <v/>
      </c>
      <c r="AL57" s="66" t="str">
        <f t="shared" si="11"/>
        <v/>
      </c>
      <c r="AM57" s="67" t="str">
        <f t="shared" si="12"/>
        <v/>
      </c>
      <c r="AN57" s="66" t="str">
        <f t="shared" si="13"/>
        <v/>
      </c>
      <c r="AO57" s="67" t="str">
        <f t="shared" si="14"/>
        <v/>
      </c>
      <c r="AP57" s="15"/>
      <c r="AQ57" s="66" t="str">
        <f t="shared" si="23"/>
        <v/>
      </c>
      <c r="AR57" s="67" t="str">
        <f t="shared" si="15"/>
        <v/>
      </c>
      <c r="AS57" s="66" t="str">
        <f t="shared" si="16"/>
        <v/>
      </c>
      <c r="AT57" s="67" t="str">
        <f t="shared" si="17"/>
        <v/>
      </c>
      <c r="AU57" s="66" t="str">
        <f t="shared" si="18"/>
        <v/>
      </c>
      <c r="AV57" s="67" t="str">
        <f t="shared" si="19"/>
        <v/>
      </c>
      <c r="AW57" s="15"/>
      <c r="AX57" s="15"/>
      <c r="AY57" s="47"/>
      <c r="AZ57" s="47"/>
      <c r="BA57" s="47"/>
      <c r="BB57" s="47"/>
      <c r="BE57" s="72" t="str">
        <f t="array" ref="BE57">IF(COUNTIF(Table911[Job],$I$3)&lt;ROWS($BE$2:BE57),"",INDEX(TimeSheets!$B$1:$B$359,SMALL(IF(Table911[Job]=$I$3,ROW(Table911[Job])),ROW(BA56))))</f>
        <v/>
      </c>
      <c r="BF57" s="72" t="str">
        <f t="array" ref="BF57">IF(COUNTIF(Table911[Job],$I$3)&lt;ROWS($BD$2:BD57),"",INDEX(TimeSheets!$H$1:$H$359,SMALL(IF(Table911[Job]=$I$3,ROW(Table911[Job])),ROW(BA56))))</f>
        <v/>
      </c>
      <c r="BG57" s="72" t="str">
        <f t="array" ref="BG57">IF(COUNTIF(Table912[Job],$I$3)&lt;ROWS($BG$2:BG57),"",INDEX(TimeSheets!$K$1:$K$359,SMALL(IF(Table912[Job]=$I$3,ROW(Table912[Job])),ROW(BA56))))</f>
        <v/>
      </c>
      <c r="BH57" s="72" t="str">
        <f t="array" ref="BH57">IF(COUNTIF(Table912[Job],$I$3)&lt;ROWS($BH$2:BH57),"",INDEX(TimeSheets!$Q$1:$Q$359,SMALL(IF(Table912[Job]=$I$3,ROW(Table912[Job])),ROW(BA56))))</f>
        <v/>
      </c>
      <c r="BI57" s="73" t="str">
        <f t="array" ref="BI57">IF(COUNTIF(Table914[Job],$I$3)&lt;ROWS($BI$2:BI57),"",INDEX(TimeSheets!$T$1:$T$359,SMALL(IF(Table914[Job]=$I$3,ROW(Table914[Job])),ROW(BA56))))</f>
        <v/>
      </c>
      <c r="BJ57" s="72" t="str">
        <f t="array" ref="BJ57">IF(COUNTIF(Table914[Job],$I$3)&lt;ROWS($BJ$2:BJ57),"",INDEX(TimeSheets!$Z$1:$Z$359,SMALL(IF(Table914[Job]=$I$3,ROW(Table914[Job])),ROW(BA56))))</f>
        <v/>
      </c>
      <c r="BK57" s="72" t="str">
        <f t="array" ref="BK57">IF(COUNTIF(Table91641[Job],$I$3)&lt;ROWS($BK$2:BK57),"",INDEX(TimeSheets!$AC$1:$AC$359,SMALL(IF(Table91641[Job]=$I$3,ROW(Table91641[Job])),ROW(BA56))))</f>
        <v/>
      </c>
      <c r="BL57" s="72" t="str">
        <f t="array" ref="BL57">IF(COUNTIF(Table91641[Job],$I$3)&lt;ROWS($BL$2:BL57),"",INDEX(TimeSheets!$AI$1:$AI$359,SMALL(IF(Table91641[Job]=$I$3,ROW(Table91641[Job])),ROW(BB56))))</f>
        <v/>
      </c>
    </row>
    <row r="58" spans="1:64" ht="21.95" customHeight="1" x14ac:dyDescent="0.25">
      <c r="A58" s="66"/>
      <c r="B58" s="67"/>
      <c r="C58" s="66"/>
      <c r="D58" s="67"/>
      <c r="E58" s="66"/>
      <c r="F58" s="67"/>
      <c r="G58" s="15"/>
      <c r="H58" s="66"/>
      <c r="I58" s="67"/>
      <c r="J58" s="66"/>
      <c r="K58" s="67"/>
      <c r="L58" s="66"/>
      <c r="M58" s="67"/>
      <c r="N58" s="15"/>
      <c r="O58" s="66"/>
      <c r="P58" s="67"/>
      <c r="Q58" s="66"/>
      <c r="R58" s="67"/>
      <c r="S58" s="66"/>
      <c r="T58" s="67"/>
      <c r="U58" s="15"/>
      <c r="V58" s="66" t="str">
        <f t="shared" si="0"/>
        <v/>
      </c>
      <c r="W58" s="67" t="str">
        <f t="shared" si="1"/>
        <v/>
      </c>
      <c r="X58" s="66" t="str">
        <f t="shared" si="2"/>
        <v/>
      </c>
      <c r="Y58" s="67" t="str">
        <f t="shared" si="3"/>
        <v/>
      </c>
      <c r="Z58" s="66" t="str">
        <f t="shared" si="4"/>
        <v/>
      </c>
      <c r="AA58" s="67" t="str">
        <f t="shared" si="5"/>
        <v/>
      </c>
      <c r="AB58" s="15"/>
      <c r="AC58" s="66" t="str">
        <f t="shared" si="6"/>
        <v/>
      </c>
      <c r="AD58" s="67" t="str">
        <f t="shared" si="20"/>
        <v/>
      </c>
      <c r="AE58" s="66" t="str">
        <f t="shared" si="7"/>
        <v/>
      </c>
      <c r="AF58" s="67" t="str">
        <f t="shared" si="8"/>
        <v/>
      </c>
      <c r="AG58" s="66" t="str">
        <f t="shared" si="9"/>
        <v/>
      </c>
      <c r="AH58" s="67" t="str">
        <f t="shared" si="10"/>
        <v/>
      </c>
      <c r="AI58" s="15"/>
      <c r="AJ58" s="66" t="str">
        <f t="shared" si="21"/>
        <v/>
      </c>
      <c r="AK58" s="67" t="str">
        <f t="shared" si="22"/>
        <v/>
      </c>
      <c r="AL58" s="66" t="str">
        <f t="shared" si="11"/>
        <v/>
      </c>
      <c r="AM58" s="67" t="str">
        <f t="shared" si="12"/>
        <v/>
      </c>
      <c r="AN58" s="66" t="str">
        <f t="shared" si="13"/>
        <v/>
      </c>
      <c r="AO58" s="67" t="str">
        <f t="shared" si="14"/>
        <v/>
      </c>
      <c r="AP58" s="15"/>
      <c r="AQ58" s="66" t="str">
        <f t="shared" si="23"/>
        <v/>
      </c>
      <c r="AR58" s="67" t="str">
        <f t="shared" si="15"/>
        <v/>
      </c>
      <c r="AS58" s="66" t="str">
        <f t="shared" si="16"/>
        <v/>
      </c>
      <c r="AT58" s="67" t="str">
        <f t="shared" si="17"/>
        <v/>
      </c>
      <c r="AU58" s="66" t="str">
        <f t="shared" si="18"/>
        <v/>
      </c>
      <c r="AV58" s="67" t="str">
        <f t="shared" si="19"/>
        <v/>
      </c>
      <c r="AW58" s="15"/>
      <c r="AX58" s="15"/>
      <c r="AY58" s="47"/>
      <c r="AZ58" s="47"/>
      <c r="BA58" s="47"/>
      <c r="BB58" s="47"/>
      <c r="BE58" s="72" t="str">
        <f t="array" ref="BE58">IF(COUNTIF(Table911[Job],$I$3)&lt;ROWS($BE$2:BE58),"",INDEX(TimeSheets!$B$1:$B$359,SMALL(IF(Table911[Job]=$I$3,ROW(Table911[Job])),ROW(BA57))))</f>
        <v/>
      </c>
      <c r="BF58" s="72" t="str">
        <f t="array" ref="BF58">IF(COUNTIF(Table911[Job],$I$3)&lt;ROWS($BD$2:BD58),"",INDEX(TimeSheets!$H$1:$H$359,SMALL(IF(Table911[Job]=$I$3,ROW(Table911[Job])),ROW(BA57))))</f>
        <v/>
      </c>
      <c r="BG58" s="72" t="str">
        <f t="array" ref="BG58">IF(COUNTIF(Table912[Job],$I$3)&lt;ROWS($BG$2:BG58),"",INDEX(TimeSheets!$K$1:$K$359,SMALL(IF(Table912[Job]=$I$3,ROW(Table912[Job])),ROW(BA57))))</f>
        <v/>
      </c>
      <c r="BH58" s="72" t="str">
        <f t="array" ref="BH58">IF(COUNTIF(Table912[Job],$I$3)&lt;ROWS($BH$2:BH58),"",INDEX(TimeSheets!$Q$1:$Q$359,SMALL(IF(Table912[Job]=$I$3,ROW(Table912[Job])),ROW(BA57))))</f>
        <v/>
      </c>
      <c r="BI58" s="73" t="str">
        <f t="array" ref="BI58">IF(COUNTIF(Table914[Job],$I$3)&lt;ROWS($BI$2:BI58),"",INDEX(TimeSheets!$T$1:$T$359,SMALL(IF(Table914[Job]=$I$3,ROW(Table914[Job])),ROW(BA57))))</f>
        <v/>
      </c>
      <c r="BJ58" s="72" t="str">
        <f t="array" ref="BJ58">IF(COUNTIF(Table914[Job],$I$3)&lt;ROWS($BJ$2:BJ58),"",INDEX(TimeSheets!$Z$1:$Z$359,SMALL(IF(Table914[Job]=$I$3,ROW(Table914[Job])),ROW(BA57))))</f>
        <v/>
      </c>
      <c r="BK58" s="72" t="str">
        <f t="array" ref="BK58">IF(COUNTIF(Table91641[Job],$I$3)&lt;ROWS($BK$2:BK58),"",INDEX(TimeSheets!$AC$1:$AC$359,SMALL(IF(Table91641[Job]=$I$3,ROW(Table91641[Job])),ROW(BA57))))</f>
        <v/>
      </c>
      <c r="BL58" s="72" t="str">
        <f t="array" ref="BL58">IF(COUNTIF(Table91641[Job],$I$3)&lt;ROWS($BL$2:BL58),"",INDEX(TimeSheets!$AI$1:$AI$359,SMALL(IF(Table91641[Job]=$I$3,ROW(Table91641[Job])),ROW(BB57))))</f>
        <v/>
      </c>
    </row>
    <row r="59" spans="1:64" ht="21.95" customHeight="1" x14ac:dyDescent="0.25">
      <c r="A59" s="66"/>
      <c r="B59" s="67"/>
      <c r="C59" s="66"/>
      <c r="D59" s="67"/>
      <c r="E59" s="66"/>
      <c r="F59" s="67"/>
      <c r="G59" s="15"/>
      <c r="H59" s="66"/>
      <c r="I59" s="67"/>
      <c r="J59" s="66"/>
      <c r="K59" s="67"/>
      <c r="L59" s="66"/>
      <c r="M59" s="67"/>
      <c r="N59" s="15"/>
      <c r="O59" s="66"/>
      <c r="P59" s="67"/>
      <c r="Q59" s="66"/>
      <c r="R59" s="67"/>
      <c r="S59" s="66"/>
      <c r="T59" s="67"/>
      <c r="U59" s="15"/>
      <c r="V59" s="66" t="str">
        <f t="shared" si="0"/>
        <v/>
      </c>
      <c r="W59" s="67" t="str">
        <f t="shared" si="1"/>
        <v/>
      </c>
      <c r="X59" s="66" t="str">
        <f t="shared" si="2"/>
        <v/>
      </c>
      <c r="Y59" s="67" t="str">
        <f t="shared" si="3"/>
        <v/>
      </c>
      <c r="Z59" s="66" t="str">
        <f t="shared" si="4"/>
        <v/>
      </c>
      <c r="AA59" s="67" t="str">
        <f t="shared" si="5"/>
        <v/>
      </c>
      <c r="AB59" s="15"/>
      <c r="AC59" s="66" t="str">
        <f t="shared" si="6"/>
        <v/>
      </c>
      <c r="AD59" s="67" t="str">
        <f t="shared" si="20"/>
        <v/>
      </c>
      <c r="AE59" s="66" t="str">
        <f t="shared" si="7"/>
        <v/>
      </c>
      <c r="AF59" s="67" t="str">
        <f t="shared" si="8"/>
        <v/>
      </c>
      <c r="AG59" s="66" t="str">
        <f t="shared" si="9"/>
        <v/>
      </c>
      <c r="AH59" s="67" t="str">
        <f t="shared" si="10"/>
        <v/>
      </c>
      <c r="AI59" s="15"/>
      <c r="AJ59" s="66" t="str">
        <f t="shared" si="21"/>
        <v/>
      </c>
      <c r="AK59" s="67" t="str">
        <f t="shared" si="22"/>
        <v/>
      </c>
      <c r="AL59" s="66" t="str">
        <f t="shared" si="11"/>
        <v/>
      </c>
      <c r="AM59" s="67" t="str">
        <f t="shared" si="12"/>
        <v/>
      </c>
      <c r="AN59" s="66" t="str">
        <f t="shared" si="13"/>
        <v/>
      </c>
      <c r="AO59" s="67" t="str">
        <f t="shared" si="14"/>
        <v/>
      </c>
      <c r="AP59" s="15"/>
      <c r="AQ59" s="66" t="str">
        <f t="shared" si="23"/>
        <v/>
      </c>
      <c r="AR59" s="67" t="str">
        <f t="shared" si="15"/>
        <v/>
      </c>
      <c r="AS59" s="66" t="str">
        <f t="shared" si="16"/>
        <v/>
      </c>
      <c r="AT59" s="67" t="str">
        <f t="shared" si="17"/>
        <v/>
      </c>
      <c r="AU59" s="66" t="str">
        <f t="shared" si="18"/>
        <v/>
      </c>
      <c r="AV59" s="67" t="str">
        <f t="shared" si="19"/>
        <v/>
      </c>
      <c r="AW59" s="15"/>
      <c r="AX59" s="15"/>
      <c r="AY59" s="47"/>
      <c r="AZ59" s="47"/>
      <c r="BA59" s="47"/>
      <c r="BB59" s="47"/>
      <c r="BE59" s="72" t="str">
        <f t="array" ref="BE59">IF(COUNTIF(Table911[Job],$I$3)&lt;ROWS($BE$2:BE59),"",INDEX(TimeSheets!$B$1:$B$359,SMALL(IF(Table911[Job]=$I$3,ROW(Table911[Job])),ROW(BA58))))</f>
        <v/>
      </c>
      <c r="BF59" s="72" t="str">
        <f t="array" ref="BF59">IF(COUNTIF(Table911[Job],$I$3)&lt;ROWS($BD$2:BD59),"",INDEX(TimeSheets!$H$1:$H$359,SMALL(IF(Table911[Job]=$I$3,ROW(Table911[Job])),ROW(BA58))))</f>
        <v/>
      </c>
      <c r="BG59" s="72" t="str">
        <f t="array" ref="BG59">IF(COUNTIF(Table912[Job],$I$3)&lt;ROWS($BG$2:BG59),"",INDEX(TimeSheets!$K$1:$K$359,SMALL(IF(Table912[Job]=$I$3,ROW(Table912[Job])),ROW(BA58))))</f>
        <v/>
      </c>
      <c r="BH59" s="72" t="str">
        <f t="array" ref="BH59">IF(COUNTIF(Table912[Job],$I$3)&lt;ROWS($BH$2:BH59),"",INDEX(TimeSheets!$Q$1:$Q$359,SMALL(IF(Table912[Job]=$I$3,ROW(Table912[Job])),ROW(BA58))))</f>
        <v/>
      </c>
      <c r="BI59" s="73" t="str">
        <f t="array" ref="BI59">IF(COUNTIF(Table914[Job],$I$3)&lt;ROWS($BI$2:BI59),"",INDEX(TimeSheets!$T$1:$T$359,SMALL(IF(Table914[Job]=$I$3,ROW(Table914[Job])),ROW(BA58))))</f>
        <v/>
      </c>
      <c r="BJ59" s="72" t="str">
        <f t="array" ref="BJ59">IF(COUNTIF(Table914[Job],$I$3)&lt;ROWS($BJ$2:BJ59),"",INDEX(TimeSheets!$Z$1:$Z$359,SMALL(IF(Table914[Job]=$I$3,ROW(Table914[Job])),ROW(BA58))))</f>
        <v/>
      </c>
      <c r="BK59" s="72" t="str">
        <f t="array" ref="BK59">IF(COUNTIF(Table91641[Job],$I$3)&lt;ROWS($BK$2:BK59),"",INDEX(TimeSheets!$AC$1:$AC$359,SMALL(IF(Table91641[Job]=$I$3,ROW(Table91641[Job])),ROW(BA58))))</f>
        <v/>
      </c>
      <c r="BL59" s="72" t="str">
        <f t="array" ref="BL59">IF(COUNTIF(Table91641[Job],$I$3)&lt;ROWS($BL$2:BL59),"",INDEX(TimeSheets!$AI$1:$AI$359,SMALL(IF(Table91641[Job]=$I$3,ROW(Table91641[Job])),ROW(BB58))))</f>
        <v/>
      </c>
    </row>
    <row r="60" spans="1:64" x14ac:dyDescent="0.25">
      <c r="AX60" s="47"/>
      <c r="AY60" s="47"/>
      <c r="AZ60" s="47"/>
      <c r="BA60" s="47"/>
      <c r="BB60" s="47"/>
      <c r="BE60" s="72" t="str">
        <f t="array" ref="BE60">IF(COUNTIF(Table911[Job],$I$3)&lt;ROWS($BE$2:BE60),"",INDEX(TimeSheets!$B$1:$B$359,SMALL(IF(Table911[Job]=$I$3,ROW(Table911[Job])),ROW(BA59))))</f>
        <v/>
      </c>
      <c r="BF60" s="72" t="str">
        <f t="array" ref="BF60">IF(COUNTIF(Table911[Job],$I$3)&lt;ROWS($BD$2:BD60),"",INDEX(TimeSheets!$H$1:$H$359,SMALL(IF(Table911[Job]=$I$3,ROW(Table911[Job])),ROW(BA59))))</f>
        <v/>
      </c>
      <c r="BG60" s="72" t="str">
        <f t="array" ref="BG60">IF(COUNTIF(Table912[Job],$I$3)&lt;ROWS($BG$2:BG60),"",INDEX(TimeSheets!$K$1:$K$359,SMALL(IF(Table912[Job]=$I$3,ROW(Table912[Job])),ROW(BA59))))</f>
        <v/>
      </c>
      <c r="BH60" s="72" t="str">
        <f t="array" ref="BH60">IF(COUNTIF(Table912[Job],$I$3)&lt;ROWS($BH$2:BH60),"",INDEX(TimeSheets!$Q$1:$Q$359,SMALL(IF(Table912[Job]=$I$3,ROW(Table912[Job])),ROW(BA59))))</f>
        <v/>
      </c>
      <c r="BI60" s="73" t="str">
        <f t="array" ref="BI60">IF(COUNTIF(Table914[Job],$I$3)&lt;ROWS($BI$2:BI60),"",INDEX(TimeSheets!$T$1:$T$359,SMALL(IF(Table914[Job]=$I$3,ROW(Table914[Job])),ROW(BA59))))</f>
        <v/>
      </c>
      <c r="BJ60" s="72" t="str">
        <f t="array" ref="BJ60">IF(COUNTIF(Table914[Job],$I$3)&lt;ROWS($BJ$2:BJ60),"",INDEX(TimeSheets!$Z$1:$Z$359,SMALL(IF(Table914[Job]=$I$3,ROW(Table914[Job])),ROW(BA59))))</f>
        <v/>
      </c>
      <c r="BK60" s="72" t="str">
        <f t="array" ref="BK60">IF(COUNTIF(Table91641[Job],$I$3)&lt;ROWS($BK$2:BK60),"",INDEX(TimeSheets!$AC$1:$AC$359,SMALL(IF(Table91641[Job]=$I$3,ROW(Table91641[Job])),ROW(BA59))))</f>
        <v/>
      </c>
      <c r="BL60" s="72" t="str">
        <f t="array" ref="BL60">IF(COUNTIF(Table91641[Job],$I$3)&lt;ROWS($BL$2:BL60),"",INDEX(TimeSheets!$AI$1:$AI$359,SMALL(IF(Table91641[Job]=$I$3,ROW(Table91641[Job])),ROW(BB59))))</f>
        <v/>
      </c>
    </row>
    <row r="61" spans="1:64" x14ac:dyDescent="0.25">
      <c r="AX61" s="47"/>
      <c r="AY61" s="47"/>
      <c r="AZ61" s="47"/>
      <c r="BA61" s="47"/>
      <c r="BB61" s="47"/>
      <c r="BE61" s="72" t="str">
        <f t="array" ref="BE61">IF(COUNTIF(Table911[Job],$I$3)&lt;ROWS($BE$2:BE61),"",INDEX(TimeSheets!$B$1:$B$359,SMALL(IF(Table911[Job]=$I$3,ROW(Table911[Job])),ROW(BA60))))</f>
        <v/>
      </c>
      <c r="BF61" s="72" t="str">
        <f t="array" ref="BF61">IF(COUNTIF(Table911[Job],$I$3)&lt;ROWS($BD$2:BD61),"",INDEX(TimeSheets!$H$1:$H$359,SMALL(IF(Table911[Job]=$I$3,ROW(Table911[Job])),ROW(BA60))))</f>
        <v/>
      </c>
      <c r="BG61" s="72" t="str">
        <f t="array" ref="BG61">IF(COUNTIF(Table912[Job],$I$3)&lt;ROWS($BG$2:BG61),"",INDEX(TimeSheets!$K$1:$K$359,SMALL(IF(Table912[Job]=$I$3,ROW(Table912[Job])),ROW(BA60))))</f>
        <v/>
      </c>
      <c r="BH61" s="72" t="str">
        <f t="array" ref="BH61">IF(COUNTIF(Table912[Job],$I$3)&lt;ROWS($BH$2:BH61),"",INDEX(TimeSheets!$Q$1:$Q$359,SMALL(IF(Table912[Job]=$I$3,ROW(Table912[Job])),ROW(BA60))))</f>
        <v/>
      </c>
      <c r="BI61" s="73" t="str">
        <f t="array" ref="BI61">IF(COUNTIF(Table914[Job],$I$3)&lt;ROWS($BI$2:BI61),"",INDEX(TimeSheets!$T$1:$T$359,SMALL(IF(Table914[Job]=$I$3,ROW(Table914[Job])),ROW(BA60))))</f>
        <v/>
      </c>
      <c r="BJ61" s="72" t="str">
        <f t="array" ref="BJ61">IF(COUNTIF(Table914[Job],$I$3)&lt;ROWS($BJ$2:BJ61),"",INDEX(TimeSheets!$Z$1:$Z$359,SMALL(IF(Table914[Job]=$I$3,ROW(Table914[Job])),ROW(BA60))))</f>
        <v/>
      </c>
      <c r="BK61" s="72" t="str">
        <f t="array" ref="BK61">IF(COUNTIF(Table91641[Job],$I$3)&lt;ROWS($BK$2:BK61),"",INDEX(TimeSheets!$AC$1:$AC$359,SMALL(IF(Table91641[Job]=$I$3,ROW(Table91641[Job])),ROW(BA60))))</f>
        <v/>
      </c>
      <c r="BL61" s="72" t="str">
        <f t="array" ref="BL61">IF(COUNTIF(Table91641[Job],$I$3)&lt;ROWS($BL$2:BL61),"",INDEX(TimeSheets!$AI$1:$AI$359,SMALL(IF(Table91641[Job]=$I$3,ROW(Table91641[Job])),ROW(BB60))))</f>
        <v/>
      </c>
    </row>
    <row r="62" spans="1:64" x14ac:dyDescent="0.25">
      <c r="AX62" s="47"/>
      <c r="AY62" s="47"/>
      <c r="AZ62" s="47"/>
      <c r="BA62" s="47"/>
      <c r="BB62" s="47"/>
      <c r="BE62" s="72" t="str">
        <f t="array" ref="BE62">IF(COUNTIF(Table911[Job],$I$3)&lt;ROWS($BE$2:BE62),"",INDEX(TimeSheets!$B$1:$B$359,SMALL(IF(Table911[Job]=$I$3,ROW(Table911[Job])),ROW(BA61))))</f>
        <v/>
      </c>
      <c r="BF62" s="72" t="str">
        <f t="array" ref="BF62">IF(COUNTIF(Table911[Job],$I$3)&lt;ROWS($BD$2:BD62),"",INDEX(TimeSheets!$H$1:$H$359,SMALL(IF(Table911[Job]=$I$3,ROW(Table911[Job])),ROW(BA61))))</f>
        <v/>
      </c>
      <c r="BG62" s="72" t="str">
        <f t="array" ref="BG62">IF(COUNTIF(Table912[Job],$I$3)&lt;ROWS($BG$2:BG62),"",INDEX(TimeSheets!$K$1:$K$359,SMALL(IF(Table912[Job]=$I$3,ROW(Table912[Job])),ROW(BA61))))</f>
        <v/>
      </c>
      <c r="BH62" s="72" t="str">
        <f t="array" ref="BH62">IF(COUNTIF(Table912[Job],$I$3)&lt;ROWS($BH$2:BH62),"",INDEX(TimeSheets!$Q$1:$Q$359,SMALL(IF(Table912[Job]=$I$3,ROW(Table912[Job])),ROW(BA61))))</f>
        <v/>
      </c>
      <c r="BI62" s="73" t="str">
        <f t="array" ref="BI62">IF(COUNTIF(Table914[Job],$I$3)&lt;ROWS($BI$2:BI62),"",INDEX(TimeSheets!$T$1:$T$359,SMALL(IF(Table914[Job]=$I$3,ROW(Table914[Job])),ROW(BA61))))</f>
        <v/>
      </c>
      <c r="BJ62" s="72" t="str">
        <f t="array" ref="BJ62">IF(COUNTIF(Table914[Job],$I$3)&lt;ROWS($BJ$2:BJ62),"",INDEX(TimeSheets!$Z$1:$Z$359,SMALL(IF(Table914[Job]=$I$3,ROW(Table914[Job])),ROW(BA61))))</f>
        <v/>
      </c>
      <c r="BK62" s="72" t="str">
        <f t="array" ref="BK62">IF(COUNTIF(Table91641[Job],$I$3)&lt;ROWS($BK$2:BK62),"",INDEX(TimeSheets!$AC$1:$AC$359,SMALL(IF(Table91641[Job]=$I$3,ROW(Table91641[Job])),ROW(BA61))))</f>
        <v/>
      </c>
      <c r="BL62" s="72" t="str">
        <f t="array" ref="BL62">IF(COUNTIF(Table91641[Job],$I$3)&lt;ROWS($BL$2:BL62),"",INDEX(TimeSheets!$AI$1:$AI$359,SMALL(IF(Table91641[Job]=$I$3,ROW(Table91641[Job])),ROW(BB61))))</f>
        <v/>
      </c>
    </row>
    <row r="63" spans="1:64" x14ac:dyDescent="0.25">
      <c r="AX63" s="47"/>
      <c r="AY63" s="47"/>
      <c r="AZ63" s="47"/>
      <c r="BA63" s="47"/>
      <c r="BB63" s="47"/>
      <c r="BE63" s="72" t="str">
        <f t="array" ref="BE63">IF(COUNTIF(Table911[Job],$I$3)&lt;ROWS($BE$2:BE63),"",INDEX(TimeSheets!$B$1:$B$359,SMALL(IF(Table911[Job]=$I$3,ROW(Table911[Job])),ROW(BA62))))</f>
        <v/>
      </c>
      <c r="BF63" s="72" t="str">
        <f t="array" ref="BF63">IF(COUNTIF(Table911[Job],$I$3)&lt;ROWS($BD$2:BD63),"",INDEX(TimeSheets!$H$1:$H$359,SMALL(IF(Table911[Job]=$I$3,ROW(Table911[Job])),ROW(BA62))))</f>
        <v/>
      </c>
      <c r="BG63" s="72" t="str">
        <f t="array" ref="BG63">IF(COUNTIF(Table912[Job],$I$3)&lt;ROWS($BG$2:BG63),"",INDEX(TimeSheets!$K$1:$K$359,SMALL(IF(Table912[Job]=$I$3,ROW(Table912[Job])),ROW(BA62))))</f>
        <v/>
      </c>
      <c r="BH63" s="72" t="str">
        <f t="array" ref="BH63">IF(COUNTIF(Table912[Job],$I$3)&lt;ROWS($BH$2:BH63),"",INDEX(TimeSheets!$Q$1:$Q$359,SMALL(IF(Table912[Job]=$I$3,ROW(Table912[Job])),ROW(BA62))))</f>
        <v/>
      </c>
      <c r="BI63" s="73" t="str">
        <f t="array" ref="BI63">IF(COUNTIF(Table914[Job],$I$3)&lt;ROWS($BI$2:BI63),"",INDEX(TimeSheets!$T$1:$T$359,SMALL(IF(Table914[Job]=$I$3,ROW(Table914[Job])),ROW(BA62))))</f>
        <v/>
      </c>
      <c r="BJ63" s="72" t="str">
        <f t="array" ref="BJ63">IF(COUNTIF(Table914[Job],$I$3)&lt;ROWS($BJ$2:BJ63),"",INDEX(TimeSheets!$Z$1:$Z$359,SMALL(IF(Table914[Job]=$I$3,ROW(Table914[Job])),ROW(BA62))))</f>
        <v/>
      </c>
      <c r="BK63" s="72" t="str">
        <f t="array" ref="BK63">IF(COUNTIF(Table91641[Job],$I$3)&lt;ROWS($BK$2:BK63),"",INDEX(TimeSheets!$AC$1:$AC$359,SMALL(IF(Table91641[Job]=$I$3,ROW(Table91641[Job])),ROW(BA62))))</f>
        <v/>
      </c>
      <c r="BL63" s="72" t="str">
        <f t="array" ref="BL63">IF(COUNTIF(Table91641[Job],$I$3)&lt;ROWS($BL$2:BL63),"",INDEX(TimeSheets!$AI$1:$AI$359,SMALL(IF(Table91641[Job]=$I$3,ROW(Table91641[Job])),ROW(BB62))))</f>
        <v/>
      </c>
    </row>
    <row r="64" spans="1:64" x14ac:dyDescent="0.25">
      <c r="AX64" s="47"/>
      <c r="AY64" s="47"/>
      <c r="AZ64" s="47"/>
      <c r="BA64" s="47"/>
      <c r="BB64" s="47"/>
      <c r="BE64" s="72" t="str">
        <f t="array" ref="BE64">IF(COUNTIF(Table911[Job],$I$3)&lt;ROWS($BE$2:BE64),"",INDEX(TimeSheets!$B$1:$B$359,SMALL(IF(Table911[Job]=$I$3,ROW(Table911[Job])),ROW(BA63))))</f>
        <v/>
      </c>
      <c r="BF64" s="72" t="str">
        <f t="array" ref="BF64">IF(COUNTIF(Table911[Job],$I$3)&lt;ROWS($BD$2:BD64),"",INDEX(TimeSheets!$H$1:$H$359,SMALL(IF(Table911[Job]=$I$3,ROW(Table911[Job])),ROW(BA63))))</f>
        <v/>
      </c>
      <c r="BG64" s="72" t="str">
        <f t="array" ref="BG64">IF(COUNTIF(Table912[Job],$I$3)&lt;ROWS($BG$2:BG64),"",INDEX(TimeSheets!$K$1:$K$359,SMALL(IF(Table912[Job]=$I$3,ROW(Table912[Job])),ROW(BA63))))</f>
        <v/>
      </c>
      <c r="BH64" s="72" t="str">
        <f t="array" ref="BH64">IF(COUNTIF(Table912[Job],$I$3)&lt;ROWS($BH$2:BH64),"",INDEX(TimeSheets!$Q$1:$Q$359,SMALL(IF(Table912[Job]=$I$3,ROW(Table912[Job])),ROW(BA63))))</f>
        <v/>
      </c>
      <c r="BI64" s="73" t="str">
        <f t="array" ref="BI64">IF(COUNTIF(Table914[Job],$I$3)&lt;ROWS($BI$2:BI64),"",INDEX(TimeSheets!$T$1:$T$359,SMALL(IF(Table914[Job]=$I$3,ROW(Table914[Job])),ROW(BA63))))</f>
        <v/>
      </c>
      <c r="BJ64" s="72" t="str">
        <f t="array" ref="BJ64">IF(COUNTIF(Table914[Job],$I$3)&lt;ROWS($BJ$2:BJ64),"",INDEX(TimeSheets!$Z$1:$Z$359,SMALL(IF(Table914[Job]=$I$3,ROW(Table914[Job])),ROW(BA63))))</f>
        <v/>
      </c>
      <c r="BK64" s="72" t="str">
        <f t="array" ref="BK64">IF(COUNTIF(Table91641[Job],$I$3)&lt;ROWS($BK$2:BK64),"",INDEX(TimeSheets!$AC$1:$AC$359,SMALL(IF(Table91641[Job]=$I$3,ROW(Table91641[Job])),ROW(BA63))))</f>
        <v/>
      </c>
      <c r="BL64" s="72" t="str">
        <f t="array" ref="BL64">IF(COUNTIF(Table91641[Job],$I$3)&lt;ROWS($BL$2:BL64),"",INDEX(TimeSheets!$AI$1:$AI$359,SMALL(IF(Table91641[Job]=$I$3,ROW(Table91641[Job])),ROW(BB63))))</f>
        <v/>
      </c>
    </row>
    <row r="65" spans="50:64" x14ac:dyDescent="0.25">
      <c r="AX65" s="47"/>
      <c r="AY65" s="47"/>
      <c r="AZ65" s="47"/>
      <c r="BA65" s="47"/>
      <c r="BB65" s="47"/>
      <c r="BE65" s="72" t="str">
        <f t="array" ref="BE65">IF(COUNTIF(Table911[Job],$I$3)&lt;ROWS($BE$2:BE65),"",INDEX(TimeSheets!$B$1:$B$359,SMALL(IF(Table911[Job]=$I$3,ROW(Table911[Job])),ROW(BA64))))</f>
        <v/>
      </c>
      <c r="BF65" s="72" t="str">
        <f t="array" ref="BF65">IF(COUNTIF(Table911[Job],$I$3)&lt;ROWS($BD$2:BD65),"",INDEX(TimeSheets!$H$1:$H$359,SMALL(IF(Table911[Job]=$I$3,ROW(Table911[Job])),ROW(BA64))))</f>
        <v/>
      </c>
      <c r="BG65" s="72" t="str">
        <f t="array" ref="BG65">IF(COUNTIF(Table912[Job],$I$3)&lt;ROWS($BG$2:BG65),"",INDEX(TimeSheets!$K$1:$K$359,SMALL(IF(Table912[Job]=$I$3,ROW(Table912[Job])),ROW(BA64))))</f>
        <v/>
      </c>
      <c r="BH65" s="72" t="str">
        <f t="array" ref="BH65">IF(COUNTIF(Table912[Job],$I$3)&lt;ROWS($BH$2:BH65),"",INDEX(TimeSheets!$Q$1:$Q$359,SMALL(IF(Table912[Job]=$I$3,ROW(Table912[Job])),ROW(BA64))))</f>
        <v/>
      </c>
      <c r="BI65" s="73" t="str">
        <f t="array" ref="BI65">IF(COUNTIF(Table914[Job],$I$3)&lt;ROWS($BI$2:BI65),"",INDEX(TimeSheets!$T$1:$T$359,SMALL(IF(Table914[Job]=$I$3,ROW(Table914[Job])),ROW(BA64))))</f>
        <v/>
      </c>
      <c r="BJ65" s="72" t="str">
        <f t="array" ref="BJ65">IF(COUNTIF(Table914[Job],$I$3)&lt;ROWS($BJ$2:BJ65),"",INDEX(TimeSheets!$Z$1:$Z$359,SMALL(IF(Table914[Job]=$I$3,ROW(Table914[Job])),ROW(BA64))))</f>
        <v/>
      </c>
      <c r="BK65" s="72" t="str">
        <f t="array" ref="BK65">IF(COUNTIF(Table91641[Job],$I$3)&lt;ROWS($BK$2:BK65),"",INDEX(TimeSheets!$AC$1:$AC$359,SMALL(IF(Table91641[Job]=$I$3,ROW(Table91641[Job])),ROW(BA64))))</f>
        <v/>
      </c>
      <c r="BL65" s="72" t="str">
        <f t="array" ref="BL65">IF(COUNTIF(Table91641[Job],$I$3)&lt;ROWS($BL$2:BL65),"",INDEX(TimeSheets!$AI$1:$AI$359,SMALL(IF(Table91641[Job]=$I$3,ROW(Table91641[Job])),ROW(BB64))))</f>
        <v/>
      </c>
    </row>
    <row r="66" spans="50:64" x14ac:dyDescent="0.25">
      <c r="AX66" s="47"/>
      <c r="AY66" s="47"/>
      <c r="AZ66" s="47"/>
      <c r="BA66" s="47"/>
      <c r="BB66" s="47"/>
      <c r="BE66" s="72" t="str">
        <f t="array" ref="BE66">IF(COUNTIF(Table911[Job],$I$3)&lt;ROWS($BE$2:BE66),"",INDEX(TimeSheets!$B$1:$B$359,SMALL(IF(Table911[Job]=$I$3,ROW(Table911[Job])),ROW(BA65))))</f>
        <v/>
      </c>
      <c r="BF66" s="72" t="str">
        <f t="array" ref="BF66">IF(COUNTIF(Table911[Job],$I$3)&lt;ROWS($BD$2:BD66),"",INDEX(TimeSheets!$H$1:$H$359,SMALL(IF(Table911[Job]=$I$3,ROW(Table911[Job])),ROW(BA65))))</f>
        <v/>
      </c>
      <c r="BG66" s="72" t="str">
        <f t="array" ref="BG66">IF(COUNTIF(Table912[Job],$I$3)&lt;ROWS($BG$2:BG66),"",INDEX(TimeSheets!$K$1:$K$359,SMALL(IF(Table912[Job]=$I$3,ROW(Table912[Job])),ROW(BA65))))</f>
        <v/>
      </c>
      <c r="BH66" s="72" t="str">
        <f t="array" ref="BH66">IF(COUNTIF(Table912[Job],$I$3)&lt;ROWS($BH$2:BH66),"",INDEX(TimeSheets!$Q$1:$Q$359,SMALL(IF(Table912[Job]=$I$3,ROW(Table912[Job])),ROW(BA65))))</f>
        <v/>
      </c>
      <c r="BI66" s="73" t="str">
        <f t="array" ref="BI66">IF(COUNTIF(Table914[Job],$I$3)&lt;ROWS($BI$2:BI66),"",INDEX(TimeSheets!$T$1:$T$359,SMALL(IF(Table914[Job]=$I$3,ROW(Table914[Job])),ROW(BA65))))</f>
        <v/>
      </c>
      <c r="BJ66" s="72" t="str">
        <f t="array" ref="BJ66">IF(COUNTIF(Table914[Job],$I$3)&lt;ROWS($BJ$2:BJ66),"",INDEX(TimeSheets!$Z$1:$Z$359,SMALL(IF(Table914[Job]=$I$3,ROW(Table914[Job])),ROW(BA65))))</f>
        <v/>
      </c>
      <c r="BK66" s="72" t="str">
        <f t="array" ref="BK66">IF(COUNTIF(Table91641[Job],$I$3)&lt;ROWS($BK$2:BK66),"",INDEX(TimeSheets!$AC$1:$AC$359,SMALL(IF(Table91641[Job]=$I$3,ROW(Table91641[Job])),ROW(BA65))))</f>
        <v/>
      </c>
      <c r="BL66" s="72" t="str">
        <f t="array" ref="BL66">IF(COUNTIF(Table91641[Job],$I$3)&lt;ROWS($BL$2:BL66),"",INDEX(TimeSheets!$AI$1:$AI$359,SMALL(IF(Table91641[Job]=$I$3,ROW(Table91641[Job])),ROW(BB65))))</f>
        <v/>
      </c>
    </row>
    <row r="67" spans="50:64" x14ac:dyDescent="0.25">
      <c r="AX67" s="47"/>
      <c r="AY67" s="47"/>
      <c r="AZ67" s="47"/>
      <c r="BA67" s="47"/>
      <c r="BB67" s="47"/>
      <c r="BE67" s="72" t="str">
        <f t="array" ref="BE67">IF(COUNTIF(Table911[Job],$I$3)&lt;ROWS($BE$2:BE67),"",INDEX(TimeSheets!$B$1:$B$359,SMALL(IF(Table911[Job]=$I$3,ROW(Table911[Job])),ROW(BA66))))</f>
        <v/>
      </c>
      <c r="BF67" s="72" t="str">
        <f t="array" ref="BF67">IF(COUNTIF(Table911[Job],$I$3)&lt;ROWS($BD$2:BD67),"",INDEX(TimeSheets!$H$1:$H$359,SMALL(IF(Table911[Job]=$I$3,ROW(Table911[Job])),ROW(BA66))))</f>
        <v/>
      </c>
      <c r="BG67" s="72" t="str">
        <f t="array" ref="BG67">IF(COUNTIF(Table912[Job],$I$3)&lt;ROWS($BG$2:BG67),"",INDEX(TimeSheets!$K$1:$K$359,SMALL(IF(Table912[Job]=$I$3,ROW(Table912[Job])),ROW(BA66))))</f>
        <v/>
      </c>
      <c r="BH67" s="72" t="str">
        <f t="array" ref="BH67">IF(COUNTIF(Table912[Job],$I$3)&lt;ROWS($BH$2:BH67),"",INDEX(TimeSheets!$Q$1:$Q$359,SMALL(IF(Table912[Job]=$I$3,ROW(Table912[Job])),ROW(BA66))))</f>
        <v/>
      </c>
      <c r="BI67" s="73" t="str">
        <f t="array" ref="BI67">IF(COUNTIF(Table914[Job],$I$3)&lt;ROWS($BI$2:BI67),"",INDEX(TimeSheets!$T$1:$T$359,SMALL(IF(Table914[Job]=$I$3,ROW(Table914[Job])),ROW(BA66))))</f>
        <v/>
      </c>
      <c r="BJ67" s="72" t="str">
        <f t="array" ref="BJ67">IF(COUNTIF(Table914[Job],$I$3)&lt;ROWS($BJ$2:BJ67),"",INDEX(TimeSheets!$Z$1:$Z$359,SMALL(IF(Table914[Job]=$I$3,ROW(Table914[Job])),ROW(BA66))))</f>
        <v/>
      </c>
      <c r="BK67" s="72" t="str">
        <f t="array" ref="BK67">IF(COUNTIF(Table91641[Job],$I$3)&lt;ROWS($BK$2:BK67),"",INDEX(TimeSheets!$AC$1:$AC$359,SMALL(IF(Table91641[Job]=$I$3,ROW(Table91641[Job])),ROW(BA66))))</f>
        <v/>
      </c>
      <c r="BL67" s="72" t="str">
        <f t="array" ref="BL67">IF(COUNTIF(Table91641[Job],$I$3)&lt;ROWS($BL$2:BL67),"",INDEX(TimeSheets!$AI$1:$AI$359,SMALL(IF(Table91641[Job]=$I$3,ROW(Table91641[Job])),ROW(BB66))))</f>
        <v/>
      </c>
    </row>
    <row r="68" spans="50:64" x14ac:dyDescent="0.25">
      <c r="AX68" s="47"/>
      <c r="AY68" s="47"/>
      <c r="AZ68" s="47"/>
      <c r="BA68" s="47"/>
      <c r="BB68" s="47"/>
      <c r="BE68" s="72" t="str">
        <f t="array" ref="BE68">IF(COUNTIF(Table911[Job],$I$3)&lt;ROWS($BE$2:BE68),"",INDEX(TimeSheets!$B$1:$B$359,SMALL(IF(Table911[Job]=$I$3,ROW(Table911[Job])),ROW(BA67))))</f>
        <v/>
      </c>
      <c r="BF68" s="72" t="str">
        <f t="array" ref="BF68">IF(COUNTIF(Table911[Job],$I$3)&lt;ROWS($BD$2:BD68),"",INDEX(TimeSheets!$H$1:$H$359,SMALL(IF(Table911[Job]=$I$3,ROW(Table911[Job])),ROW(BA67))))</f>
        <v/>
      </c>
      <c r="BG68" s="72" t="str">
        <f t="array" ref="BG68">IF(COUNTIF(Table912[Job],$I$3)&lt;ROWS($BG$2:BG68),"",INDEX(TimeSheets!$K$1:$K$359,SMALL(IF(Table912[Job]=$I$3,ROW(Table912[Job])),ROW(BA67))))</f>
        <v/>
      </c>
      <c r="BH68" s="72" t="str">
        <f t="array" ref="BH68">IF(COUNTIF(Table912[Job],$I$3)&lt;ROWS($BH$2:BH68),"",INDEX(TimeSheets!$Q$1:$Q$359,SMALL(IF(Table912[Job]=$I$3,ROW(Table912[Job])),ROW(BA67))))</f>
        <v/>
      </c>
      <c r="BI68" s="73" t="str">
        <f t="array" ref="BI68">IF(COUNTIF(Table914[Job],$I$3)&lt;ROWS($BI$2:BI68),"",INDEX(TimeSheets!$T$1:$T$359,SMALL(IF(Table914[Job]=$I$3,ROW(Table914[Job])),ROW(BA67))))</f>
        <v/>
      </c>
      <c r="BJ68" s="72" t="str">
        <f t="array" ref="BJ68">IF(COUNTIF(Table914[Job],$I$3)&lt;ROWS($BJ$2:BJ68),"",INDEX(TimeSheets!$Z$1:$Z$359,SMALL(IF(Table914[Job]=$I$3,ROW(Table914[Job])),ROW(BA67))))</f>
        <v/>
      </c>
      <c r="BK68" s="72" t="str">
        <f t="array" ref="BK68">IF(COUNTIF(Table91641[Job],$I$3)&lt;ROWS($BK$2:BK68),"",INDEX(TimeSheets!$AC$1:$AC$359,SMALL(IF(Table91641[Job]=$I$3,ROW(Table91641[Job])),ROW(BA67))))</f>
        <v/>
      </c>
      <c r="BL68" s="72" t="str">
        <f t="array" ref="BL68">IF(COUNTIF(Table91641[Job],$I$3)&lt;ROWS($BL$2:BL68),"",INDEX(TimeSheets!$AI$1:$AI$359,SMALL(IF(Table91641[Job]=$I$3,ROW(Table91641[Job])),ROW(BB67))))</f>
        <v/>
      </c>
    </row>
    <row r="69" spans="50:64" x14ac:dyDescent="0.25">
      <c r="AX69" s="47"/>
      <c r="AY69" s="47"/>
      <c r="AZ69" s="47"/>
      <c r="BA69" s="47"/>
      <c r="BB69" s="47"/>
      <c r="BE69" s="72" t="str">
        <f t="array" ref="BE69">IF(COUNTIF(Table911[Job],$I$3)&lt;ROWS($BE$2:BE69),"",INDEX(TimeSheets!$B$1:$B$359,SMALL(IF(Table911[Job]=$I$3,ROW(Table911[Job])),ROW(BA68))))</f>
        <v/>
      </c>
      <c r="BF69" s="72" t="str">
        <f t="array" ref="BF69">IF(COUNTIF(Table911[Job],$I$3)&lt;ROWS($BD$2:BD69),"",INDEX(TimeSheets!$H$1:$H$359,SMALL(IF(Table911[Job]=$I$3,ROW(Table911[Job])),ROW(BA68))))</f>
        <v/>
      </c>
      <c r="BG69" s="72" t="str">
        <f t="array" ref="BG69">IF(COUNTIF(Table912[Job],$I$3)&lt;ROWS($BG$2:BG69),"",INDEX(TimeSheets!$K$1:$K$359,SMALL(IF(Table912[Job]=$I$3,ROW(Table912[Job])),ROW(BA68))))</f>
        <v/>
      </c>
      <c r="BH69" s="72" t="str">
        <f t="array" ref="BH69">IF(COUNTIF(Table912[Job],$I$3)&lt;ROWS($BH$2:BH69),"",INDEX(TimeSheets!$Q$1:$Q$359,SMALL(IF(Table912[Job]=$I$3,ROW(Table912[Job])),ROW(BA68))))</f>
        <v/>
      </c>
      <c r="BI69" s="73" t="str">
        <f t="array" ref="BI69">IF(COUNTIF(Table914[Job],$I$3)&lt;ROWS($BI$2:BI69),"",INDEX(TimeSheets!$T$1:$T$359,SMALL(IF(Table914[Job]=$I$3,ROW(Table914[Job])),ROW(BA68))))</f>
        <v/>
      </c>
      <c r="BJ69" s="72" t="str">
        <f t="array" ref="BJ69">IF(COUNTIF(Table914[Job],$I$3)&lt;ROWS($BJ$2:BJ69),"",INDEX(TimeSheets!$Z$1:$Z$359,SMALL(IF(Table914[Job]=$I$3,ROW(Table914[Job])),ROW(BA68))))</f>
        <v/>
      </c>
      <c r="BK69" s="72" t="str">
        <f t="array" ref="BK69">IF(COUNTIF(Table91641[Job],$I$3)&lt;ROWS($BK$2:BK69),"",INDEX(TimeSheets!$AC$1:$AC$359,SMALL(IF(Table91641[Job]=$I$3,ROW(Table91641[Job])),ROW(BA68))))</f>
        <v/>
      </c>
      <c r="BL69" s="72" t="str">
        <f t="array" ref="BL69">IF(COUNTIF(Table91641[Job],$I$3)&lt;ROWS($BL$2:BL69),"",INDEX(TimeSheets!$AI$1:$AI$359,SMALL(IF(Table91641[Job]=$I$3,ROW(Table91641[Job])),ROW(BB68))))</f>
        <v/>
      </c>
    </row>
    <row r="70" spans="50:64" x14ac:dyDescent="0.25">
      <c r="AX70" s="47"/>
      <c r="AY70" s="47"/>
      <c r="AZ70" s="47"/>
      <c r="BA70" s="47"/>
      <c r="BB70" s="47"/>
      <c r="BE70" s="72" t="str">
        <f t="array" ref="BE70">IF(COUNTIF(Table911[Job],$I$3)&lt;ROWS($BE$2:BE70),"",INDEX(TimeSheets!$B$1:$B$359,SMALL(IF(Table911[Job]=$I$3,ROW(Table911[Job])),ROW(BA69))))</f>
        <v/>
      </c>
      <c r="BF70" s="72" t="str">
        <f t="array" ref="BF70">IF(COUNTIF(Table911[Job],$I$3)&lt;ROWS($BD$2:BD70),"",INDEX(TimeSheets!$H$1:$H$359,SMALL(IF(Table911[Job]=$I$3,ROW(Table911[Job])),ROW(BA69))))</f>
        <v/>
      </c>
      <c r="BG70" s="72" t="str">
        <f t="array" ref="BG70">IF(COUNTIF(Table912[Job],$I$3)&lt;ROWS($BG$2:BG70),"",INDEX(TimeSheets!$K$1:$K$359,SMALL(IF(Table912[Job]=$I$3,ROW(Table912[Job])),ROW(BA69))))</f>
        <v/>
      </c>
      <c r="BH70" s="72" t="str">
        <f t="array" ref="BH70">IF(COUNTIF(Table912[Job],$I$3)&lt;ROWS($BH$2:BH70),"",INDEX(TimeSheets!$Q$1:$Q$359,SMALL(IF(Table912[Job]=$I$3,ROW(Table912[Job])),ROW(BA69))))</f>
        <v/>
      </c>
      <c r="BI70" s="73" t="str">
        <f t="array" ref="BI70">IF(COUNTIF(Table914[Job],$I$3)&lt;ROWS($BI$2:BI70),"",INDEX(TimeSheets!$T$1:$T$359,SMALL(IF(Table914[Job]=$I$3,ROW(Table914[Job])),ROW(BA69))))</f>
        <v/>
      </c>
      <c r="BJ70" s="72" t="str">
        <f t="array" ref="BJ70">IF(COUNTIF(Table914[Job],$I$3)&lt;ROWS($BJ$2:BJ70),"",INDEX(TimeSheets!$Z$1:$Z$359,SMALL(IF(Table914[Job]=$I$3,ROW(Table914[Job])),ROW(BA69))))</f>
        <v/>
      </c>
      <c r="BK70" s="72" t="str">
        <f t="array" ref="BK70">IF(COUNTIF(Table91641[Job],$I$3)&lt;ROWS($BK$2:BK70),"",INDEX(TimeSheets!$AC$1:$AC$359,SMALL(IF(Table91641[Job]=$I$3,ROW(Table91641[Job])),ROW(BA69))))</f>
        <v/>
      </c>
      <c r="BL70" s="72" t="str">
        <f t="array" ref="BL70">IF(COUNTIF(Table91641[Job],$I$3)&lt;ROWS($BL$2:BL70),"",INDEX(TimeSheets!$AI$1:$AI$359,SMALL(IF(Table91641[Job]=$I$3,ROW(Table91641[Job])),ROW(BB69))))</f>
        <v/>
      </c>
    </row>
    <row r="71" spans="50:64" x14ac:dyDescent="0.25">
      <c r="AX71" s="47"/>
      <c r="AY71" s="47"/>
      <c r="AZ71" s="47"/>
      <c r="BA71" s="47"/>
      <c r="BB71" s="47"/>
      <c r="BE71" s="72" t="str">
        <f t="array" ref="BE71">IF(COUNTIF(Table911[Job],$I$3)&lt;ROWS($BE$2:BE71),"",INDEX(TimeSheets!$B$1:$B$359,SMALL(IF(Table911[Job]=$I$3,ROW(Table911[Job])),ROW(BA70))))</f>
        <v/>
      </c>
      <c r="BF71" s="72" t="str">
        <f t="array" ref="BF71">IF(COUNTIF(Table911[Job],$I$3)&lt;ROWS($BD$2:BD71),"",INDEX(TimeSheets!$H$1:$H$359,SMALL(IF(Table911[Job]=$I$3,ROW(Table911[Job])),ROW(BA70))))</f>
        <v/>
      </c>
      <c r="BG71" s="72" t="str">
        <f t="array" ref="BG71">IF(COUNTIF(Table912[Job],$I$3)&lt;ROWS($BG$2:BG71),"",INDEX(TimeSheets!$K$1:$K$359,SMALL(IF(Table912[Job]=$I$3,ROW(Table912[Job])),ROW(BA70))))</f>
        <v/>
      </c>
      <c r="BH71" s="72" t="str">
        <f t="array" ref="BH71">IF(COUNTIF(Table912[Job],$I$3)&lt;ROWS($BH$2:BH71),"",INDEX(TimeSheets!$Q$1:$Q$359,SMALL(IF(Table912[Job]=$I$3,ROW(Table912[Job])),ROW(BA70))))</f>
        <v/>
      </c>
      <c r="BI71" s="73" t="str">
        <f t="array" ref="BI71">IF(COUNTIF(Table914[Job],$I$3)&lt;ROWS($BI$2:BI71),"",INDEX(TimeSheets!$T$1:$T$359,SMALL(IF(Table914[Job]=$I$3,ROW(Table914[Job])),ROW(BA70))))</f>
        <v/>
      </c>
      <c r="BJ71" s="72" t="str">
        <f t="array" ref="BJ71">IF(COUNTIF(Table914[Job],$I$3)&lt;ROWS($BJ$2:BJ71),"",INDEX(TimeSheets!$Z$1:$Z$359,SMALL(IF(Table914[Job]=$I$3,ROW(Table914[Job])),ROW(BA70))))</f>
        <v/>
      </c>
      <c r="BK71" s="72" t="str">
        <f t="array" ref="BK71">IF(COUNTIF(Table91641[Job],$I$3)&lt;ROWS($BK$2:BK71),"",INDEX(TimeSheets!$AC$1:$AC$359,SMALL(IF(Table91641[Job]=$I$3,ROW(Table91641[Job])),ROW(BA70))))</f>
        <v/>
      </c>
      <c r="BL71" s="72" t="str">
        <f t="array" ref="BL71">IF(COUNTIF(Table91641[Job],$I$3)&lt;ROWS($BL$2:BL71),"",INDEX(TimeSheets!$AI$1:$AI$359,SMALL(IF(Table91641[Job]=$I$3,ROW(Table91641[Job])),ROW(BB70))))</f>
        <v/>
      </c>
    </row>
    <row r="72" spans="50:64" x14ac:dyDescent="0.25">
      <c r="AX72" s="47"/>
      <c r="AY72" s="47"/>
      <c r="AZ72" s="47"/>
      <c r="BA72" s="47"/>
      <c r="BB72" s="47"/>
      <c r="BE72" s="72" t="str">
        <f t="array" ref="BE72">IF(COUNTIF(Table911[Job],$I$3)&lt;ROWS($BE$2:BE72),"",INDEX(TimeSheets!$B$1:$B$359,SMALL(IF(Table911[Job]=$I$3,ROW(Table911[Job])),ROW(BA71))))</f>
        <v/>
      </c>
      <c r="BF72" s="72" t="str">
        <f t="array" ref="BF72">IF(COUNTIF(Table911[Job],$I$3)&lt;ROWS($BD$2:BD72),"",INDEX(TimeSheets!$H$1:$H$359,SMALL(IF(Table911[Job]=$I$3,ROW(Table911[Job])),ROW(BA71))))</f>
        <v/>
      </c>
      <c r="BG72" s="72" t="str">
        <f t="array" ref="BG72">IF(COUNTIF(Table912[Job],$I$3)&lt;ROWS($BG$2:BG72),"",INDEX(TimeSheets!$K$1:$K$359,SMALL(IF(Table912[Job]=$I$3,ROW(Table912[Job])),ROW(BA71))))</f>
        <v/>
      </c>
      <c r="BH72" s="72" t="str">
        <f t="array" ref="BH72">IF(COUNTIF(Table912[Job],$I$3)&lt;ROWS($BH$2:BH72),"",INDEX(TimeSheets!$Q$1:$Q$359,SMALL(IF(Table912[Job]=$I$3,ROW(Table912[Job])),ROW(BA71))))</f>
        <v/>
      </c>
      <c r="BI72" s="73" t="str">
        <f t="array" ref="BI72">IF(COUNTIF(Table914[Job],$I$3)&lt;ROWS($BI$2:BI72),"",INDEX(TimeSheets!$T$1:$T$359,SMALL(IF(Table914[Job]=$I$3,ROW(Table914[Job])),ROW(BA71))))</f>
        <v/>
      </c>
      <c r="BJ72" s="72" t="str">
        <f t="array" ref="BJ72">IF(COUNTIF(Table914[Job],$I$3)&lt;ROWS($BJ$2:BJ72),"",INDEX(TimeSheets!$Z$1:$Z$359,SMALL(IF(Table914[Job]=$I$3,ROW(Table914[Job])),ROW(BA71))))</f>
        <v/>
      </c>
      <c r="BK72" s="72" t="str">
        <f t="array" ref="BK72">IF(COUNTIF(Table91641[Job],$I$3)&lt;ROWS($BK$2:BK72),"",INDEX(TimeSheets!$AC$1:$AC$359,SMALL(IF(Table91641[Job]=$I$3,ROW(Table91641[Job])),ROW(BA71))))</f>
        <v/>
      </c>
      <c r="BL72" s="72" t="str">
        <f t="array" ref="BL72">IF(COUNTIF(Table91641[Job],$I$3)&lt;ROWS($BL$2:BL72),"",INDEX(TimeSheets!$AI$1:$AI$359,SMALL(IF(Table91641[Job]=$I$3,ROW(Table91641[Job])),ROW(BB71))))</f>
        <v/>
      </c>
    </row>
    <row r="73" spans="50:64" x14ac:dyDescent="0.25">
      <c r="AX73" s="47"/>
      <c r="AY73" s="47"/>
      <c r="AZ73" s="47"/>
      <c r="BA73" s="47"/>
      <c r="BB73" s="47"/>
      <c r="BE73" s="72" t="str">
        <f t="array" ref="BE73">IF(COUNTIF(Table911[Job],$I$3)&lt;ROWS($BE$2:BE73),"",INDEX(TimeSheets!$B$1:$B$359,SMALL(IF(Table911[Job]=$I$3,ROW(Table911[Job])),ROW(BA72))))</f>
        <v/>
      </c>
      <c r="BF73" s="72" t="str">
        <f t="array" ref="BF73">IF(COUNTIF(Table911[Job],$I$3)&lt;ROWS($BD$2:BD73),"",INDEX(TimeSheets!$H$1:$H$359,SMALL(IF(Table911[Job]=$I$3,ROW(Table911[Job])),ROW(BA72))))</f>
        <v/>
      </c>
      <c r="BG73" s="72" t="str">
        <f t="array" ref="BG73">IF(COUNTIF(Table912[Job],$I$3)&lt;ROWS($BG$2:BG73),"",INDEX(TimeSheets!$K$1:$K$359,SMALL(IF(Table912[Job]=$I$3,ROW(Table912[Job])),ROW(BA72))))</f>
        <v/>
      </c>
      <c r="BH73" s="72" t="str">
        <f t="array" ref="BH73">IF(COUNTIF(Table912[Job],$I$3)&lt;ROWS($BH$2:BH73),"",INDEX(TimeSheets!$Q$1:$Q$359,SMALL(IF(Table912[Job]=$I$3,ROW(Table912[Job])),ROW(BA72))))</f>
        <v/>
      </c>
      <c r="BI73" s="73" t="str">
        <f t="array" ref="BI73">IF(COUNTIF(Table914[Job],$I$3)&lt;ROWS($BI$2:BI73),"",INDEX(TimeSheets!$T$1:$T$359,SMALL(IF(Table914[Job]=$I$3,ROW(Table914[Job])),ROW(BA72))))</f>
        <v/>
      </c>
      <c r="BJ73" s="72" t="str">
        <f t="array" ref="BJ73">IF(COUNTIF(Table914[Job],$I$3)&lt;ROWS($BJ$2:BJ73),"",INDEX(TimeSheets!$Z$1:$Z$359,SMALL(IF(Table914[Job]=$I$3,ROW(Table914[Job])),ROW(BA72))))</f>
        <v/>
      </c>
      <c r="BK73" s="72" t="str">
        <f t="array" ref="BK73">IF(COUNTIF(Table91641[Job],$I$3)&lt;ROWS($BK$2:BK73),"",INDEX(TimeSheets!$AC$1:$AC$359,SMALL(IF(Table91641[Job]=$I$3,ROW(Table91641[Job])),ROW(BA72))))</f>
        <v/>
      </c>
      <c r="BL73" s="72" t="str">
        <f t="array" ref="BL73">IF(COUNTIF(Table91641[Job],$I$3)&lt;ROWS($BL$2:BL73),"",INDEX(TimeSheets!$AI$1:$AI$359,SMALL(IF(Table91641[Job]=$I$3,ROW(Table91641[Job])),ROW(BB72))))</f>
        <v/>
      </c>
    </row>
    <row r="74" spans="50:64" x14ac:dyDescent="0.25">
      <c r="AX74" s="47"/>
      <c r="AY74" s="47"/>
      <c r="AZ74" s="47"/>
      <c r="BA74" s="47"/>
      <c r="BB74" s="47"/>
      <c r="BE74" s="72" t="str">
        <f t="array" ref="BE74">IF(COUNTIF(Table911[Job],$I$3)&lt;ROWS($BE$2:BE74),"",INDEX(TimeSheets!$B$1:$B$359,SMALL(IF(Table911[Job]=$I$3,ROW(Table911[Job])),ROW(BA73))))</f>
        <v/>
      </c>
      <c r="BF74" s="72" t="str">
        <f t="array" ref="BF74">IF(COUNTIF(Table911[Job],$I$3)&lt;ROWS($BD$2:BD74),"",INDEX(TimeSheets!$H$1:$H$359,SMALL(IF(Table911[Job]=$I$3,ROW(Table911[Job])),ROW(BA73))))</f>
        <v/>
      </c>
      <c r="BG74" s="72" t="str">
        <f t="array" ref="BG74">IF(COUNTIF(Table912[Job],$I$3)&lt;ROWS($BG$2:BG74),"",INDEX(TimeSheets!$K$1:$K$359,SMALL(IF(Table912[Job]=$I$3,ROW(Table912[Job])),ROW(BA73))))</f>
        <v/>
      </c>
      <c r="BH74" s="72" t="str">
        <f t="array" ref="BH74">IF(COUNTIF(Table912[Job],$I$3)&lt;ROWS($BH$2:BH74),"",INDEX(TimeSheets!$Q$1:$Q$359,SMALL(IF(Table912[Job]=$I$3,ROW(Table912[Job])),ROW(BA73))))</f>
        <v/>
      </c>
      <c r="BI74" s="73" t="str">
        <f t="array" ref="BI74">IF(COUNTIF(Table914[Job],$I$3)&lt;ROWS($BI$2:BI74),"",INDEX(TimeSheets!$T$1:$T$359,SMALL(IF(Table914[Job]=$I$3,ROW(Table914[Job])),ROW(BA73))))</f>
        <v/>
      </c>
      <c r="BJ74" s="72" t="str">
        <f t="array" ref="BJ74">IF(COUNTIF(Table914[Job],$I$3)&lt;ROWS($BJ$2:BJ74),"",INDEX(TimeSheets!$Z$1:$Z$359,SMALL(IF(Table914[Job]=$I$3,ROW(Table914[Job])),ROW(BA73))))</f>
        <v/>
      </c>
      <c r="BK74" s="72" t="str">
        <f t="array" ref="BK74">IF(COUNTIF(Table91641[Job],$I$3)&lt;ROWS($BK$2:BK74),"",INDEX(TimeSheets!$AC$1:$AC$359,SMALL(IF(Table91641[Job]=$I$3,ROW(Table91641[Job])),ROW(BA73))))</f>
        <v/>
      </c>
      <c r="BL74" s="72" t="str">
        <f t="array" ref="BL74">IF(COUNTIF(Table91641[Job],$I$3)&lt;ROWS($BL$2:BL74),"",INDEX(TimeSheets!$AI$1:$AI$359,SMALL(IF(Table91641[Job]=$I$3,ROW(Table91641[Job])),ROW(BB73))))</f>
        <v/>
      </c>
    </row>
    <row r="75" spans="50:64" x14ac:dyDescent="0.25">
      <c r="AX75" s="47"/>
      <c r="AY75" s="47"/>
      <c r="AZ75" s="47"/>
      <c r="BA75" s="47"/>
      <c r="BB75" s="47"/>
      <c r="BE75" s="72" t="str">
        <f t="array" ref="BE75">IF(COUNTIF(Table911[Job],$I$3)&lt;ROWS($BE$2:BE75),"",INDEX(TimeSheets!$B$1:$B$359,SMALL(IF(Table911[Job]=$I$3,ROW(Table911[Job])),ROW(BA74))))</f>
        <v/>
      </c>
      <c r="BF75" s="72" t="str">
        <f t="array" ref="BF75">IF(COUNTIF(Table911[Job],$I$3)&lt;ROWS($BD$2:BD75),"",INDEX(TimeSheets!$H$1:$H$359,SMALL(IF(Table911[Job]=$I$3,ROW(Table911[Job])),ROW(BA74))))</f>
        <v/>
      </c>
      <c r="BG75" s="72" t="str">
        <f t="array" ref="BG75">IF(COUNTIF(Table912[Job],$I$3)&lt;ROWS($BG$2:BG75),"",INDEX(TimeSheets!$K$1:$K$359,SMALL(IF(Table912[Job]=$I$3,ROW(Table912[Job])),ROW(BA74))))</f>
        <v/>
      </c>
      <c r="BH75" s="72" t="str">
        <f t="array" ref="BH75">IF(COUNTIF(Table912[Job],$I$3)&lt;ROWS($BH$2:BH75),"",INDEX(TimeSheets!$Q$1:$Q$359,SMALL(IF(Table912[Job]=$I$3,ROW(Table912[Job])),ROW(BA74))))</f>
        <v/>
      </c>
      <c r="BI75" s="73" t="str">
        <f t="array" ref="BI75">IF(COUNTIF(Table914[Job],$I$3)&lt;ROWS($BI$2:BI75),"",INDEX(TimeSheets!$T$1:$T$359,SMALL(IF(Table914[Job]=$I$3,ROW(Table914[Job])),ROW(BA74))))</f>
        <v/>
      </c>
      <c r="BJ75" s="72" t="str">
        <f t="array" ref="BJ75">IF(COUNTIF(Table914[Job],$I$3)&lt;ROWS($BJ$2:BJ75),"",INDEX(TimeSheets!$Z$1:$Z$359,SMALL(IF(Table914[Job]=$I$3,ROW(Table914[Job])),ROW(BA74))))</f>
        <v/>
      </c>
      <c r="BK75" s="72" t="str">
        <f t="array" ref="BK75">IF(COUNTIF(Table91641[Job],$I$3)&lt;ROWS($BK$2:BK75),"",INDEX(TimeSheets!$AC$1:$AC$359,SMALL(IF(Table91641[Job]=$I$3,ROW(Table91641[Job])),ROW(BA74))))</f>
        <v/>
      </c>
      <c r="BL75" s="72" t="str">
        <f t="array" ref="BL75">IF(COUNTIF(Table91641[Job],$I$3)&lt;ROWS($BL$2:BL75),"",INDEX(TimeSheets!$AI$1:$AI$359,SMALL(IF(Table91641[Job]=$I$3,ROW(Table91641[Job])),ROW(BB74))))</f>
        <v/>
      </c>
    </row>
    <row r="76" spans="50:64" x14ac:dyDescent="0.25">
      <c r="AX76" s="47"/>
      <c r="AY76" s="47"/>
      <c r="AZ76" s="47"/>
      <c r="BA76" s="47"/>
      <c r="BB76" s="47"/>
      <c r="BE76" s="72" t="str">
        <f t="array" ref="BE76">IF(COUNTIF(Table911[Job],$I$3)&lt;ROWS($BE$2:BE76),"",INDEX(TimeSheets!$B$1:$B$359,SMALL(IF(Table911[Job]=$I$3,ROW(Table911[Job])),ROW(BA75))))</f>
        <v/>
      </c>
      <c r="BF76" s="72" t="str">
        <f t="array" ref="BF76">IF(COUNTIF(Table911[Job],$I$3)&lt;ROWS($BD$2:BD76),"",INDEX(TimeSheets!$H$1:$H$359,SMALL(IF(Table911[Job]=$I$3,ROW(Table911[Job])),ROW(BA75))))</f>
        <v/>
      </c>
      <c r="BG76" s="72" t="str">
        <f t="array" ref="BG76">IF(COUNTIF(Table912[Job],$I$3)&lt;ROWS($BG$2:BG76),"",INDEX(TimeSheets!$K$1:$K$359,SMALL(IF(Table912[Job]=$I$3,ROW(Table912[Job])),ROW(BA75))))</f>
        <v/>
      </c>
      <c r="BH76" s="72" t="str">
        <f t="array" ref="BH76">IF(COUNTIF(Table912[Job],$I$3)&lt;ROWS($BH$2:BH76),"",INDEX(TimeSheets!$Q$1:$Q$359,SMALL(IF(Table912[Job]=$I$3,ROW(Table912[Job])),ROW(BA75))))</f>
        <v/>
      </c>
      <c r="BI76" s="73" t="str">
        <f t="array" ref="BI76">IF(COUNTIF(Table914[Job],$I$3)&lt;ROWS($BI$2:BI76),"",INDEX(TimeSheets!$T$1:$T$359,SMALL(IF(Table914[Job]=$I$3,ROW(Table914[Job])),ROW(BA75))))</f>
        <v/>
      </c>
      <c r="BJ76" s="72" t="str">
        <f t="array" ref="BJ76">IF(COUNTIF(Table914[Job],$I$3)&lt;ROWS($BJ$2:BJ76),"",INDEX(TimeSheets!$Z$1:$Z$359,SMALL(IF(Table914[Job]=$I$3,ROW(Table914[Job])),ROW(BA75))))</f>
        <v/>
      </c>
      <c r="BK76" s="72" t="str">
        <f t="array" ref="BK76">IF(COUNTIF(Table91641[Job],$I$3)&lt;ROWS($BK$2:BK76),"",INDEX(TimeSheets!$AC$1:$AC$359,SMALL(IF(Table91641[Job]=$I$3,ROW(Table91641[Job])),ROW(BA75))))</f>
        <v/>
      </c>
      <c r="BL76" s="72" t="str">
        <f t="array" ref="BL76">IF(COUNTIF(Table91641[Job],$I$3)&lt;ROWS($BL$2:BL76),"",INDEX(TimeSheets!$AI$1:$AI$359,SMALL(IF(Table91641[Job]=$I$3,ROW(Table91641[Job])),ROW(BB75))))</f>
        <v/>
      </c>
    </row>
    <row r="77" spans="50:64" x14ac:dyDescent="0.25">
      <c r="AX77" s="47"/>
      <c r="AY77" s="47"/>
      <c r="AZ77" s="47"/>
      <c r="BA77" s="47"/>
      <c r="BB77" s="47"/>
      <c r="BE77" s="72" t="str">
        <f t="array" ref="BE77">IF(COUNTIF(Table911[Job],$I$3)&lt;ROWS($BE$2:BE77),"",INDEX(TimeSheets!$B$1:$B$359,SMALL(IF(Table911[Job]=$I$3,ROW(Table911[Job])),ROW(BA76))))</f>
        <v/>
      </c>
      <c r="BF77" s="72" t="str">
        <f t="array" ref="BF77">IF(COUNTIF(Table911[Job],$I$3)&lt;ROWS($BD$2:BD77),"",INDEX(TimeSheets!$H$1:$H$359,SMALL(IF(Table911[Job]=$I$3,ROW(Table911[Job])),ROW(BA76))))</f>
        <v/>
      </c>
      <c r="BG77" s="72" t="str">
        <f t="array" ref="BG77">IF(COUNTIF(Table912[Job],$I$3)&lt;ROWS($BG$2:BG77),"",INDEX(TimeSheets!$K$1:$K$359,SMALL(IF(Table912[Job]=$I$3,ROW(Table912[Job])),ROW(BA76))))</f>
        <v/>
      </c>
      <c r="BH77" s="72" t="str">
        <f t="array" ref="BH77">IF(COUNTIF(Table912[Job],$I$3)&lt;ROWS($BH$2:BH77),"",INDEX(TimeSheets!$Q$1:$Q$359,SMALL(IF(Table912[Job]=$I$3,ROW(Table912[Job])),ROW(BA76))))</f>
        <v/>
      </c>
      <c r="BI77" s="73" t="str">
        <f t="array" ref="BI77">IF(COUNTIF(Table914[Job],$I$3)&lt;ROWS($BI$2:BI77),"",INDEX(TimeSheets!$T$1:$T$359,SMALL(IF(Table914[Job]=$I$3,ROW(Table914[Job])),ROW(BA76))))</f>
        <v/>
      </c>
      <c r="BJ77" s="72" t="str">
        <f t="array" ref="BJ77">IF(COUNTIF(Table914[Job],$I$3)&lt;ROWS($BJ$2:BJ77),"",INDEX(TimeSheets!$Z$1:$Z$359,SMALL(IF(Table914[Job]=$I$3,ROW(Table914[Job])),ROW(BA76))))</f>
        <v/>
      </c>
      <c r="BK77" s="72" t="str">
        <f t="array" ref="BK77">IF(COUNTIF(Table91641[Job],$I$3)&lt;ROWS($BK$2:BK77),"",INDEX(TimeSheets!$AC$1:$AC$359,SMALL(IF(Table91641[Job]=$I$3,ROW(Table91641[Job])),ROW(BA76))))</f>
        <v/>
      </c>
      <c r="BL77" s="72" t="str">
        <f t="array" ref="BL77">IF(COUNTIF(Table91641[Job],$I$3)&lt;ROWS($BL$2:BL77),"",INDEX(TimeSheets!$AI$1:$AI$359,SMALL(IF(Table91641[Job]=$I$3,ROW(Table91641[Job])),ROW(BB76))))</f>
        <v/>
      </c>
    </row>
    <row r="78" spans="50:64" x14ac:dyDescent="0.25">
      <c r="AX78" s="47"/>
      <c r="AY78" s="47"/>
      <c r="AZ78" s="47"/>
      <c r="BA78" s="47"/>
      <c r="BB78" s="47"/>
      <c r="BE78" s="72" t="str">
        <f t="array" ref="BE78">IF(COUNTIF(Table911[Job],$I$3)&lt;ROWS($BE$2:BE78),"",INDEX(TimeSheets!$B$1:$B$359,SMALL(IF(Table911[Job]=$I$3,ROW(Table911[Job])),ROW(BA77))))</f>
        <v/>
      </c>
      <c r="BF78" s="72" t="str">
        <f t="array" ref="BF78">IF(COUNTIF(Table911[Job],$I$3)&lt;ROWS($BD$2:BD78),"",INDEX(TimeSheets!$H$1:$H$359,SMALL(IF(Table911[Job]=$I$3,ROW(Table911[Job])),ROW(BA77))))</f>
        <v/>
      </c>
      <c r="BG78" s="72" t="str">
        <f t="array" ref="BG78">IF(COUNTIF(Table912[Job],$I$3)&lt;ROWS($BG$2:BG78),"",INDEX(TimeSheets!$K$1:$K$359,SMALL(IF(Table912[Job]=$I$3,ROW(Table912[Job])),ROW(BA77))))</f>
        <v/>
      </c>
      <c r="BH78" s="72" t="str">
        <f t="array" ref="BH78">IF(COUNTIF(Table912[Job],$I$3)&lt;ROWS($BH$2:BH78),"",INDEX(TimeSheets!$Q$1:$Q$359,SMALL(IF(Table912[Job]=$I$3,ROW(Table912[Job])),ROW(BA77))))</f>
        <v/>
      </c>
      <c r="BI78" s="73" t="str">
        <f t="array" ref="BI78">IF(COUNTIF(Table914[Job],$I$3)&lt;ROWS($BI$2:BI78),"",INDEX(TimeSheets!$T$1:$T$359,SMALL(IF(Table914[Job]=$I$3,ROW(Table914[Job])),ROW(BA77))))</f>
        <v/>
      </c>
      <c r="BJ78" s="72" t="str">
        <f t="array" ref="BJ78">IF(COUNTIF(Table914[Job],$I$3)&lt;ROWS($BJ$2:BJ78),"",INDEX(TimeSheets!$Z$1:$Z$359,SMALL(IF(Table914[Job]=$I$3,ROW(Table914[Job])),ROW(BA77))))</f>
        <v/>
      </c>
      <c r="BK78" s="72" t="str">
        <f t="array" ref="BK78">IF(COUNTIF(Table91641[Job],$I$3)&lt;ROWS($BK$2:BK78),"",INDEX(TimeSheets!$AC$1:$AC$359,SMALL(IF(Table91641[Job]=$I$3,ROW(Table91641[Job])),ROW(BA77))))</f>
        <v/>
      </c>
      <c r="BL78" s="72" t="str">
        <f t="array" ref="BL78">IF(COUNTIF(Table91641[Job],$I$3)&lt;ROWS($BL$2:BL78),"",INDEX(TimeSheets!$AI$1:$AI$359,SMALL(IF(Table91641[Job]=$I$3,ROW(Table91641[Job])),ROW(BB77))))</f>
        <v/>
      </c>
    </row>
    <row r="79" spans="50:64" x14ac:dyDescent="0.25">
      <c r="AX79" s="47"/>
      <c r="AY79" s="47"/>
      <c r="AZ79" s="47"/>
      <c r="BA79" s="47"/>
      <c r="BB79" s="47"/>
      <c r="BE79" s="72" t="str">
        <f t="array" ref="BE79">IF(COUNTIF(Table911[Job],$I$3)&lt;ROWS($BE$2:BE79),"",INDEX(TimeSheets!$B$1:$B$359,SMALL(IF(Table911[Job]=$I$3,ROW(Table911[Job])),ROW(BA78))))</f>
        <v/>
      </c>
      <c r="BF79" s="72" t="str">
        <f t="array" ref="BF79">IF(COUNTIF(Table911[Job],$I$3)&lt;ROWS($BD$2:BD79),"",INDEX(TimeSheets!$H$1:$H$359,SMALL(IF(Table911[Job]=$I$3,ROW(Table911[Job])),ROW(BA78))))</f>
        <v/>
      </c>
      <c r="BG79" s="72" t="str">
        <f t="array" ref="BG79">IF(COUNTIF(Table912[Job],$I$3)&lt;ROWS($BG$2:BG79),"",INDEX(TimeSheets!$K$1:$K$359,SMALL(IF(Table912[Job]=$I$3,ROW(Table912[Job])),ROW(BA78))))</f>
        <v/>
      </c>
      <c r="BH79" s="72" t="str">
        <f t="array" ref="BH79">IF(COUNTIF(Table912[Job],$I$3)&lt;ROWS($BH$2:BH79),"",INDEX(TimeSheets!$Q$1:$Q$359,SMALL(IF(Table912[Job]=$I$3,ROW(Table912[Job])),ROW(BA78))))</f>
        <v/>
      </c>
      <c r="BI79" s="73" t="str">
        <f t="array" ref="BI79">IF(COUNTIF(Table914[Job],$I$3)&lt;ROWS($BI$2:BI79),"",INDEX(TimeSheets!$T$1:$T$359,SMALL(IF(Table914[Job]=$I$3,ROW(Table914[Job])),ROW(BA78))))</f>
        <v/>
      </c>
      <c r="BJ79" s="72" t="str">
        <f t="array" ref="BJ79">IF(COUNTIF(Table914[Job],$I$3)&lt;ROWS($BJ$2:BJ79),"",INDEX(TimeSheets!$Z$1:$Z$359,SMALL(IF(Table914[Job]=$I$3,ROW(Table914[Job])),ROW(BA78))))</f>
        <v/>
      </c>
      <c r="BK79" s="72" t="str">
        <f t="array" ref="BK79">IF(COUNTIF(Table91641[Job],$I$3)&lt;ROWS($BK$2:BK79),"",INDEX(TimeSheets!$AC$1:$AC$359,SMALL(IF(Table91641[Job]=$I$3,ROW(Table91641[Job])),ROW(BA78))))</f>
        <v/>
      </c>
      <c r="BL79" s="72" t="str">
        <f t="array" ref="BL79">IF(COUNTIF(Table91641[Job],$I$3)&lt;ROWS($BL$2:BL79),"",INDEX(TimeSheets!$AI$1:$AI$359,SMALL(IF(Table91641[Job]=$I$3,ROW(Table91641[Job])),ROW(BB78))))</f>
        <v/>
      </c>
    </row>
    <row r="80" spans="50:64" x14ac:dyDescent="0.25">
      <c r="AX80" s="47"/>
      <c r="AY80" s="47"/>
      <c r="AZ80" s="47"/>
      <c r="BA80" s="47"/>
      <c r="BB80" s="47"/>
      <c r="BE80" s="72" t="str">
        <f t="array" ref="BE80">IF(COUNTIF(Table911[Job],$I$3)&lt;ROWS($BE$2:BE80),"",INDEX(TimeSheets!$B$1:$B$359,SMALL(IF(Table911[Job]=$I$3,ROW(Table911[Job])),ROW(BA79))))</f>
        <v/>
      </c>
      <c r="BF80" s="72" t="str">
        <f t="array" ref="BF80">IF(COUNTIF(Table911[Job],$I$3)&lt;ROWS($BD$2:BD80),"",INDEX(TimeSheets!$H$1:$H$359,SMALL(IF(Table911[Job]=$I$3,ROW(Table911[Job])),ROW(BA79))))</f>
        <v/>
      </c>
      <c r="BG80" s="72" t="str">
        <f t="array" ref="BG80">IF(COUNTIF(Table912[Job],$I$3)&lt;ROWS($BG$2:BG80),"",INDEX(TimeSheets!$K$1:$K$359,SMALL(IF(Table912[Job]=$I$3,ROW(Table912[Job])),ROW(BA79))))</f>
        <v/>
      </c>
      <c r="BH80" s="72" t="str">
        <f t="array" ref="BH80">IF(COUNTIF(Table912[Job],$I$3)&lt;ROWS($BH$2:BH80),"",INDEX(TimeSheets!$Q$1:$Q$359,SMALL(IF(Table912[Job]=$I$3,ROW(Table912[Job])),ROW(BA79))))</f>
        <v/>
      </c>
      <c r="BI80" s="73" t="str">
        <f t="array" ref="BI80">IF(COUNTIF(Table914[Job],$I$3)&lt;ROWS($BI$2:BI80),"",INDEX(TimeSheets!$T$1:$T$359,SMALL(IF(Table914[Job]=$I$3,ROW(Table914[Job])),ROW(BA79))))</f>
        <v/>
      </c>
      <c r="BJ80" s="72" t="str">
        <f t="array" ref="BJ80">IF(COUNTIF(Table914[Job],$I$3)&lt;ROWS($BJ$2:BJ80),"",INDEX(TimeSheets!$Z$1:$Z$359,SMALL(IF(Table914[Job]=$I$3,ROW(Table914[Job])),ROW(BA79))))</f>
        <v/>
      </c>
      <c r="BK80" s="72" t="str">
        <f t="array" ref="BK80">IF(COUNTIF(Table91641[Job],$I$3)&lt;ROWS($BK$2:BK80),"",INDEX(TimeSheets!$AC$1:$AC$359,SMALL(IF(Table91641[Job]=$I$3,ROW(Table91641[Job])),ROW(BA79))))</f>
        <v/>
      </c>
      <c r="BL80" s="72" t="str">
        <f t="array" ref="BL80">IF(COUNTIF(Table91641[Job],$I$3)&lt;ROWS($BL$2:BL80),"",INDEX(TimeSheets!$AI$1:$AI$359,SMALL(IF(Table91641[Job]=$I$3,ROW(Table91641[Job])),ROW(BB79))))</f>
        <v/>
      </c>
    </row>
    <row r="81" spans="50:64" x14ac:dyDescent="0.25">
      <c r="AX81" s="47"/>
      <c r="AY81" s="47"/>
      <c r="AZ81" s="47"/>
      <c r="BA81" s="47"/>
      <c r="BB81" s="47"/>
      <c r="BE81" s="72" t="str">
        <f t="array" ref="BE81">IF(COUNTIF(Table911[Job],$I$3)&lt;ROWS($BE$2:BE81),"",INDEX(TimeSheets!$B$1:$B$359,SMALL(IF(Table911[Job]=$I$3,ROW(Table911[Job])),ROW(BA80))))</f>
        <v/>
      </c>
      <c r="BF81" s="72" t="str">
        <f t="array" ref="BF81">IF(COUNTIF(Table911[Job],$I$3)&lt;ROWS($BD$2:BD81),"",INDEX(TimeSheets!$H$1:$H$359,SMALL(IF(Table911[Job]=$I$3,ROW(Table911[Job])),ROW(BA80))))</f>
        <v/>
      </c>
      <c r="BG81" s="72" t="str">
        <f t="array" ref="BG81">IF(COUNTIF(Table912[Job],$I$3)&lt;ROWS($BG$2:BG81),"",INDEX(TimeSheets!$K$1:$K$359,SMALL(IF(Table912[Job]=$I$3,ROW(Table912[Job])),ROW(BA80))))</f>
        <v/>
      </c>
      <c r="BH81" s="72" t="str">
        <f t="array" ref="BH81">IF(COUNTIF(Table912[Job],$I$3)&lt;ROWS($BH$2:BH81),"",INDEX(TimeSheets!$Q$1:$Q$359,SMALL(IF(Table912[Job]=$I$3,ROW(Table912[Job])),ROW(BA80))))</f>
        <v/>
      </c>
      <c r="BI81" s="73" t="str">
        <f t="array" ref="BI81">IF(COUNTIF(Table914[Job],$I$3)&lt;ROWS($BI$2:BI81),"",INDEX(TimeSheets!$T$1:$T$359,SMALL(IF(Table914[Job]=$I$3,ROW(Table914[Job])),ROW(BA80))))</f>
        <v/>
      </c>
      <c r="BJ81" s="72" t="str">
        <f t="array" ref="BJ81">IF(COUNTIF(Table914[Job],$I$3)&lt;ROWS($BJ$2:BJ81),"",INDEX(TimeSheets!$Z$1:$Z$359,SMALL(IF(Table914[Job]=$I$3,ROW(Table914[Job])),ROW(BA80))))</f>
        <v/>
      </c>
      <c r="BK81" s="72" t="str">
        <f t="array" ref="BK81">IF(COUNTIF(Table91641[Job],$I$3)&lt;ROWS($BK$2:BK81),"",INDEX(TimeSheets!$AC$1:$AC$359,SMALL(IF(Table91641[Job]=$I$3,ROW(Table91641[Job])),ROW(BA80))))</f>
        <v/>
      </c>
      <c r="BL81" s="72" t="str">
        <f t="array" ref="BL81">IF(COUNTIF(Table91641[Job],$I$3)&lt;ROWS($BL$2:BL81),"",INDEX(TimeSheets!$AI$1:$AI$359,SMALL(IF(Table91641[Job]=$I$3,ROW(Table91641[Job])),ROW(BB80))))</f>
        <v/>
      </c>
    </row>
    <row r="82" spans="50:64" x14ac:dyDescent="0.25">
      <c r="AX82" s="47"/>
      <c r="AY82" s="47"/>
      <c r="AZ82" s="47"/>
      <c r="BA82" s="47"/>
      <c r="BB82" s="47"/>
      <c r="BE82" s="72" t="str">
        <f t="array" ref="BE82">IF(COUNTIF(Table911[Job],$I$3)&lt;ROWS($BE$2:BE82),"",INDEX(TimeSheets!$B$1:$B$359,SMALL(IF(Table911[Job]=$I$3,ROW(Table911[Job])),ROW(BA81))))</f>
        <v/>
      </c>
      <c r="BF82" s="72" t="str">
        <f t="array" ref="BF82">IF(COUNTIF(Table911[Job],$I$3)&lt;ROWS($BD$2:BD82),"",INDEX(TimeSheets!$H$1:$H$359,SMALL(IF(Table911[Job]=$I$3,ROW(Table911[Job])),ROW(BA81))))</f>
        <v/>
      </c>
      <c r="BG82" s="72" t="str">
        <f t="array" ref="BG82">IF(COUNTIF(Table912[Job],$I$3)&lt;ROWS($BG$2:BG82),"",INDEX(TimeSheets!$K$1:$K$359,SMALL(IF(Table912[Job]=$I$3,ROW(Table912[Job])),ROW(BA81))))</f>
        <v/>
      </c>
      <c r="BH82" s="72" t="str">
        <f t="array" ref="BH82">IF(COUNTIF(Table912[Job],$I$3)&lt;ROWS($BH$2:BH82),"",INDEX(TimeSheets!$Q$1:$Q$359,SMALL(IF(Table912[Job]=$I$3,ROW(Table912[Job])),ROW(BA81))))</f>
        <v/>
      </c>
      <c r="BI82" s="73" t="str">
        <f t="array" ref="BI82">IF(COUNTIF(Table914[Job],$I$3)&lt;ROWS($BI$2:BI82),"",INDEX(TimeSheets!$T$1:$T$359,SMALL(IF(Table914[Job]=$I$3,ROW(Table914[Job])),ROW(BA81))))</f>
        <v/>
      </c>
      <c r="BJ82" s="72" t="str">
        <f t="array" ref="BJ82">IF(COUNTIF(Table914[Job],$I$3)&lt;ROWS($BJ$2:BJ82),"",INDEX(TimeSheets!$Z$1:$Z$359,SMALL(IF(Table914[Job]=$I$3,ROW(Table914[Job])),ROW(BA81))))</f>
        <v/>
      </c>
      <c r="BK82" s="72" t="str">
        <f t="array" ref="BK82">IF(COUNTIF(Table91641[Job],$I$3)&lt;ROWS($BK$2:BK82),"",INDEX(TimeSheets!$AC$1:$AC$359,SMALL(IF(Table91641[Job]=$I$3,ROW(Table91641[Job])),ROW(BA81))))</f>
        <v/>
      </c>
      <c r="BL82" s="72" t="str">
        <f t="array" ref="BL82">IF(COUNTIF(Table91641[Job],$I$3)&lt;ROWS($BL$2:BL82),"",INDEX(TimeSheets!$AI$1:$AI$359,SMALL(IF(Table91641[Job]=$I$3,ROW(Table91641[Job])),ROW(BB81))))</f>
        <v/>
      </c>
    </row>
    <row r="83" spans="50:64" x14ac:dyDescent="0.25">
      <c r="AX83" s="47"/>
      <c r="AY83" s="47"/>
      <c r="AZ83" s="47"/>
      <c r="BA83" s="47"/>
      <c r="BB83" s="47"/>
      <c r="BE83" s="72" t="str">
        <f t="array" ref="BE83">IF(COUNTIF(Table911[Job],$I$3)&lt;ROWS($BE$2:BE83),"",INDEX(TimeSheets!$B$1:$B$359,SMALL(IF(Table911[Job]=$I$3,ROW(Table911[Job])),ROW(BA82))))</f>
        <v/>
      </c>
      <c r="BF83" s="72" t="str">
        <f t="array" ref="BF83">IF(COUNTIF(Table911[Job],$I$3)&lt;ROWS($BD$2:BD83),"",INDEX(TimeSheets!$H$1:$H$359,SMALL(IF(Table911[Job]=$I$3,ROW(Table911[Job])),ROW(BA82))))</f>
        <v/>
      </c>
      <c r="BG83" s="72" t="str">
        <f t="array" ref="BG83">IF(COUNTIF(Table912[Job],$I$3)&lt;ROWS($BG$2:BG83),"",INDEX(TimeSheets!$K$1:$K$359,SMALL(IF(Table912[Job]=$I$3,ROW(Table912[Job])),ROW(BA82))))</f>
        <v/>
      </c>
      <c r="BH83" s="72" t="str">
        <f t="array" ref="BH83">IF(COUNTIF(Table912[Job],$I$3)&lt;ROWS($BH$2:BH83),"",INDEX(TimeSheets!$Q$1:$Q$359,SMALL(IF(Table912[Job]=$I$3,ROW(Table912[Job])),ROW(BA82))))</f>
        <v/>
      </c>
      <c r="BI83" s="73" t="str">
        <f t="array" ref="BI83">IF(COUNTIF(Table914[Job],$I$3)&lt;ROWS($BI$2:BI83),"",INDEX(TimeSheets!$T$1:$T$359,SMALL(IF(Table914[Job]=$I$3,ROW(Table914[Job])),ROW(BA82))))</f>
        <v/>
      </c>
      <c r="BJ83" s="72" t="str">
        <f t="array" ref="BJ83">IF(COUNTIF(Table914[Job],$I$3)&lt;ROWS($BJ$2:BJ83),"",INDEX(TimeSheets!$Z$1:$Z$359,SMALL(IF(Table914[Job]=$I$3,ROW(Table914[Job])),ROW(BA82))))</f>
        <v/>
      </c>
      <c r="BK83" s="72" t="str">
        <f t="array" ref="BK83">IF(COUNTIF(Table91641[Job],$I$3)&lt;ROWS($BK$2:BK83),"",INDEX(TimeSheets!$AC$1:$AC$359,SMALL(IF(Table91641[Job]=$I$3,ROW(Table91641[Job])),ROW(BA82))))</f>
        <v/>
      </c>
      <c r="BL83" s="72" t="str">
        <f t="array" ref="BL83">IF(COUNTIF(Table91641[Job],$I$3)&lt;ROWS($BL$2:BL83),"",INDEX(TimeSheets!$AI$1:$AI$359,SMALL(IF(Table91641[Job]=$I$3,ROW(Table91641[Job])),ROW(BB82))))</f>
        <v/>
      </c>
    </row>
    <row r="84" spans="50:64" x14ac:dyDescent="0.25">
      <c r="AX84" s="47"/>
      <c r="AY84" s="47"/>
      <c r="AZ84" s="47"/>
      <c r="BA84" s="47"/>
      <c r="BB84" s="47"/>
      <c r="BE84" s="72" t="str">
        <f t="array" ref="BE84">IF(COUNTIF(Table911[Job],$I$3)&lt;ROWS($BE$2:BE84),"",INDEX(TimeSheets!$B$1:$B$359,SMALL(IF(Table911[Job]=$I$3,ROW(Table911[Job])),ROW(BA83))))</f>
        <v/>
      </c>
      <c r="BF84" s="72" t="str">
        <f t="array" ref="BF84">IF(COUNTIF(Table911[Job],$I$3)&lt;ROWS($BD$2:BD84),"",INDEX(TimeSheets!$H$1:$H$359,SMALL(IF(Table911[Job]=$I$3,ROW(Table911[Job])),ROW(BA83))))</f>
        <v/>
      </c>
      <c r="BG84" s="72" t="str">
        <f t="array" ref="BG84">IF(COUNTIF(Table912[Job],$I$3)&lt;ROWS($BG$2:BG84),"",INDEX(TimeSheets!$K$1:$K$359,SMALL(IF(Table912[Job]=$I$3,ROW(Table912[Job])),ROW(BA83))))</f>
        <v/>
      </c>
      <c r="BH84" s="72" t="str">
        <f t="array" ref="BH84">IF(COUNTIF(Table912[Job],$I$3)&lt;ROWS($BH$2:BH84),"",INDEX(TimeSheets!$Q$1:$Q$359,SMALL(IF(Table912[Job]=$I$3,ROW(Table912[Job])),ROW(BA83))))</f>
        <v/>
      </c>
      <c r="BI84" s="73" t="str">
        <f t="array" ref="BI84">IF(COUNTIF(Table914[Job],$I$3)&lt;ROWS($BI$2:BI84),"",INDEX(TimeSheets!$T$1:$T$359,SMALL(IF(Table914[Job]=$I$3,ROW(Table914[Job])),ROW(BA83))))</f>
        <v/>
      </c>
      <c r="BJ84" s="72" t="str">
        <f t="array" ref="BJ84">IF(COUNTIF(Table914[Job],$I$3)&lt;ROWS($BJ$2:BJ84),"",INDEX(TimeSheets!$Z$1:$Z$359,SMALL(IF(Table914[Job]=$I$3,ROW(Table914[Job])),ROW(BA83))))</f>
        <v/>
      </c>
      <c r="BK84" s="72" t="str">
        <f t="array" ref="BK84">IF(COUNTIF(Table91641[Job],$I$3)&lt;ROWS($BK$2:BK84),"",INDEX(TimeSheets!$AC$1:$AC$359,SMALL(IF(Table91641[Job]=$I$3,ROW(Table91641[Job])),ROW(BA83))))</f>
        <v/>
      </c>
      <c r="BL84" s="72" t="str">
        <f t="array" ref="BL84">IF(COUNTIF(Table91641[Job],$I$3)&lt;ROWS($BL$2:BL84),"",INDEX(TimeSheets!$AI$1:$AI$359,SMALL(IF(Table91641[Job]=$I$3,ROW(Table91641[Job])),ROW(BB83))))</f>
        <v/>
      </c>
    </row>
    <row r="85" spans="50:64" x14ac:dyDescent="0.25">
      <c r="AX85" s="47"/>
      <c r="AY85" s="47"/>
      <c r="AZ85" s="47"/>
      <c r="BA85" s="47"/>
      <c r="BB85" s="47"/>
      <c r="BE85" s="72" t="str">
        <f t="array" ref="BE85">IF(COUNTIF(Table911[Job],$I$3)&lt;ROWS($BE$2:BE85),"",INDEX(TimeSheets!$B$1:$B$359,SMALL(IF(Table911[Job]=$I$3,ROW(Table911[Job])),ROW(BA84))))</f>
        <v/>
      </c>
      <c r="BF85" s="72" t="str">
        <f t="array" ref="BF85">IF(COUNTIF(Table911[Job],$I$3)&lt;ROWS($BD$2:BD85),"",INDEX(TimeSheets!$H$1:$H$359,SMALL(IF(Table911[Job]=$I$3,ROW(Table911[Job])),ROW(BA84))))</f>
        <v/>
      </c>
      <c r="BG85" s="72" t="str">
        <f t="array" ref="BG85">IF(COUNTIF(Table912[Job],$I$3)&lt;ROWS($BG$2:BG85),"",INDEX(TimeSheets!$K$1:$K$359,SMALL(IF(Table912[Job]=$I$3,ROW(Table912[Job])),ROW(BA84))))</f>
        <v/>
      </c>
      <c r="BH85" s="72" t="str">
        <f t="array" ref="BH85">IF(COUNTIF(Table912[Job],$I$3)&lt;ROWS($BH$2:BH85),"",INDEX(TimeSheets!$Q$1:$Q$359,SMALL(IF(Table912[Job]=$I$3,ROW(Table912[Job])),ROW(BA84))))</f>
        <v/>
      </c>
      <c r="BI85" s="73" t="str">
        <f t="array" ref="BI85">IF(COUNTIF(Table914[Job],$I$3)&lt;ROWS($BI$2:BI85),"",INDEX(TimeSheets!$T$1:$T$359,SMALL(IF(Table914[Job]=$I$3,ROW(Table914[Job])),ROW(BA84))))</f>
        <v/>
      </c>
      <c r="BJ85" s="72" t="str">
        <f t="array" ref="BJ85">IF(COUNTIF(Table914[Job],$I$3)&lt;ROWS($BJ$2:BJ85),"",INDEX(TimeSheets!$Z$1:$Z$359,SMALL(IF(Table914[Job]=$I$3,ROW(Table914[Job])),ROW(BA84))))</f>
        <v/>
      </c>
      <c r="BK85" s="72" t="str">
        <f t="array" ref="BK85">IF(COUNTIF(Table91641[Job],$I$3)&lt;ROWS($BK$2:BK85),"",INDEX(TimeSheets!$AC$1:$AC$359,SMALL(IF(Table91641[Job]=$I$3,ROW(Table91641[Job])),ROW(BA84))))</f>
        <v/>
      </c>
      <c r="BL85" s="72" t="str">
        <f t="array" ref="BL85">IF(COUNTIF(Table91641[Job],$I$3)&lt;ROWS($BL$2:BL85),"",INDEX(TimeSheets!$AI$1:$AI$359,SMALL(IF(Table91641[Job]=$I$3,ROW(Table91641[Job])),ROW(BB84))))</f>
        <v/>
      </c>
    </row>
    <row r="86" spans="50:64" x14ac:dyDescent="0.25">
      <c r="AX86" s="47"/>
      <c r="AY86" s="47"/>
      <c r="AZ86" s="47"/>
      <c r="BA86" s="47"/>
      <c r="BB86" s="47"/>
      <c r="BE86" s="72" t="str">
        <f t="array" ref="BE86">IF(COUNTIF(Table911[Job],$I$3)&lt;ROWS($BE$2:BE86),"",INDEX(TimeSheets!$B$1:$B$359,SMALL(IF(Table911[Job]=$I$3,ROW(Table911[Job])),ROW(BA85))))</f>
        <v/>
      </c>
      <c r="BF86" s="72" t="str">
        <f t="array" ref="BF86">IF(COUNTIF(Table911[Job],$I$3)&lt;ROWS($BD$2:BD86),"",INDEX(TimeSheets!$H$1:$H$359,SMALL(IF(Table911[Job]=$I$3,ROW(Table911[Job])),ROW(BA85))))</f>
        <v/>
      </c>
      <c r="BG86" s="72" t="str">
        <f t="array" ref="BG86">IF(COUNTIF(Table912[Job],$I$3)&lt;ROWS($BG$2:BG86),"",INDEX(TimeSheets!$K$1:$K$359,SMALL(IF(Table912[Job]=$I$3,ROW(Table912[Job])),ROW(BA85))))</f>
        <v/>
      </c>
      <c r="BH86" s="72" t="str">
        <f t="array" ref="BH86">IF(COUNTIF(Table912[Job],$I$3)&lt;ROWS($BH$2:BH86),"",INDEX(TimeSheets!$Q$1:$Q$359,SMALL(IF(Table912[Job]=$I$3,ROW(Table912[Job])),ROW(BA85))))</f>
        <v/>
      </c>
      <c r="BI86" s="73" t="str">
        <f t="array" ref="BI86">IF(COUNTIF(Table914[Job],$I$3)&lt;ROWS($BI$2:BI86),"",INDEX(TimeSheets!$T$1:$T$359,SMALL(IF(Table914[Job]=$I$3,ROW(Table914[Job])),ROW(BA85))))</f>
        <v/>
      </c>
      <c r="BJ86" s="72" t="str">
        <f t="array" ref="BJ86">IF(COUNTIF(Table914[Job],$I$3)&lt;ROWS($BJ$2:BJ86),"",INDEX(TimeSheets!$Z$1:$Z$359,SMALL(IF(Table914[Job]=$I$3,ROW(Table914[Job])),ROW(BA85))))</f>
        <v/>
      </c>
      <c r="BK86" s="72" t="str">
        <f t="array" ref="BK86">IF(COUNTIF(Table91641[Job],$I$3)&lt;ROWS($BK$2:BK86),"",INDEX(TimeSheets!$AC$1:$AC$359,SMALL(IF(Table91641[Job]=$I$3,ROW(Table91641[Job])),ROW(BA85))))</f>
        <v/>
      </c>
      <c r="BL86" s="72" t="str">
        <f t="array" ref="BL86">IF(COUNTIF(Table91641[Job],$I$3)&lt;ROWS($BL$2:BL86),"",INDEX(TimeSheets!$AI$1:$AI$359,SMALL(IF(Table91641[Job]=$I$3,ROW(Table91641[Job])),ROW(BB85))))</f>
        <v/>
      </c>
    </row>
    <row r="87" spans="50:64" x14ac:dyDescent="0.25">
      <c r="AX87" s="47"/>
      <c r="AY87" s="47"/>
      <c r="AZ87" s="47"/>
      <c r="BA87" s="47"/>
      <c r="BB87" s="47"/>
      <c r="BE87" s="72" t="str">
        <f t="array" ref="BE87">IF(COUNTIF(Table911[Job],$I$3)&lt;ROWS($BE$2:BE87),"",INDEX(TimeSheets!$B$1:$B$359,SMALL(IF(Table911[Job]=$I$3,ROW(Table911[Job])),ROW(BA86))))</f>
        <v/>
      </c>
      <c r="BF87" s="72" t="str">
        <f t="array" ref="BF87">IF(COUNTIF(Table911[Job],$I$3)&lt;ROWS($BD$2:BD87),"",INDEX(TimeSheets!$H$1:$H$359,SMALL(IF(Table911[Job]=$I$3,ROW(Table911[Job])),ROW(BA86))))</f>
        <v/>
      </c>
      <c r="BG87" s="72" t="str">
        <f t="array" ref="BG87">IF(COUNTIF(Table912[Job],$I$3)&lt;ROWS($BG$2:BG87),"",INDEX(TimeSheets!$K$1:$K$359,SMALL(IF(Table912[Job]=$I$3,ROW(Table912[Job])),ROW(BA86))))</f>
        <v/>
      </c>
      <c r="BH87" s="72" t="str">
        <f t="array" ref="BH87">IF(COUNTIF(Table912[Job],$I$3)&lt;ROWS($BH$2:BH87),"",INDEX(TimeSheets!$Q$1:$Q$359,SMALL(IF(Table912[Job]=$I$3,ROW(Table912[Job])),ROW(BA86))))</f>
        <v/>
      </c>
      <c r="BI87" s="73" t="str">
        <f t="array" ref="BI87">IF(COUNTIF(Table914[Job],$I$3)&lt;ROWS($BI$2:BI87),"",INDEX(TimeSheets!$T$1:$T$359,SMALL(IF(Table914[Job]=$I$3,ROW(Table914[Job])),ROW(BA86))))</f>
        <v/>
      </c>
      <c r="BJ87" s="72" t="str">
        <f t="array" ref="BJ87">IF(COUNTIF(Table914[Job],$I$3)&lt;ROWS($BJ$2:BJ87),"",INDEX(TimeSheets!$Z$1:$Z$359,SMALL(IF(Table914[Job]=$I$3,ROW(Table914[Job])),ROW(BA86))))</f>
        <v/>
      </c>
      <c r="BK87" s="72" t="str">
        <f t="array" ref="BK87">IF(COUNTIF(Table91641[Job],$I$3)&lt;ROWS($BK$2:BK87),"",INDEX(TimeSheets!$AC$1:$AC$359,SMALL(IF(Table91641[Job]=$I$3,ROW(Table91641[Job])),ROW(BA86))))</f>
        <v/>
      </c>
      <c r="BL87" s="72" t="str">
        <f t="array" ref="BL87">IF(COUNTIF(Table91641[Job],$I$3)&lt;ROWS($BL$2:BL87),"",INDEX(TimeSheets!$AI$1:$AI$359,SMALL(IF(Table91641[Job]=$I$3,ROW(Table91641[Job])),ROW(BB86))))</f>
        <v/>
      </c>
    </row>
    <row r="88" spans="50:64" x14ac:dyDescent="0.25">
      <c r="AX88" s="47"/>
      <c r="AY88" s="47"/>
      <c r="AZ88" s="47"/>
      <c r="BA88" s="47"/>
      <c r="BB88" s="47"/>
      <c r="BE88" s="72" t="str">
        <f t="array" ref="BE88">IF(COUNTIF(Table911[Job],$I$3)&lt;ROWS($BE$2:BE88),"",INDEX(TimeSheets!$B$1:$B$359,SMALL(IF(Table911[Job]=$I$3,ROW(Table911[Job])),ROW(BA87))))</f>
        <v/>
      </c>
      <c r="BF88" s="72" t="str">
        <f t="array" ref="BF88">IF(COUNTIF(Table911[Job],$I$3)&lt;ROWS($BD$2:BD88),"",INDEX(TimeSheets!$H$1:$H$359,SMALL(IF(Table911[Job]=$I$3,ROW(Table911[Job])),ROW(BA87))))</f>
        <v/>
      </c>
      <c r="BG88" s="72" t="str">
        <f t="array" ref="BG88">IF(COUNTIF(Table912[Job],$I$3)&lt;ROWS($BG$2:BG88),"",INDEX(TimeSheets!$K$1:$K$359,SMALL(IF(Table912[Job]=$I$3,ROW(Table912[Job])),ROW(BA87))))</f>
        <v/>
      </c>
      <c r="BH88" s="72" t="str">
        <f t="array" ref="BH88">IF(COUNTIF(Table912[Job],$I$3)&lt;ROWS($BH$2:BH88),"",INDEX(TimeSheets!$Q$1:$Q$359,SMALL(IF(Table912[Job]=$I$3,ROW(Table912[Job])),ROW(BA87))))</f>
        <v/>
      </c>
      <c r="BI88" s="73" t="str">
        <f t="array" ref="BI88">IF(COUNTIF(Table914[Job],$I$3)&lt;ROWS($BI$2:BI88),"",INDEX(TimeSheets!$T$1:$T$359,SMALL(IF(Table914[Job]=$I$3,ROW(Table914[Job])),ROW(BA87))))</f>
        <v/>
      </c>
      <c r="BJ88" s="72" t="str">
        <f t="array" ref="BJ88">IF(COUNTIF(Table914[Job],$I$3)&lt;ROWS($BJ$2:BJ88),"",INDEX(TimeSheets!$Z$1:$Z$359,SMALL(IF(Table914[Job]=$I$3,ROW(Table914[Job])),ROW(BA87))))</f>
        <v/>
      </c>
      <c r="BK88" s="72" t="str">
        <f t="array" ref="BK88">IF(COUNTIF(Table91641[Job],$I$3)&lt;ROWS($BK$2:BK88),"",INDEX(TimeSheets!$AC$1:$AC$359,SMALL(IF(Table91641[Job]=$I$3,ROW(Table91641[Job])),ROW(BA87))))</f>
        <v/>
      </c>
      <c r="BL88" s="72" t="str">
        <f t="array" ref="BL88">IF(COUNTIF(Table91641[Job],$I$3)&lt;ROWS($BL$2:BL88),"",INDEX(TimeSheets!$AI$1:$AI$359,SMALL(IF(Table91641[Job]=$I$3,ROW(Table91641[Job])),ROW(BB87))))</f>
        <v/>
      </c>
    </row>
    <row r="89" spans="50:64" x14ac:dyDescent="0.25">
      <c r="AX89" s="47"/>
      <c r="AY89" s="47"/>
      <c r="AZ89" s="47"/>
      <c r="BA89" s="47"/>
      <c r="BB89" s="47"/>
      <c r="BE89" s="72" t="str">
        <f t="array" ref="BE89">IF(COUNTIF(Table911[Job],$I$3)&lt;ROWS($BE$2:BE89),"",INDEX(TimeSheets!$B$1:$B$359,SMALL(IF(Table911[Job]=$I$3,ROW(Table911[Job])),ROW(BA88))))</f>
        <v/>
      </c>
      <c r="BF89" s="72" t="str">
        <f t="array" ref="BF89">IF(COUNTIF(Table911[Job],$I$3)&lt;ROWS($BD$2:BD89),"",INDEX(TimeSheets!$H$1:$H$359,SMALL(IF(Table911[Job]=$I$3,ROW(Table911[Job])),ROW(BA88))))</f>
        <v/>
      </c>
      <c r="BG89" s="72" t="str">
        <f t="array" ref="BG89">IF(COUNTIF(Table912[Job],$I$3)&lt;ROWS($BG$2:BG89),"",INDEX(TimeSheets!$K$1:$K$359,SMALL(IF(Table912[Job]=$I$3,ROW(Table912[Job])),ROW(BA88))))</f>
        <v/>
      </c>
      <c r="BH89" s="72" t="str">
        <f t="array" ref="BH89">IF(COUNTIF(Table912[Job],$I$3)&lt;ROWS($BH$2:BH89),"",INDEX(TimeSheets!$Q$1:$Q$359,SMALL(IF(Table912[Job]=$I$3,ROW(Table912[Job])),ROW(BA88))))</f>
        <v/>
      </c>
      <c r="BI89" s="73" t="str">
        <f t="array" ref="BI89">IF(COUNTIF(Table914[Job],$I$3)&lt;ROWS($BI$2:BI89),"",INDEX(TimeSheets!$T$1:$T$359,SMALL(IF(Table914[Job]=$I$3,ROW(Table914[Job])),ROW(BA88))))</f>
        <v/>
      </c>
      <c r="BJ89" s="72" t="str">
        <f t="array" ref="BJ89">IF(COUNTIF(Table914[Job],$I$3)&lt;ROWS($BJ$2:BJ89),"",INDEX(TimeSheets!$Z$1:$Z$359,SMALL(IF(Table914[Job]=$I$3,ROW(Table914[Job])),ROW(BA88))))</f>
        <v/>
      </c>
      <c r="BK89" s="72" t="str">
        <f t="array" ref="BK89">IF(COUNTIF(Table91641[Job],$I$3)&lt;ROWS($BK$2:BK89),"",INDEX(TimeSheets!$AC$1:$AC$359,SMALL(IF(Table91641[Job]=$I$3,ROW(Table91641[Job])),ROW(BA88))))</f>
        <v/>
      </c>
      <c r="BL89" s="72" t="str">
        <f t="array" ref="BL89">IF(COUNTIF(Table91641[Job],$I$3)&lt;ROWS($BL$2:BL89),"",INDEX(TimeSheets!$AI$1:$AI$359,SMALL(IF(Table91641[Job]=$I$3,ROW(Table91641[Job])),ROW(BB88))))</f>
        <v/>
      </c>
    </row>
    <row r="90" spans="50:64" x14ac:dyDescent="0.25">
      <c r="AX90" s="47"/>
      <c r="AY90" s="47"/>
      <c r="AZ90" s="47"/>
      <c r="BA90" s="47"/>
      <c r="BB90" s="47"/>
      <c r="BE90" s="72" t="str">
        <f t="array" ref="BE90">IF(COUNTIF(Table911[Job],$I$3)&lt;ROWS($BE$2:BE90),"",INDEX(TimeSheets!$B$1:$B$359,SMALL(IF(Table911[Job]=$I$3,ROW(Table911[Job])),ROW(BA89))))</f>
        <v/>
      </c>
      <c r="BF90" s="72" t="str">
        <f t="array" ref="BF90">IF(COUNTIF(Table911[Job],$I$3)&lt;ROWS($BD$2:BD90),"",INDEX(TimeSheets!$H$1:$H$359,SMALL(IF(Table911[Job]=$I$3,ROW(Table911[Job])),ROW(BA89))))</f>
        <v/>
      </c>
      <c r="BG90" s="72" t="str">
        <f t="array" ref="BG90">IF(COUNTIF(Table912[Job],$I$3)&lt;ROWS($BG$2:BG90),"",INDEX(TimeSheets!$K$1:$K$359,SMALL(IF(Table912[Job]=$I$3,ROW(Table912[Job])),ROW(BA89))))</f>
        <v/>
      </c>
      <c r="BH90" s="72" t="str">
        <f t="array" ref="BH90">IF(COUNTIF(Table912[Job],$I$3)&lt;ROWS($BH$2:BH90),"",INDEX(TimeSheets!$Q$1:$Q$359,SMALL(IF(Table912[Job]=$I$3,ROW(Table912[Job])),ROW(BA89))))</f>
        <v/>
      </c>
      <c r="BI90" s="73" t="str">
        <f t="array" ref="BI90">IF(COUNTIF(Table914[Job],$I$3)&lt;ROWS($BI$2:BI90),"",INDEX(TimeSheets!$T$1:$T$359,SMALL(IF(Table914[Job]=$I$3,ROW(Table914[Job])),ROW(BA89))))</f>
        <v/>
      </c>
      <c r="BJ90" s="72" t="str">
        <f t="array" ref="BJ90">IF(COUNTIF(Table914[Job],$I$3)&lt;ROWS($BJ$2:BJ90),"",INDEX(TimeSheets!$Z$1:$Z$359,SMALL(IF(Table914[Job]=$I$3,ROW(Table914[Job])),ROW(BA89))))</f>
        <v/>
      </c>
      <c r="BK90" s="72" t="str">
        <f t="array" ref="BK90">IF(COUNTIF(Table91641[Job],$I$3)&lt;ROWS($BK$2:BK90),"",INDEX(TimeSheets!$AC$1:$AC$359,SMALL(IF(Table91641[Job]=$I$3,ROW(Table91641[Job])),ROW(BA89))))</f>
        <v/>
      </c>
      <c r="BL90" s="72" t="str">
        <f t="array" ref="BL90">IF(COUNTIF(Table91641[Job],$I$3)&lt;ROWS($BL$2:BL90),"",INDEX(TimeSheets!$AI$1:$AI$359,SMALL(IF(Table91641[Job]=$I$3,ROW(Table91641[Job])),ROW(BB89))))</f>
        <v/>
      </c>
    </row>
    <row r="91" spans="50:64" x14ac:dyDescent="0.25">
      <c r="AX91" s="47"/>
      <c r="AY91" s="47"/>
      <c r="AZ91" s="47"/>
      <c r="BA91" s="47"/>
      <c r="BB91" s="47"/>
      <c r="BE91" s="72" t="str">
        <f t="array" ref="BE91">IF(COUNTIF(Table911[Job],$I$3)&lt;ROWS($BE$2:BE91),"",INDEX(TimeSheets!$B$1:$B$359,SMALL(IF(Table911[Job]=$I$3,ROW(Table911[Job])),ROW(BA90))))</f>
        <v/>
      </c>
      <c r="BF91" s="72" t="str">
        <f t="array" ref="BF91">IF(COUNTIF(Table911[Job],$I$3)&lt;ROWS($BD$2:BD91),"",INDEX(TimeSheets!$H$1:$H$359,SMALL(IF(Table911[Job]=$I$3,ROW(Table911[Job])),ROW(BA90))))</f>
        <v/>
      </c>
      <c r="BG91" s="72" t="str">
        <f t="array" ref="BG91">IF(COUNTIF(Table912[Job],$I$3)&lt;ROWS($BG$2:BG91),"",INDEX(TimeSheets!$K$1:$K$359,SMALL(IF(Table912[Job]=$I$3,ROW(Table912[Job])),ROW(BA90))))</f>
        <v/>
      </c>
      <c r="BH91" s="72" t="str">
        <f t="array" ref="BH91">IF(COUNTIF(Table912[Job],$I$3)&lt;ROWS($BH$2:BH91),"",INDEX(TimeSheets!$Q$1:$Q$359,SMALL(IF(Table912[Job]=$I$3,ROW(Table912[Job])),ROW(BA90))))</f>
        <v/>
      </c>
      <c r="BI91" s="73" t="str">
        <f t="array" ref="BI91">IF(COUNTIF(Table914[Job],$I$3)&lt;ROWS($BI$2:BI91),"",INDEX(TimeSheets!$T$1:$T$359,SMALL(IF(Table914[Job]=$I$3,ROW(Table914[Job])),ROW(BA90))))</f>
        <v/>
      </c>
      <c r="BJ91" s="72" t="str">
        <f t="array" ref="BJ91">IF(COUNTIF(Table914[Job],$I$3)&lt;ROWS($BJ$2:BJ91),"",INDEX(TimeSheets!$Z$1:$Z$359,SMALL(IF(Table914[Job]=$I$3,ROW(Table914[Job])),ROW(BA90))))</f>
        <v/>
      </c>
      <c r="BK91" s="72" t="str">
        <f t="array" ref="BK91">IF(COUNTIF(Table91641[Job],$I$3)&lt;ROWS($BK$2:BK91),"",INDEX(TimeSheets!$AC$1:$AC$359,SMALL(IF(Table91641[Job]=$I$3,ROW(Table91641[Job])),ROW(BA90))))</f>
        <v/>
      </c>
      <c r="BL91" s="72" t="str">
        <f t="array" ref="BL91">IF(COUNTIF(Table91641[Job],$I$3)&lt;ROWS($BL$2:BL91),"",INDEX(TimeSheets!$AI$1:$AI$359,SMALL(IF(Table91641[Job]=$I$3,ROW(Table91641[Job])),ROW(BB90))))</f>
        <v/>
      </c>
    </row>
    <row r="92" spans="50:64" x14ac:dyDescent="0.25">
      <c r="AX92" s="47"/>
      <c r="AY92" s="47"/>
      <c r="AZ92" s="47"/>
      <c r="BA92" s="47"/>
      <c r="BB92" s="47"/>
      <c r="BE92" s="72" t="str">
        <f t="array" ref="BE92">IF(COUNTIF(Table911[Job],$I$3)&lt;ROWS($BE$2:BE92),"",INDEX(TimeSheets!$B$1:$B$359,SMALL(IF(Table911[Job]=$I$3,ROW(Table911[Job])),ROW(BA91))))</f>
        <v/>
      </c>
      <c r="BF92" s="72" t="str">
        <f t="array" ref="BF92">IF(COUNTIF(Table911[Job],$I$3)&lt;ROWS($BD$2:BD92),"",INDEX(TimeSheets!$H$1:$H$359,SMALL(IF(Table911[Job]=$I$3,ROW(Table911[Job])),ROW(BA91))))</f>
        <v/>
      </c>
      <c r="BG92" s="72" t="str">
        <f t="array" ref="BG92">IF(COUNTIF(Table912[Job],$I$3)&lt;ROWS($BG$2:BG92),"",INDEX(TimeSheets!$K$1:$K$359,SMALL(IF(Table912[Job]=$I$3,ROW(Table912[Job])),ROW(BA91))))</f>
        <v/>
      </c>
      <c r="BH92" s="72" t="str">
        <f t="array" ref="BH92">IF(COUNTIF(Table912[Job],$I$3)&lt;ROWS($BH$2:BH92),"",INDEX(TimeSheets!$Q$1:$Q$359,SMALL(IF(Table912[Job]=$I$3,ROW(Table912[Job])),ROW(BA91))))</f>
        <v/>
      </c>
      <c r="BI92" s="73" t="str">
        <f t="array" ref="BI92">IF(COUNTIF(Table914[Job],$I$3)&lt;ROWS($BI$2:BI92),"",INDEX(TimeSheets!$T$1:$T$359,SMALL(IF(Table914[Job]=$I$3,ROW(Table914[Job])),ROW(BA91))))</f>
        <v/>
      </c>
      <c r="BJ92" s="72" t="str">
        <f t="array" ref="BJ92">IF(COUNTIF(Table914[Job],$I$3)&lt;ROWS($BJ$2:BJ92),"",INDEX(TimeSheets!$Z$1:$Z$359,SMALL(IF(Table914[Job]=$I$3,ROW(Table914[Job])),ROW(BA91))))</f>
        <v/>
      </c>
      <c r="BK92" s="72" t="str">
        <f t="array" ref="BK92">IF(COUNTIF(Table91641[Job],$I$3)&lt;ROWS($BK$2:BK92),"",INDEX(TimeSheets!$AC$1:$AC$359,SMALL(IF(Table91641[Job]=$I$3,ROW(Table91641[Job])),ROW(BA91))))</f>
        <v/>
      </c>
      <c r="BL92" s="72" t="str">
        <f t="array" ref="BL92">IF(COUNTIF(Table91641[Job],$I$3)&lt;ROWS($BL$2:BL92),"",INDEX(TimeSheets!$AI$1:$AI$359,SMALL(IF(Table91641[Job]=$I$3,ROW(Table91641[Job])),ROW(BB91))))</f>
        <v/>
      </c>
    </row>
    <row r="93" spans="50:64" x14ac:dyDescent="0.25">
      <c r="AX93" s="47"/>
      <c r="AY93" s="47"/>
      <c r="AZ93" s="47"/>
      <c r="BA93" s="47"/>
      <c r="BB93" s="47"/>
      <c r="BE93" s="72" t="str">
        <f t="array" ref="BE93">IF(COUNTIF(Table911[Job],$I$3)&lt;ROWS($BE$2:BE93),"",INDEX(TimeSheets!$B$1:$B$359,SMALL(IF(Table911[Job]=$I$3,ROW(Table911[Job])),ROW(BA92))))</f>
        <v/>
      </c>
      <c r="BF93" s="72" t="str">
        <f t="array" ref="BF93">IF(COUNTIF(Table911[Job],$I$3)&lt;ROWS($BD$2:BD93),"",INDEX(TimeSheets!$H$1:$H$359,SMALL(IF(Table911[Job]=$I$3,ROW(Table911[Job])),ROW(BA92))))</f>
        <v/>
      </c>
      <c r="BG93" s="72" t="str">
        <f t="array" ref="BG93">IF(COUNTIF(Table912[Job],$I$3)&lt;ROWS($BG$2:BG93),"",INDEX(TimeSheets!$K$1:$K$359,SMALL(IF(Table912[Job]=$I$3,ROW(Table912[Job])),ROW(BA92))))</f>
        <v/>
      </c>
      <c r="BH93" s="72" t="str">
        <f t="array" ref="BH93">IF(COUNTIF(Table912[Job],$I$3)&lt;ROWS($BH$2:BH93),"",INDEX(TimeSheets!$Q$1:$Q$359,SMALL(IF(Table912[Job]=$I$3,ROW(Table912[Job])),ROW(BA92))))</f>
        <v/>
      </c>
      <c r="BI93" s="73" t="str">
        <f t="array" ref="BI93">IF(COUNTIF(Table914[Job],$I$3)&lt;ROWS($BI$2:BI93),"",INDEX(TimeSheets!$T$1:$T$359,SMALL(IF(Table914[Job]=$I$3,ROW(Table914[Job])),ROW(BA92))))</f>
        <v/>
      </c>
      <c r="BJ93" s="72" t="str">
        <f t="array" ref="BJ93">IF(COUNTIF(Table914[Job],$I$3)&lt;ROWS($BJ$2:BJ93),"",INDEX(TimeSheets!$Z$1:$Z$359,SMALL(IF(Table914[Job]=$I$3,ROW(Table914[Job])),ROW(BA92))))</f>
        <v/>
      </c>
      <c r="BK93" s="72" t="str">
        <f t="array" ref="BK93">IF(COUNTIF(Table91641[Job],$I$3)&lt;ROWS($BK$2:BK93),"",INDEX(TimeSheets!$AC$1:$AC$359,SMALL(IF(Table91641[Job]=$I$3,ROW(Table91641[Job])),ROW(BA92))))</f>
        <v/>
      </c>
      <c r="BL93" s="72" t="str">
        <f t="array" ref="BL93">IF(COUNTIF(Table91641[Job],$I$3)&lt;ROWS($BL$2:BL93),"",INDEX(TimeSheets!$AI$1:$AI$359,SMALL(IF(Table91641[Job]=$I$3,ROW(Table91641[Job])),ROW(BB92))))</f>
        <v/>
      </c>
    </row>
    <row r="94" spans="50:64" x14ac:dyDescent="0.25">
      <c r="AX94" s="47"/>
      <c r="AY94" s="47"/>
      <c r="AZ94" s="47"/>
      <c r="BA94" s="47"/>
      <c r="BB94" s="47"/>
      <c r="BE94" s="72" t="str">
        <f t="array" ref="BE94">IF(COUNTIF(Table911[Job],$I$3)&lt;ROWS($BE$2:BE94),"",INDEX(TimeSheets!$B$1:$B$359,SMALL(IF(Table911[Job]=$I$3,ROW(Table911[Job])),ROW(BA93))))</f>
        <v/>
      </c>
      <c r="BF94" s="72" t="str">
        <f t="array" ref="BF94">IF(COUNTIF(Table911[Job],$I$3)&lt;ROWS($BD$2:BD94),"",INDEX(TimeSheets!$H$1:$H$359,SMALL(IF(Table911[Job]=$I$3,ROW(Table911[Job])),ROW(BA93))))</f>
        <v/>
      </c>
      <c r="BG94" s="72" t="str">
        <f t="array" ref="BG94">IF(COUNTIF(Table912[Job],$I$3)&lt;ROWS($BG$2:BG94),"",INDEX(TimeSheets!$K$1:$K$359,SMALL(IF(Table912[Job]=$I$3,ROW(Table912[Job])),ROW(BA93))))</f>
        <v/>
      </c>
      <c r="BH94" s="72" t="str">
        <f t="array" ref="BH94">IF(COUNTIF(Table912[Job],$I$3)&lt;ROWS($BH$2:BH94),"",INDEX(TimeSheets!$Q$1:$Q$359,SMALL(IF(Table912[Job]=$I$3,ROW(Table912[Job])),ROW(BA93))))</f>
        <v/>
      </c>
      <c r="BI94" s="73" t="str">
        <f t="array" ref="BI94">IF(COUNTIF(Table914[Job],$I$3)&lt;ROWS($BI$2:BI94),"",INDEX(TimeSheets!$T$1:$T$359,SMALL(IF(Table914[Job]=$I$3,ROW(Table914[Job])),ROW(BA93))))</f>
        <v/>
      </c>
      <c r="BJ94" s="72" t="str">
        <f t="array" ref="BJ94">IF(COUNTIF(Table914[Job],$I$3)&lt;ROWS($BJ$2:BJ94),"",INDEX(TimeSheets!$Z$1:$Z$359,SMALL(IF(Table914[Job]=$I$3,ROW(Table914[Job])),ROW(BA93))))</f>
        <v/>
      </c>
      <c r="BK94" s="72" t="str">
        <f t="array" ref="BK94">IF(COUNTIF(Table91641[Job],$I$3)&lt;ROWS($BK$2:BK94),"",INDEX(TimeSheets!$AC$1:$AC$359,SMALL(IF(Table91641[Job]=$I$3,ROW(Table91641[Job])),ROW(BA93))))</f>
        <v/>
      </c>
      <c r="BL94" s="72" t="str">
        <f t="array" ref="BL94">IF(COUNTIF(Table91641[Job],$I$3)&lt;ROWS($BL$2:BL94),"",INDEX(TimeSheets!$AI$1:$AI$359,SMALL(IF(Table91641[Job]=$I$3,ROW(Table91641[Job])),ROW(BB93))))</f>
        <v/>
      </c>
    </row>
    <row r="95" spans="50:64" x14ac:dyDescent="0.25">
      <c r="AX95" s="47"/>
      <c r="AY95" s="47"/>
      <c r="AZ95" s="47"/>
      <c r="BA95" s="47"/>
      <c r="BB95" s="47"/>
      <c r="BE95" s="72" t="str">
        <f t="array" ref="BE95">IF(COUNTIF(Table911[Job],$I$3)&lt;ROWS($BE$2:BE95),"",INDEX(TimeSheets!$B$1:$B$359,SMALL(IF(Table911[Job]=$I$3,ROW(Table911[Job])),ROW(BA94))))</f>
        <v/>
      </c>
      <c r="BF95" s="72" t="str">
        <f t="array" ref="BF95">IF(COUNTIF(Table911[Job],$I$3)&lt;ROWS($BD$2:BD95),"",INDEX(TimeSheets!$H$1:$H$359,SMALL(IF(Table911[Job]=$I$3,ROW(Table911[Job])),ROW(BA94))))</f>
        <v/>
      </c>
      <c r="BG95" s="72" t="str">
        <f t="array" ref="BG95">IF(COUNTIF(Table912[Job],$I$3)&lt;ROWS($BG$2:BG95),"",INDEX(TimeSheets!$K$1:$K$359,SMALL(IF(Table912[Job]=$I$3,ROW(Table912[Job])),ROW(BA94))))</f>
        <v/>
      </c>
      <c r="BH95" s="72" t="str">
        <f t="array" ref="BH95">IF(COUNTIF(Table912[Job],$I$3)&lt;ROWS($BH$2:BH95),"",INDEX(TimeSheets!$Q$1:$Q$359,SMALL(IF(Table912[Job]=$I$3,ROW(Table912[Job])),ROW(BA94))))</f>
        <v/>
      </c>
      <c r="BI95" s="73" t="str">
        <f t="array" ref="BI95">IF(COUNTIF(Table914[Job],$I$3)&lt;ROWS($BI$2:BI95),"",INDEX(TimeSheets!$T$1:$T$359,SMALL(IF(Table914[Job]=$I$3,ROW(Table914[Job])),ROW(BA94))))</f>
        <v/>
      </c>
      <c r="BJ95" s="72" t="str">
        <f t="array" ref="BJ95">IF(COUNTIF(Table914[Job],$I$3)&lt;ROWS($BJ$2:BJ95),"",INDEX(TimeSheets!$Z$1:$Z$359,SMALL(IF(Table914[Job]=$I$3,ROW(Table914[Job])),ROW(BA94))))</f>
        <v/>
      </c>
      <c r="BK95" s="72" t="str">
        <f t="array" ref="BK95">IF(COUNTIF(Table91641[Job],$I$3)&lt;ROWS($BK$2:BK95),"",INDEX(TimeSheets!$AC$1:$AC$359,SMALL(IF(Table91641[Job]=$I$3,ROW(Table91641[Job])),ROW(BA94))))</f>
        <v/>
      </c>
      <c r="BL95" s="72" t="str">
        <f t="array" ref="BL95">IF(COUNTIF(Table91641[Job],$I$3)&lt;ROWS($BL$2:BL95),"",INDEX(TimeSheets!$AI$1:$AI$359,SMALL(IF(Table91641[Job]=$I$3,ROW(Table91641[Job])),ROW(BB94))))</f>
        <v/>
      </c>
    </row>
    <row r="96" spans="50:64" x14ac:dyDescent="0.25">
      <c r="AX96" s="47"/>
      <c r="AY96" s="47"/>
      <c r="AZ96" s="47"/>
      <c r="BA96" s="47"/>
      <c r="BB96" s="47"/>
      <c r="BE96" s="72" t="str">
        <f t="array" ref="BE96">IF(COUNTIF(Table911[Job],$I$3)&lt;ROWS($BE$2:BE96),"",INDEX(TimeSheets!$B$1:$B$359,SMALL(IF(Table911[Job]=$I$3,ROW(Table911[Job])),ROW(BA95))))</f>
        <v/>
      </c>
      <c r="BF96" s="72" t="str">
        <f t="array" ref="BF96">IF(COUNTIF(Table911[Job],$I$3)&lt;ROWS($BD$2:BD96),"",INDEX(TimeSheets!$H$1:$H$359,SMALL(IF(Table911[Job]=$I$3,ROW(Table911[Job])),ROW(BA95))))</f>
        <v/>
      </c>
      <c r="BG96" s="72" t="str">
        <f t="array" ref="BG96">IF(COUNTIF(Table912[Job],$I$3)&lt;ROWS($BG$2:BG96),"",INDEX(TimeSheets!$K$1:$K$359,SMALL(IF(Table912[Job]=$I$3,ROW(Table912[Job])),ROW(BA95))))</f>
        <v/>
      </c>
      <c r="BH96" s="72" t="str">
        <f t="array" ref="BH96">IF(COUNTIF(Table912[Job],$I$3)&lt;ROWS($BH$2:BH96),"",INDEX(TimeSheets!$Q$1:$Q$359,SMALL(IF(Table912[Job]=$I$3,ROW(Table912[Job])),ROW(BA95))))</f>
        <v/>
      </c>
      <c r="BI96" s="73" t="str">
        <f t="array" ref="BI96">IF(COUNTIF(Table914[Job],$I$3)&lt;ROWS($BI$2:BI96),"",INDEX(TimeSheets!$T$1:$T$359,SMALL(IF(Table914[Job]=$I$3,ROW(Table914[Job])),ROW(BA95))))</f>
        <v/>
      </c>
      <c r="BJ96" s="72" t="str">
        <f t="array" ref="BJ96">IF(COUNTIF(Table914[Job],$I$3)&lt;ROWS($BJ$2:BJ96),"",INDEX(TimeSheets!$Z$1:$Z$359,SMALL(IF(Table914[Job]=$I$3,ROW(Table914[Job])),ROW(BA95))))</f>
        <v/>
      </c>
      <c r="BK96" s="72" t="str">
        <f t="array" ref="BK96">IF(COUNTIF(Table91641[Job],$I$3)&lt;ROWS($BK$2:BK96),"",INDEX(TimeSheets!$AC$1:$AC$359,SMALL(IF(Table91641[Job]=$I$3,ROW(Table91641[Job])),ROW(BA95))))</f>
        <v/>
      </c>
      <c r="BL96" s="72" t="str">
        <f t="array" ref="BL96">IF(COUNTIF(Table91641[Job],$I$3)&lt;ROWS($BL$2:BL96),"",INDEX(TimeSheets!$AI$1:$AI$359,SMALL(IF(Table91641[Job]=$I$3,ROW(Table91641[Job])),ROW(BB95))))</f>
        <v/>
      </c>
    </row>
    <row r="97" spans="50:64" x14ac:dyDescent="0.25">
      <c r="AX97" s="47"/>
      <c r="AY97" s="47"/>
      <c r="AZ97" s="47"/>
      <c r="BA97" s="47"/>
      <c r="BB97" s="47"/>
      <c r="BE97" s="72" t="str">
        <f t="array" ref="BE97">IF(COUNTIF(Table911[Job],$I$3)&lt;ROWS($BE$2:BE97),"",INDEX(TimeSheets!$B$1:$B$359,SMALL(IF(Table911[Job]=$I$3,ROW(Table911[Job])),ROW(BA96))))</f>
        <v/>
      </c>
      <c r="BF97" s="72" t="str">
        <f t="array" ref="BF97">IF(COUNTIF(Table911[Job],$I$3)&lt;ROWS($BD$2:BD97),"",INDEX(TimeSheets!$H$1:$H$359,SMALL(IF(Table911[Job]=$I$3,ROW(Table911[Job])),ROW(BA96))))</f>
        <v/>
      </c>
      <c r="BG97" s="72" t="str">
        <f t="array" ref="BG97">IF(COUNTIF(Table912[Job],$I$3)&lt;ROWS($BG$2:BG97),"",INDEX(TimeSheets!$K$1:$K$359,SMALL(IF(Table912[Job]=$I$3,ROW(Table912[Job])),ROW(BA96))))</f>
        <v/>
      </c>
      <c r="BH97" s="72" t="str">
        <f t="array" ref="BH97">IF(COUNTIF(Table912[Job],$I$3)&lt;ROWS($BH$2:BH97),"",INDEX(TimeSheets!$Q$1:$Q$359,SMALL(IF(Table912[Job]=$I$3,ROW(Table912[Job])),ROW(BA96))))</f>
        <v/>
      </c>
      <c r="BI97" s="73" t="str">
        <f t="array" ref="BI97">IF(COUNTIF(Table914[Job],$I$3)&lt;ROWS($BI$2:BI97),"",INDEX(TimeSheets!$T$1:$T$359,SMALL(IF(Table914[Job]=$I$3,ROW(Table914[Job])),ROW(BA96))))</f>
        <v/>
      </c>
      <c r="BJ97" s="72" t="str">
        <f t="array" ref="BJ97">IF(COUNTIF(Table914[Job],$I$3)&lt;ROWS($BJ$2:BJ97),"",INDEX(TimeSheets!$Z$1:$Z$359,SMALL(IF(Table914[Job]=$I$3,ROW(Table914[Job])),ROW(BA96))))</f>
        <v/>
      </c>
      <c r="BK97" s="72" t="str">
        <f t="array" ref="BK97">IF(COUNTIF(Table91641[Job],$I$3)&lt;ROWS($BK$2:BK97),"",INDEX(TimeSheets!$AC$1:$AC$359,SMALL(IF(Table91641[Job]=$I$3,ROW(Table91641[Job])),ROW(BA96))))</f>
        <v/>
      </c>
      <c r="BL97" s="72" t="str">
        <f t="array" ref="BL97">IF(COUNTIF(Table91641[Job],$I$3)&lt;ROWS($BL$2:BL97),"",INDEX(TimeSheets!$AI$1:$AI$359,SMALL(IF(Table91641[Job]=$I$3,ROW(Table91641[Job])),ROW(BB96))))</f>
        <v/>
      </c>
    </row>
    <row r="98" spans="50:64" x14ac:dyDescent="0.25">
      <c r="AX98" s="47"/>
      <c r="AY98" s="47"/>
      <c r="AZ98" s="47"/>
      <c r="BA98" s="47"/>
      <c r="BB98" s="47"/>
      <c r="BE98" s="72" t="str">
        <f t="array" ref="BE98">IF(COUNTIF(Table911[Job],$I$3)&lt;ROWS($BE$2:BE98),"",INDEX(TimeSheets!$B$1:$B$359,SMALL(IF(Table911[Job]=$I$3,ROW(Table911[Job])),ROW(BA97))))</f>
        <v/>
      </c>
      <c r="BF98" s="72" t="str">
        <f t="array" ref="BF98">IF(COUNTIF(Table911[Job],$I$3)&lt;ROWS($BD$2:BD98),"",INDEX(TimeSheets!$H$1:$H$359,SMALL(IF(Table911[Job]=$I$3,ROW(Table911[Job])),ROW(BA97))))</f>
        <v/>
      </c>
      <c r="BG98" s="72" t="str">
        <f t="array" ref="BG98">IF(COUNTIF(Table912[Job],$I$3)&lt;ROWS($BG$2:BG98),"",INDEX(TimeSheets!$K$1:$K$359,SMALL(IF(Table912[Job]=$I$3,ROW(Table912[Job])),ROW(BA97))))</f>
        <v/>
      </c>
      <c r="BH98" s="72" t="str">
        <f t="array" ref="BH98">IF(COUNTIF(Table912[Job],$I$3)&lt;ROWS($BH$2:BH98),"",INDEX(TimeSheets!$Q$1:$Q$359,SMALL(IF(Table912[Job]=$I$3,ROW(Table912[Job])),ROW(BA97))))</f>
        <v/>
      </c>
      <c r="BI98" s="73" t="str">
        <f t="array" ref="BI98">IF(COUNTIF(Table914[Job],$I$3)&lt;ROWS($BI$2:BI98),"",INDEX(TimeSheets!$T$1:$T$359,SMALL(IF(Table914[Job]=$I$3,ROW(Table914[Job])),ROW(BA97))))</f>
        <v/>
      </c>
      <c r="BJ98" s="72" t="str">
        <f t="array" ref="BJ98">IF(COUNTIF(Table914[Job],$I$3)&lt;ROWS($BJ$2:BJ98),"",INDEX(TimeSheets!$Z$1:$Z$359,SMALL(IF(Table914[Job]=$I$3,ROW(Table914[Job])),ROW(BA97))))</f>
        <v/>
      </c>
      <c r="BK98" s="72" t="str">
        <f t="array" ref="BK98">IF(COUNTIF(Table91641[Job],$I$3)&lt;ROWS($BK$2:BK98),"",INDEX(TimeSheets!$AC$1:$AC$359,SMALL(IF(Table91641[Job]=$I$3,ROW(Table91641[Job])),ROW(BA97))))</f>
        <v/>
      </c>
      <c r="BL98" s="72" t="str">
        <f t="array" ref="BL98">IF(COUNTIF(Table91641[Job],$I$3)&lt;ROWS($BL$2:BL98),"",INDEX(TimeSheets!$AI$1:$AI$359,SMALL(IF(Table91641[Job]=$I$3,ROW(Table91641[Job])),ROW(BB97))))</f>
        <v/>
      </c>
    </row>
    <row r="99" spans="50:64" x14ac:dyDescent="0.25">
      <c r="AX99" s="47"/>
      <c r="AY99" s="47"/>
      <c r="AZ99" s="47"/>
      <c r="BA99" s="47"/>
      <c r="BB99" s="47"/>
      <c r="BE99" s="72" t="str">
        <f t="array" ref="BE99">IF(COUNTIF(Table911[Job],$I$3)&lt;ROWS($BE$2:BE99),"",INDEX(TimeSheets!$B$1:$B$359,SMALL(IF(Table911[Job]=$I$3,ROW(Table911[Job])),ROW(BA98))))</f>
        <v/>
      </c>
      <c r="BF99" s="72" t="str">
        <f t="array" ref="BF99">IF(COUNTIF(Table911[Job],$I$3)&lt;ROWS($BD$2:BD99),"",INDEX(TimeSheets!$H$1:$H$359,SMALL(IF(Table911[Job]=$I$3,ROW(Table911[Job])),ROW(BA98))))</f>
        <v/>
      </c>
      <c r="BG99" s="72" t="str">
        <f t="array" ref="BG99">IF(COUNTIF(Table912[Job],$I$3)&lt;ROWS($BG$2:BG99),"",INDEX(TimeSheets!$K$1:$K$359,SMALL(IF(Table912[Job]=$I$3,ROW(Table912[Job])),ROW(BA98))))</f>
        <v/>
      </c>
      <c r="BH99" s="72" t="str">
        <f t="array" ref="BH99">IF(COUNTIF(Table912[Job],$I$3)&lt;ROWS($BH$2:BH99),"",INDEX(TimeSheets!$Q$1:$Q$359,SMALL(IF(Table912[Job]=$I$3,ROW(Table912[Job])),ROW(BA98))))</f>
        <v/>
      </c>
      <c r="BI99" s="73" t="str">
        <f t="array" ref="BI99">IF(COUNTIF(Table914[Job],$I$3)&lt;ROWS($BI$2:BI99),"",INDEX(TimeSheets!$T$1:$T$359,SMALL(IF(Table914[Job]=$I$3,ROW(Table914[Job])),ROW(BA98))))</f>
        <v/>
      </c>
      <c r="BJ99" s="72" t="str">
        <f t="array" ref="BJ99">IF(COUNTIF(Table914[Job],$I$3)&lt;ROWS($BJ$2:BJ99),"",INDEX(TimeSheets!$Z$1:$Z$359,SMALL(IF(Table914[Job]=$I$3,ROW(Table914[Job])),ROW(BA98))))</f>
        <v/>
      </c>
      <c r="BK99" s="72" t="str">
        <f t="array" ref="BK99">IF(COUNTIF(Table91641[Job],$I$3)&lt;ROWS($BK$2:BK99),"",INDEX(TimeSheets!$AC$1:$AC$359,SMALL(IF(Table91641[Job]=$I$3,ROW(Table91641[Job])),ROW(BA98))))</f>
        <v/>
      </c>
      <c r="BL99" s="72" t="str">
        <f t="array" ref="BL99">IF(COUNTIF(Table91641[Job],$I$3)&lt;ROWS($BL$2:BL99),"",INDEX(TimeSheets!$AI$1:$AI$359,SMALL(IF(Table91641[Job]=$I$3,ROW(Table91641[Job])),ROW(BB98))))</f>
        <v/>
      </c>
    </row>
    <row r="100" spans="50:64" x14ac:dyDescent="0.25">
      <c r="AX100" s="47"/>
      <c r="AY100" s="47"/>
      <c r="AZ100" s="47"/>
      <c r="BA100" s="47"/>
      <c r="BB100" s="47"/>
      <c r="BE100" s="72" t="str">
        <f t="array" ref="BE100">IF(COUNTIF(Table911[Job],$I$3)&lt;ROWS($BE$2:BE100),"",INDEX(TimeSheets!$B$1:$B$359,SMALL(IF(Table911[Job]=$I$3,ROW(Table911[Job])),ROW(BA99))))</f>
        <v/>
      </c>
      <c r="BF100" s="72" t="str">
        <f t="array" ref="BF100">IF(COUNTIF(Table911[Job],$I$3)&lt;ROWS($BD$2:BD100),"",INDEX(TimeSheets!$H$1:$H$359,SMALL(IF(Table911[Job]=$I$3,ROW(Table911[Job])),ROW(BA99))))</f>
        <v/>
      </c>
      <c r="BG100" s="72" t="str">
        <f t="array" ref="BG100">IF(COUNTIF(Table912[Job],$I$3)&lt;ROWS($BG$2:BG100),"",INDEX(TimeSheets!$K$1:$K$359,SMALL(IF(Table912[Job]=$I$3,ROW(Table912[Job])),ROW(BA99))))</f>
        <v/>
      </c>
      <c r="BH100" s="72" t="str">
        <f t="array" ref="BH100">IF(COUNTIF(Table912[Job],$I$3)&lt;ROWS($BH$2:BH100),"",INDEX(TimeSheets!$Q$1:$Q$359,SMALL(IF(Table912[Job]=$I$3,ROW(Table912[Job])),ROW(BA99))))</f>
        <v/>
      </c>
      <c r="BI100" s="73" t="str">
        <f t="array" ref="BI100">IF(COUNTIF(Table914[Job],$I$3)&lt;ROWS($BI$2:BI100),"",INDEX(TimeSheets!$T$1:$T$359,SMALL(IF(Table914[Job]=$I$3,ROW(Table914[Job])),ROW(BA99))))</f>
        <v/>
      </c>
      <c r="BJ100" s="72" t="str">
        <f t="array" ref="BJ100">IF(COUNTIF(Table914[Job],$I$3)&lt;ROWS($BJ$2:BJ100),"",INDEX(TimeSheets!$Z$1:$Z$359,SMALL(IF(Table914[Job]=$I$3,ROW(Table914[Job])),ROW(BA99))))</f>
        <v/>
      </c>
      <c r="BK100" s="72" t="str">
        <f t="array" ref="BK100">IF(COUNTIF(Table91641[Job],$I$3)&lt;ROWS($BK$2:BK100),"",INDEX(TimeSheets!$AC$1:$AC$359,SMALL(IF(Table91641[Job]=$I$3,ROW(Table91641[Job])),ROW(BA99))))</f>
        <v/>
      </c>
      <c r="BL100" s="72" t="str">
        <f t="array" ref="BL100">IF(COUNTIF(Table91641[Job],$I$3)&lt;ROWS($BL$2:BL100),"",INDEX(TimeSheets!$AI$1:$AI$359,SMALL(IF(Table91641[Job]=$I$3,ROW(Table91641[Job])),ROW(BB99))))</f>
        <v/>
      </c>
    </row>
    <row r="101" spans="50:64" x14ac:dyDescent="0.25">
      <c r="AX101" s="47"/>
      <c r="AY101" s="47"/>
      <c r="AZ101" s="47"/>
      <c r="BA101" s="47"/>
      <c r="BB101" s="47"/>
      <c r="BE101" s="72" t="str">
        <f t="array" ref="BE101">IF(COUNTIF(Table911[Job],$I$3)&lt;ROWS($BE$2:BE101),"",INDEX(TimeSheets!$B$1:$B$359,SMALL(IF(Table911[Job]=$I$3,ROW(Table911[Job])),ROW(BA100))))</f>
        <v/>
      </c>
      <c r="BF101" s="72" t="str">
        <f t="array" ref="BF101">IF(COUNTIF(Table911[Job],$I$3)&lt;ROWS($BD$2:BD101),"",INDEX(TimeSheets!$H$1:$H$359,SMALL(IF(Table911[Job]=$I$3,ROW(Table911[Job])),ROW(BA100))))</f>
        <v/>
      </c>
      <c r="BG101" s="72" t="str">
        <f t="array" ref="BG101">IF(COUNTIF(Table912[Job],$I$3)&lt;ROWS($BG$2:BG101),"",INDEX(TimeSheets!$K$1:$K$359,SMALL(IF(Table912[Job]=$I$3,ROW(Table912[Job])),ROW(BA100))))</f>
        <v/>
      </c>
      <c r="BH101" s="72" t="str">
        <f t="array" ref="BH101">IF(COUNTIF(Table912[Job],$I$3)&lt;ROWS($BH$2:BH101),"",INDEX(TimeSheets!$Q$1:$Q$359,SMALL(IF(Table912[Job]=$I$3,ROW(Table912[Job])),ROW(BA100))))</f>
        <v/>
      </c>
      <c r="BI101" s="73" t="str">
        <f t="array" ref="BI101">IF(COUNTIF(Table914[Job],$I$3)&lt;ROWS($BI$2:BI101),"",INDEX(TimeSheets!$T$1:$T$359,SMALL(IF(Table914[Job]=$I$3,ROW(Table914[Job])),ROW(BA100))))</f>
        <v/>
      </c>
      <c r="BJ101" s="72" t="str">
        <f t="array" ref="BJ101">IF(COUNTIF(Table914[Job],$I$3)&lt;ROWS($BJ$2:BJ101),"",INDEX(TimeSheets!$Z$1:$Z$359,SMALL(IF(Table914[Job]=$I$3,ROW(Table914[Job])),ROW(BA100))))</f>
        <v/>
      </c>
      <c r="BK101" s="72" t="str">
        <f t="array" ref="BK101">IF(COUNTIF(Table91641[Job],$I$3)&lt;ROWS($BK$2:BK101),"",INDEX(TimeSheets!$AC$1:$AC$359,SMALL(IF(Table91641[Job]=$I$3,ROW(Table91641[Job])),ROW(BA100))))</f>
        <v/>
      </c>
      <c r="BL101" s="72" t="str">
        <f t="array" ref="BL101">IF(COUNTIF(Table91641[Job],$I$3)&lt;ROWS($BL$2:BL101),"",INDEX(TimeSheets!$AI$1:$AI$359,SMALL(IF(Table91641[Job]=$I$3,ROW(Table91641[Job])),ROW(BB100))))</f>
        <v/>
      </c>
    </row>
    <row r="102" spans="50:64" x14ac:dyDescent="0.25">
      <c r="AX102" s="47"/>
      <c r="AY102" s="47"/>
      <c r="AZ102" s="47"/>
      <c r="BA102" s="47"/>
      <c r="BB102" s="47"/>
      <c r="BE102" s="72" t="str">
        <f t="array" ref="BE102">IF(COUNTIF(Table911[Job],$I$3)&lt;ROWS($BE$2:BE102),"",INDEX(TimeSheets!$B$1:$B$359,SMALL(IF(Table911[Job]=$I$3,ROW(Table911[Job])),ROW(BA101))))</f>
        <v/>
      </c>
      <c r="BF102" s="72" t="str">
        <f t="array" ref="BF102">IF(COUNTIF(Table911[Job],$I$3)&lt;ROWS($BD$2:BD102),"",INDEX(TimeSheets!$H$1:$H$359,SMALL(IF(Table911[Job]=$I$3,ROW(Table911[Job])),ROW(BA101))))</f>
        <v/>
      </c>
      <c r="BG102" s="72" t="str">
        <f t="array" ref="BG102">IF(COUNTIF(Table912[Job],$I$3)&lt;ROWS($BG$2:BG102),"",INDEX(TimeSheets!$K$1:$K$359,SMALL(IF(Table912[Job]=$I$3,ROW(Table912[Job])),ROW(BA101))))</f>
        <v/>
      </c>
      <c r="BH102" s="72" t="str">
        <f t="array" ref="BH102">IF(COUNTIF(Table912[Job],$I$3)&lt;ROWS($BH$2:BH102),"",INDEX(TimeSheets!$Q$1:$Q$359,SMALL(IF(Table912[Job]=$I$3,ROW(Table912[Job])),ROW(BA101))))</f>
        <v/>
      </c>
      <c r="BI102" s="73" t="str">
        <f t="array" ref="BI102">IF(COUNTIF(Table914[Job],$I$3)&lt;ROWS($BI$2:BI102),"",INDEX(TimeSheets!$T$1:$T$359,SMALL(IF(Table914[Job]=$I$3,ROW(Table914[Job])),ROW(BA101))))</f>
        <v/>
      </c>
      <c r="BJ102" s="72" t="str">
        <f t="array" ref="BJ102">IF(COUNTIF(Table914[Job],$I$3)&lt;ROWS($BJ$2:BJ102),"",INDEX(TimeSheets!$Z$1:$Z$359,SMALL(IF(Table914[Job]=$I$3,ROW(Table914[Job])),ROW(BA101))))</f>
        <v/>
      </c>
      <c r="BK102" s="72" t="str">
        <f t="array" ref="BK102">IF(COUNTIF(Table91641[Job],$I$3)&lt;ROWS($BK$2:BK102),"",INDEX(TimeSheets!$AC$1:$AC$359,SMALL(IF(Table91641[Job]=$I$3,ROW(Table91641[Job])),ROW(BA101))))</f>
        <v/>
      </c>
      <c r="BL102" s="72" t="str">
        <f t="array" ref="BL102">IF(COUNTIF(Table91641[Job],$I$3)&lt;ROWS($BL$2:BL102),"",INDEX(TimeSheets!$AI$1:$AI$359,SMALL(IF(Table91641[Job]=$I$3,ROW(Table91641[Job])),ROW(BB101))))</f>
        <v/>
      </c>
    </row>
    <row r="103" spans="50:64" x14ac:dyDescent="0.25">
      <c r="AX103" s="47"/>
      <c r="AY103" s="47"/>
      <c r="AZ103" s="47"/>
      <c r="BA103" s="47"/>
      <c r="BB103" s="47"/>
      <c r="BE103" s="72" t="str">
        <f t="array" ref="BE103">IF(COUNTIF(Table911[Job],$I$3)&lt;ROWS($BE$2:BE103),"",INDEX(TimeSheets!$B$1:$B$359,SMALL(IF(Table911[Job]=$I$3,ROW(Table911[Job])),ROW(BA102))))</f>
        <v/>
      </c>
      <c r="BF103" s="72" t="str">
        <f t="array" ref="BF103">IF(COUNTIF(Table911[Job],$I$3)&lt;ROWS($BD$2:BD103),"",INDEX(TimeSheets!$H$1:$H$359,SMALL(IF(Table911[Job]=$I$3,ROW(Table911[Job])),ROW(BA102))))</f>
        <v/>
      </c>
      <c r="BG103" s="72" t="str">
        <f t="array" ref="BG103">IF(COUNTIF(Table912[Job],$I$3)&lt;ROWS($BG$2:BG103),"",INDEX(TimeSheets!$K$1:$K$359,SMALL(IF(Table912[Job]=$I$3,ROW(Table912[Job])),ROW(BA102))))</f>
        <v/>
      </c>
      <c r="BH103" s="72" t="str">
        <f t="array" ref="BH103">IF(COUNTIF(Table912[Job],$I$3)&lt;ROWS($BH$2:BH103),"",INDEX(TimeSheets!$Q$1:$Q$359,SMALL(IF(Table912[Job]=$I$3,ROW(Table912[Job])),ROW(BA102))))</f>
        <v/>
      </c>
      <c r="BI103" s="73" t="str">
        <f t="array" ref="BI103">IF(COUNTIF(Table914[Job],$I$3)&lt;ROWS($BI$2:BI103),"",INDEX(TimeSheets!$T$1:$T$359,SMALL(IF(Table914[Job]=$I$3,ROW(Table914[Job])),ROW(BA102))))</f>
        <v/>
      </c>
      <c r="BJ103" s="72" t="str">
        <f t="array" ref="BJ103">IF(COUNTIF(Table914[Job],$I$3)&lt;ROWS($BJ$2:BJ103),"",INDEX(TimeSheets!$Z$1:$Z$359,SMALL(IF(Table914[Job]=$I$3,ROW(Table914[Job])),ROW(BA102))))</f>
        <v/>
      </c>
      <c r="BK103" s="72" t="str">
        <f t="array" ref="BK103">IF(COUNTIF(Table91641[Job],$I$3)&lt;ROWS($BK$2:BK103),"",INDEX(TimeSheets!$AC$1:$AC$359,SMALL(IF(Table91641[Job]=$I$3,ROW(Table91641[Job])),ROW(BA102))))</f>
        <v/>
      </c>
      <c r="BL103" s="72" t="str">
        <f t="array" ref="BL103">IF(COUNTIF(Table91641[Job],$I$3)&lt;ROWS($BL$2:BL103),"",INDEX(TimeSheets!$AI$1:$AI$359,SMALL(IF(Table91641[Job]=$I$3,ROW(Table91641[Job])),ROW(BB102))))</f>
        <v/>
      </c>
    </row>
    <row r="104" spans="50:64" x14ac:dyDescent="0.25">
      <c r="AX104" s="47"/>
      <c r="AY104" s="47"/>
      <c r="AZ104" s="47"/>
      <c r="BA104" s="47"/>
      <c r="BB104" s="47"/>
      <c r="BE104" s="72" t="str">
        <f t="array" ref="BE104">IF(COUNTIF(Table911[Job],$I$3)&lt;ROWS($BE$2:BE104),"",INDEX(TimeSheets!$B$1:$B$359,SMALL(IF(Table911[Job]=$I$3,ROW(Table911[Job])),ROW(BA103))))</f>
        <v/>
      </c>
      <c r="BF104" s="72" t="str">
        <f t="array" ref="BF104">IF(COUNTIF(Table911[Job],$I$3)&lt;ROWS($BD$2:BD104),"",INDEX(TimeSheets!$H$1:$H$359,SMALL(IF(Table911[Job]=$I$3,ROW(Table911[Job])),ROW(BA103))))</f>
        <v/>
      </c>
      <c r="BG104" s="72" t="str">
        <f t="array" ref="BG104">IF(COUNTIF(Table912[Job],$I$3)&lt;ROWS($BG$2:BG104),"",INDEX(TimeSheets!$K$1:$K$359,SMALL(IF(Table912[Job]=$I$3,ROW(Table912[Job])),ROW(BA103))))</f>
        <v/>
      </c>
      <c r="BH104" s="72" t="str">
        <f t="array" ref="BH104">IF(COUNTIF(Table912[Job],$I$3)&lt;ROWS($BH$2:BH104),"",INDEX(TimeSheets!$Q$1:$Q$359,SMALL(IF(Table912[Job]=$I$3,ROW(Table912[Job])),ROW(BA103))))</f>
        <v/>
      </c>
      <c r="BI104" s="73" t="str">
        <f t="array" ref="BI104">IF(COUNTIF(Table914[Job],$I$3)&lt;ROWS($BI$2:BI104),"",INDEX(TimeSheets!$T$1:$T$359,SMALL(IF(Table914[Job]=$I$3,ROW(Table914[Job])),ROW(BA103))))</f>
        <v/>
      </c>
      <c r="BJ104" s="72" t="str">
        <f t="array" ref="BJ104">IF(COUNTIF(Table914[Job],$I$3)&lt;ROWS($BJ$2:BJ104),"",INDEX(TimeSheets!$Z$1:$Z$359,SMALL(IF(Table914[Job]=$I$3,ROW(Table914[Job])),ROW(BA103))))</f>
        <v/>
      </c>
      <c r="BK104" s="72" t="str">
        <f t="array" ref="BK104">IF(COUNTIF(Table91641[Job],$I$3)&lt;ROWS($BK$2:BK104),"",INDEX(TimeSheets!$AC$1:$AC$359,SMALL(IF(Table91641[Job]=$I$3,ROW(Table91641[Job])),ROW(BA103))))</f>
        <v/>
      </c>
      <c r="BL104" s="72" t="str">
        <f t="array" ref="BL104">IF(COUNTIF(Table91641[Job],$I$3)&lt;ROWS($BL$2:BL104),"",INDEX(TimeSheets!$AI$1:$AI$359,SMALL(IF(Table91641[Job]=$I$3,ROW(Table91641[Job])),ROW(BB103))))</f>
        <v/>
      </c>
    </row>
    <row r="105" spans="50:64" x14ac:dyDescent="0.25">
      <c r="AX105" s="47"/>
      <c r="AY105" s="47"/>
      <c r="AZ105" s="47"/>
      <c r="BA105" s="47"/>
      <c r="BB105" s="47"/>
      <c r="BE105" s="72" t="str">
        <f t="array" ref="BE105">IF(COUNTIF(Table911[Job],$I$3)&lt;ROWS($BE$2:BE105),"",INDEX(TimeSheets!$B$1:$B$359,SMALL(IF(Table911[Job]=$I$3,ROW(Table911[Job])),ROW(BA104))))</f>
        <v/>
      </c>
      <c r="BF105" s="72" t="str">
        <f t="array" ref="BF105">IF(COUNTIF(Table911[Job],$I$3)&lt;ROWS($BD$2:BD105),"",INDEX(TimeSheets!$H$1:$H$359,SMALL(IF(Table911[Job]=$I$3,ROW(Table911[Job])),ROW(BA104))))</f>
        <v/>
      </c>
      <c r="BG105" s="72" t="str">
        <f t="array" ref="BG105">IF(COUNTIF(Table912[Job],$I$3)&lt;ROWS($BG$2:BG105),"",INDEX(TimeSheets!$K$1:$K$359,SMALL(IF(Table912[Job]=$I$3,ROW(Table912[Job])),ROW(BA104))))</f>
        <v/>
      </c>
      <c r="BH105" s="72" t="str">
        <f t="array" ref="BH105">IF(COUNTIF(Table912[Job],$I$3)&lt;ROWS($BH$2:BH105),"",INDEX(TimeSheets!$Q$1:$Q$359,SMALL(IF(Table912[Job]=$I$3,ROW(Table912[Job])),ROW(BA104))))</f>
        <v/>
      </c>
      <c r="BI105" s="73" t="str">
        <f t="array" ref="BI105">IF(COUNTIF(Table914[Job],$I$3)&lt;ROWS($BI$2:BI105),"",INDEX(TimeSheets!$T$1:$T$359,SMALL(IF(Table914[Job]=$I$3,ROW(Table914[Job])),ROW(BA104))))</f>
        <v/>
      </c>
      <c r="BJ105" s="72" t="str">
        <f t="array" ref="BJ105">IF(COUNTIF(Table914[Job],$I$3)&lt;ROWS($BJ$2:BJ105),"",INDEX(TimeSheets!$Z$1:$Z$359,SMALL(IF(Table914[Job]=$I$3,ROW(Table914[Job])),ROW(BA104))))</f>
        <v/>
      </c>
      <c r="BK105" s="72" t="str">
        <f t="array" ref="BK105">IF(COUNTIF(Table91641[Job],$I$3)&lt;ROWS($BK$2:BK105),"",INDEX(TimeSheets!$AC$1:$AC$359,SMALL(IF(Table91641[Job]=$I$3,ROW(Table91641[Job])),ROW(BA104))))</f>
        <v/>
      </c>
      <c r="BL105" s="72" t="str">
        <f t="array" ref="BL105">IF(COUNTIF(Table91641[Job],$I$3)&lt;ROWS($BL$2:BL105),"",INDEX(TimeSheets!$AI$1:$AI$359,SMALL(IF(Table91641[Job]=$I$3,ROW(Table91641[Job])),ROW(BB104))))</f>
        <v/>
      </c>
    </row>
    <row r="106" spans="50:64" x14ac:dyDescent="0.25">
      <c r="AX106" s="47"/>
      <c r="AY106" s="47"/>
      <c r="AZ106" s="47"/>
      <c r="BA106" s="47"/>
      <c r="BB106" s="47"/>
      <c r="BE106" s="72" t="str">
        <f t="array" ref="BE106">IF(COUNTIF(Table911[Job],$I$3)&lt;ROWS($BE$2:BE106),"",INDEX(TimeSheets!$B$1:$B$359,SMALL(IF(Table911[Job]=$I$3,ROW(Table911[Job])),ROW(BA105))))</f>
        <v/>
      </c>
      <c r="BF106" s="72" t="str">
        <f t="array" ref="BF106">IF(COUNTIF(Table911[Job],$I$3)&lt;ROWS($BD$2:BD106),"",INDEX(TimeSheets!$H$1:$H$359,SMALL(IF(Table911[Job]=$I$3,ROW(Table911[Job])),ROW(BA105))))</f>
        <v/>
      </c>
      <c r="BG106" s="72" t="str">
        <f t="array" ref="BG106">IF(COUNTIF(Table912[Job],$I$3)&lt;ROWS($BG$2:BG106),"",INDEX(TimeSheets!$K$1:$K$359,SMALL(IF(Table912[Job]=$I$3,ROW(Table912[Job])),ROW(BA105))))</f>
        <v/>
      </c>
      <c r="BH106" s="72" t="str">
        <f t="array" ref="BH106">IF(COUNTIF(Table912[Job],$I$3)&lt;ROWS($BH$2:BH106),"",INDEX(TimeSheets!$Q$1:$Q$359,SMALL(IF(Table912[Job]=$I$3,ROW(Table912[Job])),ROW(BA105))))</f>
        <v/>
      </c>
      <c r="BI106" s="73" t="str">
        <f t="array" ref="BI106">IF(COUNTIF(Table914[Job],$I$3)&lt;ROWS($BI$2:BI106),"",INDEX(TimeSheets!$T$1:$T$359,SMALL(IF(Table914[Job]=$I$3,ROW(Table914[Job])),ROW(BA105))))</f>
        <v/>
      </c>
      <c r="BJ106" s="72" t="str">
        <f t="array" ref="BJ106">IF(COUNTIF(Table914[Job],$I$3)&lt;ROWS($BJ$2:BJ106),"",INDEX(TimeSheets!$Z$1:$Z$359,SMALL(IF(Table914[Job]=$I$3,ROW(Table914[Job])),ROW(BA105))))</f>
        <v/>
      </c>
      <c r="BK106" s="72" t="str">
        <f t="array" ref="BK106">IF(COUNTIF(Table91641[Job],$I$3)&lt;ROWS($BK$2:BK106),"",INDEX(TimeSheets!$AC$1:$AC$359,SMALL(IF(Table91641[Job]=$I$3,ROW(Table91641[Job])),ROW(BA105))))</f>
        <v/>
      </c>
      <c r="BL106" s="72" t="str">
        <f t="array" ref="BL106">IF(COUNTIF(Table91641[Job],$I$3)&lt;ROWS($BL$2:BL106),"",INDEX(TimeSheets!$AI$1:$AI$359,SMALL(IF(Table91641[Job]=$I$3,ROW(Table91641[Job])),ROW(BB105))))</f>
        <v/>
      </c>
    </row>
    <row r="107" spans="50:64" x14ac:dyDescent="0.25">
      <c r="AX107" s="47"/>
      <c r="AY107" s="47"/>
      <c r="AZ107" s="47"/>
      <c r="BA107" s="47"/>
      <c r="BB107" s="47"/>
      <c r="BE107" s="72" t="str">
        <f t="array" ref="BE107">IF(COUNTIF(Table911[Job],$I$3)&lt;ROWS($BE$2:BE107),"",INDEX(TimeSheets!$B$1:$B$359,SMALL(IF(Table911[Job]=$I$3,ROW(Table911[Job])),ROW(BA106))))</f>
        <v/>
      </c>
      <c r="BF107" s="72" t="str">
        <f t="array" ref="BF107">IF(COUNTIF(Table911[Job],$I$3)&lt;ROWS($BD$2:BD107),"",INDEX(TimeSheets!$H$1:$H$359,SMALL(IF(Table911[Job]=$I$3,ROW(Table911[Job])),ROW(BA106))))</f>
        <v/>
      </c>
      <c r="BG107" s="72" t="str">
        <f t="array" ref="BG107">IF(COUNTIF(Table912[Job],$I$3)&lt;ROWS($BG$2:BG107),"",INDEX(TimeSheets!$K$1:$K$359,SMALL(IF(Table912[Job]=$I$3,ROW(Table912[Job])),ROW(BA106))))</f>
        <v/>
      </c>
      <c r="BH107" s="72" t="str">
        <f t="array" ref="BH107">IF(COUNTIF(Table912[Job],$I$3)&lt;ROWS($BH$2:BH107),"",INDEX(TimeSheets!$Q$1:$Q$359,SMALL(IF(Table912[Job]=$I$3,ROW(Table912[Job])),ROW(BA106))))</f>
        <v/>
      </c>
      <c r="BI107" s="73" t="str">
        <f t="array" ref="BI107">IF(COUNTIF(Table914[Job],$I$3)&lt;ROWS($BI$2:BI107),"",INDEX(TimeSheets!$T$1:$T$359,SMALL(IF(Table914[Job]=$I$3,ROW(Table914[Job])),ROW(BA106))))</f>
        <v/>
      </c>
      <c r="BJ107" s="72" t="str">
        <f t="array" ref="BJ107">IF(COUNTIF(Table914[Job],$I$3)&lt;ROWS($BJ$2:BJ107),"",INDEX(TimeSheets!$Z$1:$Z$359,SMALL(IF(Table914[Job]=$I$3,ROW(Table914[Job])),ROW(BA106))))</f>
        <v/>
      </c>
      <c r="BK107" s="72" t="str">
        <f t="array" ref="BK107">IF(COUNTIF(Table91641[Job],$I$3)&lt;ROWS($BK$2:BK107),"",INDEX(TimeSheets!$AC$1:$AC$359,SMALL(IF(Table91641[Job]=$I$3,ROW(Table91641[Job])),ROW(BA106))))</f>
        <v/>
      </c>
      <c r="BL107" s="72" t="str">
        <f t="array" ref="BL107">IF(COUNTIF(Table91641[Job],$I$3)&lt;ROWS($BL$2:BL107),"",INDEX(TimeSheets!$AI$1:$AI$359,SMALL(IF(Table91641[Job]=$I$3,ROW(Table91641[Job])),ROW(BB106))))</f>
        <v/>
      </c>
    </row>
    <row r="108" spans="50:64" x14ac:dyDescent="0.25">
      <c r="AX108" s="47"/>
      <c r="AY108" s="47"/>
      <c r="AZ108" s="47"/>
      <c r="BA108" s="47"/>
      <c r="BB108" s="47"/>
      <c r="BE108" s="72" t="str">
        <f t="array" ref="BE108">IF(COUNTIF(Table911[Job],$I$3)&lt;ROWS($BE$2:BE108),"",INDEX(TimeSheets!$B$1:$B$359,SMALL(IF(Table911[Job]=$I$3,ROW(Table911[Job])),ROW(BA107))))</f>
        <v/>
      </c>
      <c r="BF108" s="72" t="str">
        <f t="array" ref="BF108">IF(COUNTIF(Table911[Job],$I$3)&lt;ROWS($BD$2:BD108),"",INDEX(TimeSheets!$H$1:$H$359,SMALL(IF(Table911[Job]=$I$3,ROW(Table911[Job])),ROW(BA107))))</f>
        <v/>
      </c>
      <c r="BG108" s="72" t="str">
        <f t="array" ref="BG108">IF(COUNTIF(Table912[Job],$I$3)&lt;ROWS($BG$2:BG108),"",INDEX(TimeSheets!$K$1:$K$359,SMALL(IF(Table912[Job]=$I$3,ROW(Table912[Job])),ROW(BA107))))</f>
        <v/>
      </c>
      <c r="BH108" s="72" t="str">
        <f t="array" ref="BH108">IF(COUNTIF(Table912[Job],$I$3)&lt;ROWS($BH$2:BH108),"",INDEX(TimeSheets!$Q$1:$Q$359,SMALL(IF(Table912[Job]=$I$3,ROW(Table912[Job])),ROW(BA107))))</f>
        <v/>
      </c>
      <c r="BI108" s="73" t="str">
        <f t="array" ref="BI108">IF(COUNTIF(Table914[Job],$I$3)&lt;ROWS($BI$2:BI108),"",INDEX(TimeSheets!$T$1:$T$359,SMALL(IF(Table914[Job]=$I$3,ROW(Table914[Job])),ROW(BA107))))</f>
        <v/>
      </c>
      <c r="BJ108" s="72" t="str">
        <f t="array" ref="BJ108">IF(COUNTIF(Table914[Job],$I$3)&lt;ROWS($BJ$2:BJ108),"",INDEX(TimeSheets!$Z$1:$Z$359,SMALL(IF(Table914[Job]=$I$3,ROW(Table914[Job])),ROW(BA107))))</f>
        <v/>
      </c>
      <c r="BK108" s="72" t="str">
        <f t="array" ref="BK108">IF(COUNTIF(Table91641[Job],$I$3)&lt;ROWS($BK$2:BK108),"",INDEX(TimeSheets!$AC$1:$AC$359,SMALL(IF(Table91641[Job]=$I$3,ROW(Table91641[Job])),ROW(BA107))))</f>
        <v/>
      </c>
      <c r="BL108" s="72" t="str">
        <f t="array" ref="BL108">IF(COUNTIF(Table91641[Job],$I$3)&lt;ROWS($BL$2:BL108),"",INDEX(TimeSheets!$AI$1:$AI$359,SMALL(IF(Table91641[Job]=$I$3,ROW(Table91641[Job])),ROW(BB107))))</f>
        <v/>
      </c>
    </row>
    <row r="109" spans="50:64" x14ac:dyDescent="0.25">
      <c r="AX109" s="47"/>
      <c r="AY109" s="47"/>
      <c r="AZ109" s="47"/>
      <c r="BA109" s="47"/>
      <c r="BB109" s="47"/>
      <c r="BE109" s="72" t="str">
        <f t="array" ref="BE109">IF(COUNTIF(Table911[Job],$I$3)&lt;ROWS($BE$2:BE109),"",INDEX(TimeSheets!$B$1:$B$359,SMALL(IF(Table911[Job]=$I$3,ROW(Table911[Job])),ROW(BA108))))</f>
        <v/>
      </c>
      <c r="BF109" s="72" t="str">
        <f t="array" ref="BF109">IF(COUNTIF(Table911[Job],$I$3)&lt;ROWS($BD$2:BD109),"",INDEX(TimeSheets!$H$1:$H$359,SMALL(IF(Table911[Job]=$I$3,ROW(Table911[Job])),ROW(BA108))))</f>
        <v/>
      </c>
      <c r="BG109" s="72" t="str">
        <f t="array" ref="BG109">IF(COUNTIF(Table912[Job],$I$3)&lt;ROWS($BG$2:BG109),"",INDEX(TimeSheets!$K$1:$K$359,SMALL(IF(Table912[Job]=$I$3,ROW(Table912[Job])),ROW(BA108))))</f>
        <v/>
      </c>
      <c r="BH109" s="72" t="str">
        <f t="array" ref="BH109">IF(COUNTIF(Table912[Job],$I$3)&lt;ROWS($BH$2:BH109),"",INDEX(TimeSheets!$Q$1:$Q$359,SMALL(IF(Table912[Job]=$I$3,ROW(Table912[Job])),ROW(BA108))))</f>
        <v/>
      </c>
      <c r="BI109" s="73" t="str">
        <f t="array" ref="BI109">IF(COUNTIF(Table914[Job],$I$3)&lt;ROWS($BI$2:BI109),"",INDEX(TimeSheets!$T$1:$T$359,SMALL(IF(Table914[Job]=$I$3,ROW(Table914[Job])),ROW(BA108))))</f>
        <v/>
      </c>
      <c r="BJ109" s="72" t="str">
        <f t="array" ref="BJ109">IF(COUNTIF(Table914[Job],$I$3)&lt;ROWS($BJ$2:BJ109),"",INDEX(TimeSheets!$Z$1:$Z$359,SMALL(IF(Table914[Job]=$I$3,ROW(Table914[Job])),ROW(BA108))))</f>
        <v/>
      </c>
      <c r="BK109" s="72" t="str">
        <f t="array" ref="BK109">IF(COUNTIF(Table91641[Job],$I$3)&lt;ROWS($BK$2:BK109),"",INDEX(TimeSheets!$AC$1:$AC$359,SMALL(IF(Table91641[Job]=$I$3,ROW(Table91641[Job])),ROW(BA108))))</f>
        <v/>
      </c>
      <c r="BL109" s="72" t="str">
        <f t="array" ref="BL109">IF(COUNTIF(Table91641[Job],$I$3)&lt;ROWS($BL$2:BL109),"",INDEX(TimeSheets!$AI$1:$AI$359,SMALL(IF(Table91641[Job]=$I$3,ROW(Table91641[Job])),ROW(BB108))))</f>
        <v/>
      </c>
    </row>
    <row r="110" spans="50:64" x14ac:dyDescent="0.25">
      <c r="AX110" s="47"/>
      <c r="AY110" s="47"/>
      <c r="AZ110" s="47"/>
      <c r="BA110" s="47"/>
      <c r="BB110" s="47"/>
      <c r="BE110" s="72" t="str">
        <f t="array" ref="BE110">IF(COUNTIF(Table911[Job],$I$3)&lt;ROWS($BE$2:BE110),"",INDEX(TimeSheets!$B$1:$B$359,SMALL(IF(Table911[Job]=$I$3,ROW(Table911[Job])),ROW(BA109))))</f>
        <v/>
      </c>
      <c r="BF110" s="72" t="str">
        <f t="array" ref="BF110">IF(COUNTIF(Table911[Job],$I$3)&lt;ROWS($BD$2:BD110),"",INDEX(TimeSheets!$H$1:$H$359,SMALL(IF(Table911[Job]=$I$3,ROW(Table911[Job])),ROW(BA109))))</f>
        <v/>
      </c>
      <c r="BG110" s="72" t="str">
        <f t="array" ref="BG110">IF(COUNTIF(Table912[Job],$I$3)&lt;ROWS($BG$2:BG110),"",INDEX(TimeSheets!$K$1:$K$359,SMALL(IF(Table912[Job]=$I$3,ROW(Table912[Job])),ROW(BA109))))</f>
        <v/>
      </c>
      <c r="BH110" s="72" t="str">
        <f t="array" ref="BH110">IF(COUNTIF(Table912[Job],$I$3)&lt;ROWS($BH$2:BH110),"",INDEX(TimeSheets!$Q$1:$Q$359,SMALL(IF(Table912[Job]=$I$3,ROW(Table912[Job])),ROW(BA109))))</f>
        <v/>
      </c>
      <c r="BI110" s="73" t="str">
        <f t="array" ref="BI110">IF(COUNTIF(Table914[Job],$I$3)&lt;ROWS($BI$2:BI110),"",INDEX(TimeSheets!$T$1:$T$359,SMALL(IF(Table914[Job]=$I$3,ROW(Table914[Job])),ROW(BA109))))</f>
        <v/>
      </c>
      <c r="BJ110" s="72" t="str">
        <f t="array" ref="BJ110">IF(COUNTIF(Table914[Job],$I$3)&lt;ROWS($BJ$2:BJ110),"",INDEX(TimeSheets!$Z$1:$Z$359,SMALL(IF(Table914[Job]=$I$3,ROW(Table914[Job])),ROW(BA109))))</f>
        <v/>
      </c>
      <c r="BK110" s="72" t="str">
        <f t="array" ref="BK110">IF(COUNTIF(Table91641[Job],$I$3)&lt;ROWS($BK$2:BK110),"",INDEX(TimeSheets!$AC$1:$AC$359,SMALL(IF(Table91641[Job]=$I$3,ROW(Table91641[Job])),ROW(BA109))))</f>
        <v/>
      </c>
      <c r="BL110" s="72" t="str">
        <f t="array" ref="BL110">IF(COUNTIF(Table91641[Job],$I$3)&lt;ROWS($BL$2:BL110),"",INDEX(TimeSheets!$AI$1:$AI$359,SMALL(IF(Table91641[Job]=$I$3,ROW(Table91641[Job])),ROW(BB109))))</f>
        <v/>
      </c>
    </row>
    <row r="111" spans="50:64" x14ac:dyDescent="0.25">
      <c r="AX111" s="47"/>
      <c r="AY111" s="47"/>
      <c r="AZ111" s="47"/>
      <c r="BA111" s="47"/>
      <c r="BB111" s="47"/>
      <c r="BE111" s="72" t="str">
        <f t="array" ref="BE111">IF(COUNTIF(Table911[Job],$I$3)&lt;ROWS($BE$2:BE111),"",INDEX(TimeSheets!$B$1:$B$359,SMALL(IF(Table911[Job]=$I$3,ROW(Table911[Job])),ROW(BA110))))</f>
        <v/>
      </c>
      <c r="BF111" s="72" t="str">
        <f t="array" ref="BF111">IF(COUNTIF(Table911[Job],$I$3)&lt;ROWS($BD$2:BD111),"",INDEX(TimeSheets!$H$1:$H$359,SMALL(IF(Table911[Job]=$I$3,ROW(Table911[Job])),ROW(BA110))))</f>
        <v/>
      </c>
      <c r="BG111" s="72" t="str">
        <f t="array" ref="BG111">IF(COUNTIF(Table912[Job],$I$3)&lt;ROWS($BG$2:BG111),"",INDEX(TimeSheets!$K$1:$K$359,SMALL(IF(Table912[Job]=$I$3,ROW(Table912[Job])),ROW(BA110))))</f>
        <v/>
      </c>
      <c r="BH111" s="72" t="str">
        <f t="array" ref="BH111">IF(COUNTIF(Table912[Job],$I$3)&lt;ROWS($BH$2:BH111),"",INDEX(TimeSheets!$Q$1:$Q$359,SMALL(IF(Table912[Job]=$I$3,ROW(Table912[Job])),ROW(BA110))))</f>
        <v/>
      </c>
      <c r="BI111" s="73" t="str">
        <f t="array" ref="BI111">IF(COUNTIF(Table914[Job],$I$3)&lt;ROWS($BI$2:BI111),"",INDEX(TimeSheets!$T$1:$T$359,SMALL(IF(Table914[Job]=$I$3,ROW(Table914[Job])),ROW(BA110))))</f>
        <v/>
      </c>
      <c r="BJ111" s="72" t="str">
        <f t="array" ref="BJ111">IF(COUNTIF(Table914[Job],$I$3)&lt;ROWS($BJ$2:BJ111),"",INDEX(TimeSheets!$Z$1:$Z$359,SMALL(IF(Table914[Job]=$I$3,ROW(Table914[Job])),ROW(BA110))))</f>
        <v/>
      </c>
      <c r="BK111" s="72" t="str">
        <f t="array" ref="BK111">IF(COUNTIF(Table91641[Job],$I$3)&lt;ROWS($BK$2:BK111),"",INDEX(TimeSheets!$AC$1:$AC$359,SMALL(IF(Table91641[Job]=$I$3,ROW(Table91641[Job])),ROW(BA110))))</f>
        <v/>
      </c>
      <c r="BL111" s="72" t="str">
        <f t="array" ref="BL111">IF(COUNTIF(Table91641[Job],$I$3)&lt;ROWS($BL$2:BL111),"",INDEX(TimeSheets!$AI$1:$AI$359,SMALL(IF(Table91641[Job]=$I$3,ROW(Table91641[Job])),ROW(BB110))))</f>
        <v/>
      </c>
    </row>
    <row r="112" spans="50:64" x14ac:dyDescent="0.25">
      <c r="AX112" s="47"/>
      <c r="AY112" s="47"/>
      <c r="AZ112" s="47"/>
      <c r="BA112" s="47"/>
      <c r="BB112" s="47"/>
      <c r="BE112" s="72" t="str">
        <f t="array" ref="BE112">IF(COUNTIF(Table911[Job],$I$3)&lt;ROWS($BE$2:BE112),"",INDEX(TimeSheets!$B$1:$B$359,SMALL(IF(Table911[Job]=$I$3,ROW(Table911[Job])),ROW(BA111))))</f>
        <v/>
      </c>
      <c r="BF112" s="72" t="str">
        <f t="array" ref="BF112">IF(COUNTIF(Table911[Job],$I$3)&lt;ROWS($BD$2:BD112),"",INDEX(TimeSheets!$H$1:$H$359,SMALL(IF(Table911[Job]=$I$3,ROW(Table911[Job])),ROW(BA111))))</f>
        <v/>
      </c>
      <c r="BG112" s="72" t="str">
        <f t="array" ref="BG112">IF(COUNTIF(Table912[Job],$I$3)&lt;ROWS($BG$2:BG112),"",INDEX(TimeSheets!$K$1:$K$359,SMALL(IF(Table912[Job]=$I$3,ROW(Table912[Job])),ROW(BA111))))</f>
        <v/>
      </c>
      <c r="BH112" s="72" t="str">
        <f t="array" ref="BH112">IF(COUNTIF(Table912[Job],$I$3)&lt;ROWS($BH$2:BH112),"",INDEX(TimeSheets!$Q$1:$Q$359,SMALL(IF(Table912[Job]=$I$3,ROW(Table912[Job])),ROW(BA111))))</f>
        <v/>
      </c>
      <c r="BI112" s="73" t="str">
        <f t="array" ref="BI112">IF(COUNTIF(Table914[Job],$I$3)&lt;ROWS($BI$2:BI112),"",INDEX(TimeSheets!$T$1:$T$359,SMALL(IF(Table914[Job]=$I$3,ROW(Table914[Job])),ROW(BA111))))</f>
        <v/>
      </c>
      <c r="BJ112" s="72" t="str">
        <f t="array" ref="BJ112">IF(COUNTIF(Table914[Job],$I$3)&lt;ROWS($BJ$2:BJ112),"",INDEX(TimeSheets!$Z$1:$Z$359,SMALL(IF(Table914[Job]=$I$3,ROW(Table914[Job])),ROW(BA111))))</f>
        <v/>
      </c>
      <c r="BK112" s="72" t="str">
        <f t="array" ref="BK112">IF(COUNTIF(Table91641[Job],$I$3)&lt;ROWS($BK$2:BK112),"",INDEX(TimeSheets!$AC$1:$AC$359,SMALL(IF(Table91641[Job]=$I$3,ROW(Table91641[Job])),ROW(BA111))))</f>
        <v/>
      </c>
      <c r="BL112" s="72" t="str">
        <f t="array" ref="BL112">IF(COUNTIF(Table91641[Job],$I$3)&lt;ROWS($BL$2:BL112),"",INDEX(TimeSheets!$AI$1:$AI$359,SMALL(IF(Table91641[Job]=$I$3,ROW(Table91641[Job])),ROW(BB111))))</f>
        <v/>
      </c>
    </row>
    <row r="113" spans="50:64" x14ac:dyDescent="0.25">
      <c r="AX113" s="47"/>
      <c r="AY113" s="47"/>
      <c r="AZ113" s="47"/>
      <c r="BA113" s="47"/>
      <c r="BB113" s="47"/>
      <c r="BE113" s="72" t="str">
        <f t="array" ref="BE113">IF(COUNTIF(Table911[Job],$I$3)&lt;ROWS($BE$2:BE113),"",INDEX(TimeSheets!$B$1:$B$359,SMALL(IF(Table911[Job]=$I$3,ROW(Table911[Job])),ROW(BA112))))</f>
        <v/>
      </c>
      <c r="BF113" s="72" t="str">
        <f t="array" ref="BF113">IF(COUNTIF(Table911[Job],$I$3)&lt;ROWS($BD$2:BD113),"",INDEX(TimeSheets!$H$1:$H$359,SMALL(IF(Table911[Job]=$I$3,ROW(Table911[Job])),ROW(BA112))))</f>
        <v/>
      </c>
      <c r="BG113" s="72" t="str">
        <f t="array" ref="BG113">IF(COUNTIF(Table912[Job],$I$3)&lt;ROWS($BG$2:BG113),"",INDEX(TimeSheets!$K$1:$K$359,SMALL(IF(Table912[Job]=$I$3,ROW(Table912[Job])),ROW(BA112))))</f>
        <v/>
      </c>
      <c r="BH113" s="72" t="str">
        <f t="array" ref="BH113">IF(COUNTIF(Table912[Job],$I$3)&lt;ROWS($BH$2:BH113),"",INDEX(TimeSheets!$Q$1:$Q$359,SMALL(IF(Table912[Job]=$I$3,ROW(Table912[Job])),ROW(BA112))))</f>
        <v/>
      </c>
      <c r="BI113" s="73" t="str">
        <f t="array" ref="BI113">IF(COUNTIF(Table914[Job],$I$3)&lt;ROWS($BI$2:BI113),"",INDEX(TimeSheets!$T$1:$T$359,SMALL(IF(Table914[Job]=$I$3,ROW(Table914[Job])),ROW(BA112))))</f>
        <v/>
      </c>
      <c r="BJ113" s="72" t="str">
        <f t="array" ref="BJ113">IF(COUNTIF(Table914[Job],$I$3)&lt;ROWS($BJ$2:BJ113),"",INDEX(TimeSheets!$Z$1:$Z$359,SMALL(IF(Table914[Job]=$I$3,ROW(Table914[Job])),ROW(BA112))))</f>
        <v/>
      </c>
      <c r="BK113" s="72" t="str">
        <f t="array" ref="BK113">IF(COUNTIF(Table91641[Job],$I$3)&lt;ROWS($BK$2:BK113),"",INDEX(TimeSheets!$AC$1:$AC$359,SMALL(IF(Table91641[Job]=$I$3,ROW(Table91641[Job])),ROW(BA112))))</f>
        <v/>
      </c>
      <c r="BL113" s="72" t="str">
        <f t="array" ref="BL113">IF(COUNTIF(Table91641[Job],$I$3)&lt;ROWS($BL$2:BL113),"",INDEX(TimeSheets!$AI$1:$AI$359,SMALL(IF(Table91641[Job]=$I$3,ROW(Table91641[Job])),ROW(BB112))))</f>
        <v/>
      </c>
    </row>
    <row r="114" spans="50:64" x14ac:dyDescent="0.25">
      <c r="AX114" s="47"/>
      <c r="AY114" s="47"/>
      <c r="AZ114" s="47"/>
      <c r="BA114" s="47"/>
      <c r="BB114" s="47"/>
      <c r="BE114" s="72" t="str">
        <f t="array" ref="BE114">IF(COUNTIF(Table911[Job],$I$3)&lt;ROWS($BE$2:BE114),"",INDEX(TimeSheets!$B$1:$B$359,SMALL(IF(Table911[Job]=$I$3,ROW(Table911[Job])),ROW(BA113))))</f>
        <v/>
      </c>
      <c r="BF114" s="72" t="str">
        <f t="array" ref="BF114">IF(COUNTIF(Table911[Job],$I$3)&lt;ROWS($BD$2:BD114),"",INDEX(TimeSheets!$H$1:$H$359,SMALL(IF(Table911[Job]=$I$3,ROW(Table911[Job])),ROW(BA113))))</f>
        <v/>
      </c>
      <c r="BG114" s="72" t="str">
        <f t="array" ref="BG114">IF(COUNTIF(Table912[Job],$I$3)&lt;ROWS($BG$2:BG114),"",INDEX(TimeSheets!$K$1:$K$359,SMALL(IF(Table912[Job]=$I$3,ROW(Table912[Job])),ROW(BA113))))</f>
        <v/>
      </c>
      <c r="BH114" s="72" t="str">
        <f t="array" ref="BH114">IF(COUNTIF(Table912[Job],$I$3)&lt;ROWS($BH$2:BH114),"",INDEX(TimeSheets!$Q$1:$Q$359,SMALL(IF(Table912[Job]=$I$3,ROW(Table912[Job])),ROW(BA113))))</f>
        <v/>
      </c>
      <c r="BI114" s="73" t="str">
        <f t="array" ref="BI114">IF(COUNTIF(Table914[Job],$I$3)&lt;ROWS($BI$2:BI114),"",INDEX(TimeSheets!$T$1:$T$359,SMALL(IF(Table914[Job]=$I$3,ROW(Table914[Job])),ROW(BA113))))</f>
        <v/>
      </c>
      <c r="BJ114" s="72" t="str">
        <f t="array" ref="BJ114">IF(COUNTIF(Table914[Job],$I$3)&lt;ROWS($BJ$2:BJ114),"",INDEX(TimeSheets!$Z$1:$Z$359,SMALL(IF(Table914[Job]=$I$3,ROW(Table914[Job])),ROW(BA113))))</f>
        <v/>
      </c>
      <c r="BK114" s="72" t="str">
        <f t="array" ref="BK114">IF(COUNTIF(Table91641[Job],$I$3)&lt;ROWS($BK$2:BK114),"",INDEX(TimeSheets!$AC$1:$AC$359,SMALL(IF(Table91641[Job]=$I$3,ROW(Table91641[Job])),ROW(BA113))))</f>
        <v/>
      </c>
      <c r="BL114" s="72" t="str">
        <f t="array" ref="BL114">IF(COUNTIF(Table91641[Job],$I$3)&lt;ROWS($BL$2:BL114),"",INDEX(TimeSheets!$AI$1:$AI$359,SMALL(IF(Table91641[Job]=$I$3,ROW(Table91641[Job])),ROW(BB113))))</f>
        <v/>
      </c>
    </row>
    <row r="115" spans="50:64" x14ac:dyDescent="0.25">
      <c r="AX115" s="47"/>
      <c r="AY115" s="47"/>
      <c r="AZ115" s="47"/>
      <c r="BA115" s="47"/>
      <c r="BB115" s="47"/>
      <c r="BE115" s="72" t="str">
        <f t="array" ref="BE115">IF(COUNTIF(Table911[Job],$I$3)&lt;ROWS($BE$2:BE115),"",INDEX(TimeSheets!$B$1:$B$359,SMALL(IF(Table911[Job]=$I$3,ROW(Table911[Job])),ROW(BA114))))</f>
        <v/>
      </c>
      <c r="BF115" s="72" t="str">
        <f t="array" ref="BF115">IF(COUNTIF(Table911[Job],$I$3)&lt;ROWS($BD$2:BD115),"",INDEX(TimeSheets!$H$1:$H$359,SMALL(IF(Table911[Job]=$I$3,ROW(Table911[Job])),ROW(BA114))))</f>
        <v/>
      </c>
      <c r="BG115" s="72" t="str">
        <f t="array" ref="BG115">IF(COUNTIF(Table912[Job],$I$3)&lt;ROWS($BG$2:BG115),"",INDEX(TimeSheets!$K$1:$K$359,SMALL(IF(Table912[Job]=$I$3,ROW(Table912[Job])),ROW(BA114))))</f>
        <v/>
      </c>
      <c r="BH115" s="72" t="str">
        <f t="array" ref="BH115">IF(COUNTIF(Table912[Job],$I$3)&lt;ROWS($BH$2:BH115),"",INDEX(TimeSheets!$Q$1:$Q$359,SMALL(IF(Table912[Job]=$I$3,ROW(Table912[Job])),ROW(BA114))))</f>
        <v/>
      </c>
      <c r="BI115" s="73" t="str">
        <f t="array" ref="BI115">IF(COUNTIF(Table914[Job],$I$3)&lt;ROWS($BI$2:BI115),"",INDEX(TimeSheets!$T$1:$T$359,SMALL(IF(Table914[Job]=$I$3,ROW(Table914[Job])),ROW(BA114))))</f>
        <v/>
      </c>
      <c r="BJ115" s="72" t="str">
        <f t="array" ref="BJ115">IF(COUNTIF(Table914[Job],$I$3)&lt;ROWS($BJ$2:BJ115),"",INDEX(TimeSheets!$Z$1:$Z$359,SMALL(IF(Table914[Job]=$I$3,ROW(Table914[Job])),ROW(BA114))))</f>
        <v/>
      </c>
      <c r="BK115" s="72" t="str">
        <f t="array" ref="BK115">IF(COUNTIF(Table91641[Job],$I$3)&lt;ROWS($BK$2:BK115),"",INDEX(TimeSheets!$AC$1:$AC$359,SMALL(IF(Table91641[Job]=$I$3,ROW(Table91641[Job])),ROW(BA114))))</f>
        <v/>
      </c>
      <c r="BL115" s="72" t="str">
        <f t="array" ref="BL115">IF(COUNTIF(Table91641[Job],$I$3)&lt;ROWS($BL$2:BL115),"",INDEX(TimeSheets!$AI$1:$AI$359,SMALL(IF(Table91641[Job]=$I$3,ROW(Table91641[Job])),ROW(BB114))))</f>
        <v/>
      </c>
    </row>
    <row r="116" spans="50:64" x14ac:dyDescent="0.25">
      <c r="AX116" s="47"/>
      <c r="AY116" s="47"/>
      <c r="AZ116" s="47"/>
      <c r="BA116" s="47"/>
      <c r="BB116" s="47"/>
      <c r="BE116" s="72" t="str">
        <f t="array" ref="BE116">IF(COUNTIF(Table911[Job],$I$3)&lt;ROWS($BE$2:BE116),"",INDEX(TimeSheets!$B$1:$B$359,SMALL(IF(Table911[Job]=$I$3,ROW(Table911[Job])),ROW(BA115))))</f>
        <v/>
      </c>
      <c r="BF116" s="72" t="str">
        <f t="array" ref="BF116">IF(COUNTIF(Table911[Job],$I$3)&lt;ROWS($BD$2:BD116),"",INDEX(TimeSheets!$H$1:$H$359,SMALL(IF(Table911[Job]=$I$3,ROW(Table911[Job])),ROW(BA115))))</f>
        <v/>
      </c>
      <c r="BG116" s="72" t="str">
        <f t="array" ref="BG116">IF(COUNTIF(Table912[Job],$I$3)&lt;ROWS($BG$2:BG116),"",INDEX(TimeSheets!$K$1:$K$359,SMALL(IF(Table912[Job]=$I$3,ROW(Table912[Job])),ROW(BA115))))</f>
        <v/>
      </c>
      <c r="BH116" s="72" t="str">
        <f t="array" ref="BH116">IF(COUNTIF(Table912[Job],$I$3)&lt;ROWS($BH$2:BH116),"",INDEX(TimeSheets!$Q$1:$Q$359,SMALL(IF(Table912[Job]=$I$3,ROW(Table912[Job])),ROW(BA115))))</f>
        <v/>
      </c>
      <c r="BI116" s="73" t="str">
        <f t="array" ref="BI116">IF(COUNTIF(Table914[Job],$I$3)&lt;ROWS($BI$2:BI116),"",INDEX(TimeSheets!$T$1:$T$359,SMALL(IF(Table914[Job]=$I$3,ROW(Table914[Job])),ROW(BA115))))</f>
        <v/>
      </c>
      <c r="BJ116" s="72" t="str">
        <f t="array" ref="BJ116">IF(COUNTIF(Table914[Job],$I$3)&lt;ROWS($BJ$2:BJ116),"",INDEX(TimeSheets!$Z$1:$Z$359,SMALL(IF(Table914[Job]=$I$3,ROW(Table914[Job])),ROW(BA115))))</f>
        <v/>
      </c>
      <c r="BK116" s="72" t="str">
        <f t="array" ref="BK116">IF(COUNTIF(Table91641[Job],$I$3)&lt;ROWS($BK$2:BK116),"",INDEX(TimeSheets!$AC$1:$AC$359,SMALL(IF(Table91641[Job]=$I$3,ROW(Table91641[Job])),ROW(BA115))))</f>
        <v/>
      </c>
      <c r="BL116" s="72" t="str">
        <f t="array" ref="BL116">IF(COUNTIF(Table91641[Job],$I$3)&lt;ROWS($BL$2:BL116),"",INDEX(TimeSheets!$AI$1:$AI$359,SMALL(IF(Table91641[Job]=$I$3,ROW(Table91641[Job])),ROW(BB115))))</f>
        <v/>
      </c>
    </row>
    <row r="117" spans="50:64" x14ac:dyDescent="0.25">
      <c r="AX117" s="47"/>
      <c r="AY117" s="47"/>
      <c r="AZ117" s="47"/>
      <c r="BA117" s="47"/>
      <c r="BB117" s="47"/>
      <c r="BE117" s="72" t="str">
        <f t="array" ref="BE117">IF(COUNTIF(Table911[Job],$I$3)&lt;ROWS($BE$2:BE117),"",INDEX(TimeSheets!$B$1:$B$359,SMALL(IF(Table911[Job]=$I$3,ROW(Table911[Job])),ROW(BA116))))</f>
        <v/>
      </c>
      <c r="BF117" s="72" t="str">
        <f t="array" ref="BF117">IF(COUNTIF(Table911[Job],$I$3)&lt;ROWS($BD$2:BD117),"",INDEX(TimeSheets!$H$1:$H$359,SMALL(IF(Table911[Job]=$I$3,ROW(Table911[Job])),ROW(BA116))))</f>
        <v/>
      </c>
      <c r="BG117" s="72" t="str">
        <f t="array" ref="BG117">IF(COUNTIF(Table912[Job],$I$3)&lt;ROWS($BG$2:BG117),"",INDEX(TimeSheets!$K$1:$K$359,SMALL(IF(Table912[Job]=$I$3,ROW(Table912[Job])),ROW(BA116))))</f>
        <v/>
      </c>
      <c r="BH117" s="72" t="str">
        <f t="array" ref="BH117">IF(COUNTIF(Table912[Job],$I$3)&lt;ROWS($BH$2:BH117),"",INDEX(TimeSheets!$Q$1:$Q$359,SMALL(IF(Table912[Job]=$I$3,ROW(Table912[Job])),ROW(BA116))))</f>
        <v/>
      </c>
      <c r="BI117" s="73" t="str">
        <f t="array" ref="BI117">IF(COUNTIF(Table914[Job],$I$3)&lt;ROWS($BI$2:BI117),"",INDEX(TimeSheets!$T$1:$T$359,SMALL(IF(Table914[Job]=$I$3,ROW(Table914[Job])),ROW(BA116))))</f>
        <v/>
      </c>
      <c r="BJ117" s="72" t="str">
        <f t="array" ref="BJ117">IF(COUNTIF(Table914[Job],$I$3)&lt;ROWS($BJ$2:BJ117),"",INDEX(TimeSheets!$Z$1:$Z$359,SMALL(IF(Table914[Job]=$I$3,ROW(Table914[Job])),ROW(BA116))))</f>
        <v/>
      </c>
      <c r="BK117" s="72" t="str">
        <f t="array" ref="BK117">IF(COUNTIF(Table91641[Job],$I$3)&lt;ROWS($BK$2:BK117),"",INDEX(TimeSheets!$AC$1:$AC$359,SMALL(IF(Table91641[Job]=$I$3,ROW(Table91641[Job])),ROW(BA116))))</f>
        <v/>
      </c>
      <c r="BL117" s="72" t="str">
        <f t="array" ref="BL117">IF(COUNTIF(Table91641[Job],$I$3)&lt;ROWS($BL$2:BL117),"",INDEX(TimeSheets!$AI$1:$AI$359,SMALL(IF(Table91641[Job]=$I$3,ROW(Table91641[Job])),ROW(BB116))))</f>
        <v/>
      </c>
    </row>
    <row r="118" spans="50:64" x14ac:dyDescent="0.25">
      <c r="AX118" s="47"/>
      <c r="AY118" s="47"/>
      <c r="AZ118" s="47"/>
      <c r="BA118" s="47"/>
      <c r="BB118" s="47"/>
      <c r="BE118" s="72" t="str">
        <f t="array" ref="BE118">IF(COUNTIF(Table911[Job],$I$3)&lt;ROWS($BE$2:BE118),"",INDEX(TimeSheets!$B$1:$B$359,SMALL(IF(Table911[Job]=$I$3,ROW(Table911[Job])),ROW(BA117))))</f>
        <v/>
      </c>
      <c r="BF118" s="72" t="str">
        <f t="array" ref="BF118">IF(COUNTIF(Table911[Job],$I$3)&lt;ROWS($BD$2:BD118),"",INDEX(TimeSheets!$H$1:$H$359,SMALL(IF(Table911[Job]=$I$3,ROW(Table911[Job])),ROW(BA117))))</f>
        <v/>
      </c>
      <c r="BG118" s="72" t="str">
        <f t="array" ref="BG118">IF(COUNTIF(Table912[Job],$I$3)&lt;ROWS($BG$2:BG118),"",INDEX(TimeSheets!$K$1:$K$359,SMALL(IF(Table912[Job]=$I$3,ROW(Table912[Job])),ROW(BA117))))</f>
        <v/>
      </c>
      <c r="BH118" s="72" t="str">
        <f t="array" ref="BH118">IF(COUNTIF(Table912[Job],$I$3)&lt;ROWS($BH$2:BH118),"",INDEX(TimeSheets!$Q$1:$Q$359,SMALL(IF(Table912[Job]=$I$3,ROW(Table912[Job])),ROW(BA117))))</f>
        <v/>
      </c>
      <c r="BI118" s="73" t="str">
        <f t="array" ref="BI118">IF(COUNTIF(Table914[Job],$I$3)&lt;ROWS($BI$2:BI118),"",INDEX(TimeSheets!$T$1:$T$359,SMALL(IF(Table914[Job]=$I$3,ROW(Table914[Job])),ROW(BA117))))</f>
        <v/>
      </c>
      <c r="BJ118" s="72" t="str">
        <f t="array" ref="BJ118">IF(COUNTIF(Table914[Job],$I$3)&lt;ROWS($BJ$2:BJ118),"",INDEX(TimeSheets!$Z$1:$Z$359,SMALL(IF(Table914[Job]=$I$3,ROW(Table914[Job])),ROW(BA117))))</f>
        <v/>
      </c>
      <c r="BK118" s="72" t="str">
        <f t="array" ref="BK118">IF(COUNTIF(Table91641[Job],$I$3)&lt;ROWS($BK$2:BK118),"",INDEX(TimeSheets!$AC$1:$AC$359,SMALL(IF(Table91641[Job]=$I$3,ROW(Table91641[Job])),ROW(BA117))))</f>
        <v/>
      </c>
      <c r="BL118" s="72" t="str">
        <f t="array" ref="BL118">IF(COUNTIF(Table91641[Job],$I$3)&lt;ROWS($BL$2:BL118),"",INDEX(TimeSheets!$AI$1:$AI$359,SMALL(IF(Table91641[Job]=$I$3,ROW(Table91641[Job])),ROW(BB117))))</f>
        <v/>
      </c>
    </row>
    <row r="119" spans="50:64" x14ac:dyDescent="0.25">
      <c r="AX119" s="47"/>
      <c r="AY119" s="47"/>
      <c r="AZ119" s="47"/>
      <c r="BA119" s="47"/>
      <c r="BB119" s="47"/>
      <c r="BE119" s="72" t="str">
        <f t="array" ref="BE119">IF(COUNTIF(Table911[Job],$I$3)&lt;ROWS($BE$2:BE119),"",INDEX(TimeSheets!$B$1:$B$359,SMALL(IF(Table911[Job]=$I$3,ROW(Table911[Job])),ROW(BA118))))</f>
        <v/>
      </c>
      <c r="BF119" s="72" t="str">
        <f t="array" ref="BF119">IF(COUNTIF(Table911[Job],$I$3)&lt;ROWS($BD$2:BD119),"",INDEX(TimeSheets!$H$1:$H$359,SMALL(IF(Table911[Job]=$I$3,ROW(Table911[Job])),ROW(BA118))))</f>
        <v/>
      </c>
      <c r="BG119" s="72" t="str">
        <f t="array" ref="BG119">IF(COUNTIF(Table912[Job],$I$3)&lt;ROWS($BG$2:BG119),"",INDEX(TimeSheets!$K$1:$K$359,SMALL(IF(Table912[Job]=$I$3,ROW(Table912[Job])),ROW(BA118))))</f>
        <v/>
      </c>
      <c r="BH119" s="72" t="str">
        <f t="array" ref="BH119">IF(COUNTIF(Table912[Job],$I$3)&lt;ROWS($BH$2:BH119),"",INDEX(TimeSheets!$Q$1:$Q$359,SMALL(IF(Table912[Job]=$I$3,ROW(Table912[Job])),ROW(BA118))))</f>
        <v/>
      </c>
      <c r="BI119" s="73" t="str">
        <f t="array" ref="BI119">IF(COUNTIF(Table914[Job],$I$3)&lt;ROWS($BI$2:BI119),"",INDEX(TimeSheets!$T$1:$T$359,SMALL(IF(Table914[Job]=$I$3,ROW(Table914[Job])),ROW(BA118))))</f>
        <v/>
      </c>
      <c r="BJ119" s="72" t="str">
        <f t="array" ref="BJ119">IF(COUNTIF(Table914[Job],$I$3)&lt;ROWS($BJ$2:BJ119),"",INDEX(TimeSheets!$Z$1:$Z$359,SMALL(IF(Table914[Job]=$I$3,ROW(Table914[Job])),ROW(BA118))))</f>
        <v/>
      </c>
      <c r="BK119" s="72" t="str">
        <f t="array" ref="BK119">IF(COUNTIF(Table91641[Job],$I$3)&lt;ROWS($BK$2:BK119),"",INDEX(TimeSheets!$AC$1:$AC$359,SMALL(IF(Table91641[Job]=$I$3,ROW(Table91641[Job])),ROW(BA118))))</f>
        <v/>
      </c>
      <c r="BL119" s="72" t="str">
        <f t="array" ref="BL119">IF(COUNTIF(Table91641[Job],$I$3)&lt;ROWS($BL$2:BL119),"",INDEX(TimeSheets!$AI$1:$AI$359,SMALL(IF(Table91641[Job]=$I$3,ROW(Table91641[Job])),ROW(BB118))))</f>
        <v/>
      </c>
    </row>
    <row r="120" spans="50:64" x14ac:dyDescent="0.25">
      <c r="AX120" s="47"/>
      <c r="AY120" s="47"/>
      <c r="AZ120" s="47"/>
      <c r="BA120" s="47"/>
      <c r="BB120" s="47"/>
      <c r="BE120" s="72" t="str">
        <f t="array" ref="BE120">IF(COUNTIF(Table911[Job],$I$3)&lt;ROWS($BE$2:BE120),"",INDEX(TimeSheets!$B$1:$B$359,SMALL(IF(Table911[Job]=$I$3,ROW(Table911[Job])),ROW(BA119))))</f>
        <v/>
      </c>
      <c r="BF120" s="72" t="str">
        <f t="array" ref="BF120">IF(COUNTIF(Table911[Job],$I$3)&lt;ROWS($BD$2:BD120),"",INDEX(TimeSheets!$H$1:$H$359,SMALL(IF(Table911[Job]=$I$3,ROW(Table911[Job])),ROW(BA119))))</f>
        <v/>
      </c>
      <c r="BG120" s="72" t="str">
        <f t="array" ref="BG120">IF(COUNTIF(Table912[Job],$I$3)&lt;ROWS($BG$2:BG120),"",INDEX(TimeSheets!$K$1:$K$359,SMALL(IF(Table912[Job]=$I$3,ROW(Table912[Job])),ROW(BA119))))</f>
        <v/>
      </c>
      <c r="BH120" s="72" t="str">
        <f t="array" ref="BH120">IF(COUNTIF(Table912[Job],$I$3)&lt;ROWS($BH$2:BH120),"",INDEX(TimeSheets!$Q$1:$Q$359,SMALL(IF(Table912[Job]=$I$3,ROW(Table912[Job])),ROW(BA119))))</f>
        <v/>
      </c>
      <c r="BI120" s="73" t="str">
        <f t="array" ref="BI120">IF(COUNTIF(Table914[Job],$I$3)&lt;ROWS($BI$2:BI120),"",INDEX(TimeSheets!$T$1:$T$359,SMALL(IF(Table914[Job]=$I$3,ROW(Table914[Job])),ROW(BA119))))</f>
        <v/>
      </c>
      <c r="BJ120" s="72" t="str">
        <f t="array" ref="BJ120">IF(COUNTIF(Table914[Job],$I$3)&lt;ROWS($BJ$2:BJ120),"",INDEX(TimeSheets!$Z$1:$Z$359,SMALL(IF(Table914[Job]=$I$3,ROW(Table914[Job])),ROW(BA119))))</f>
        <v/>
      </c>
      <c r="BK120" s="72" t="str">
        <f t="array" ref="BK120">IF(COUNTIF(Table91641[Job],$I$3)&lt;ROWS($BK$2:BK120),"",INDEX(TimeSheets!$AC$1:$AC$359,SMALL(IF(Table91641[Job]=$I$3,ROW(Table91641[Job])),ROW(BA119))))</f>
        <v/>
      </c>
      <c r="BL120" s="72" t="str">
        <f t="array" ref="BL120">IF(COUNTIF(Table91641[Job],$I$3)&lt;ROWS($BL$2:BL120),"",INDEX(TimeSheets!$AI$1:$AI$359,SMALL(IF(Table91641[Job]=$I$3,ROW(Table91641[Job])),ROW(BB119))))</f>
        <v/>
      </c>
    </row>
    <row r="121" spans="50:64" x14ac:dyDescent="0.25">
      <c r="AX121" s="47"/>
      <c r="AY121" s="47"/>
      <c r="AZ121" s="47"/>
      <c r="BA121" s="47"/>
      <c r="BB121" s="47"/>
      <c r="BE121" s="72" t="str">
        <f t="array" ref="BE121">IF(COUNTIF(Table911[Job],$I$3)&lt;ROWS($BE$2:BE121),"",INDEX(TimeSheets!$B$1:$B$359,SMALL(IF(Table911[Job]=$I$3,ROW(Table911[Job])),ROW(BA120))))</f>
        <v/>
      </c>
      <c r="BF121" s="72" t="str">
        <f t="array" ref="BF121">IF(COUNTIF(Table911[Job],$I$3)&lt;ROWS($BD$2:BD121),"",INDEX(TimeSheets!$H$1:$H$359,SMALL(IF(Table911[Job]=$I$3,ROW(Table911[Job])),ROW(BA120))))</f>
        <v/>
      </c>
      <c r="BG121" s="72" t="str">
        <f t="array" ref="BG121">IF(COUNTIF(Table912[Job],$I$3)&lt;ROWS($BG$2:BG121),"",INDEX(TimeSheets!$K$1:$K$359,SMALL(IF(Table912[Job]=$I$3,ROW(Table912[Job])),ROW(BA120))))</f>
        <v/>
      </c>
      <c r="BH121" s="72" t="str">
        <f t="array" ref="BH121">IF(COUNTIF(Table912[Job],$I$3)&lt;ROWS($BH$2:BH121),"",INDEX(TimeSheets!$Q$1:$Q$359,SMALL(IF(Table912[Job]=$I$3,ROW(Table912[Job])),ROW(BA120))))</f>
        <v/>
      </c>
      <c r="BI121" s="73" t="str">
        <f t="array" ref="BI121">IF(COUNTIF(Table914[Job],$I$3)&lt;ROWS($BI$2:BI121),"",INDEX(TimeSheets!$T$1:$T$359,SMALL(IF(Table914[Job]=$I$3,ROW(Table914[Job])),ROW(BA120))))</f>
        <v/>
      </c>
      <c r="BJ121" s="72" t="str">
        <f t="array" ref="BJ121">IF(COUNTIF(Table914[Job],$I$3)&lt;ROWS($BJ$2:BJ121),"",INDEX(TimeSheets!$Z$1:$Z$359,SMALL(IF(Table914[Job]=$I$3,ROW(Table914[Job])),ROW(BA120))))</f>
        <v/>
      </c>
      <c r="BK121" s="72" t="str">
        <f t="array" ref="BK121">IF(COUNTIF(Table91641[Job],$I$3)&lt;ROWS($BK$2:BK121),"",INDEX(TimeSheets!$AC$1:$AC$359,SMALL(IF(Table91641[Job]=$I$3,ROW(Table91641[Job])),ROW(BA120))))</f>
        <v/>
      </c>
      <c r="BL121" s="72" t="str">
        <f t="array" ref="BL121">IF(COUNTIF(Table91641[Job],$I$3)&lt;ROWS($BL$2:BL121),"",INDEX(TimeSheets!$AI$1:$AI$359,SMALL(IF(Table91641[Job]=$I$3,ROW(Table91641[Job])),ROW(BB120))))</f>
        <v/>
      </c>
    </row>
    <row r="122" spans="50:64" x14ac:dyDescent="0.25">
      <c r="AX122" s="47"/>
      <c r="AY122" s="47"/>
      <c r="AZ122" s="47"/>
      <c r="BA122" s="47"/>
      <c r="BB122" s="47"/>
      <c r="BE122" s="72" t="str">
        <f t="array" ref="BE122">IF(COUNTIF(Table911[Job],$I$3)&lt;ROWS($BE$2:BE122),"",INDEX(TimeSheets!$B$1:$B$359,SMALL(IF(Table911[Job]=$I$3,ROW(Table911[Job])),ROW(BA121))))</f>
        <v/>
      </c>
      <c r="BF122" s="72" t="str">
        <f t="array" ref="BF122">IF(COUNTIF(Table911[Job],$I$3)&lt;ROWS($BD$2:BD122),"",INDEX(TimeSheets!$H$1:$H$359,SMALL(IF(Table911[Job]=$I$3,ROW(Table911[Job])),ROW(BA121))))</f>
        <v/>
      </c>
      <c r="BG122" s="72" t="str">
        <f t="array" ref="BG122">IF(COUNTIF(Table912[Job],$I$3)&lt;ROWS($BG$2:BG122),"",INDEX(TimeSheets!$K$1:$K$359,SMALL(IF(Table912[Job]=$I$3,ROW(Table912[Job])),ROW(BA121))))</f>
        <v/>
      </c>
      <c r="BH122" s="72" t="str">
        <f t="array" ref="BH122">IF(COUNTIF(Table912[Job],$I$3)&lt;ROWS($BH$2:BH122),"",INDEX(TimeSheets!$Q$1:$Q$359,SMALL(IF(Table912[Job]=$I$3,ROW(Table912[Job])),ROW(BA121))))</f>
        <v/>
      </c>
      <c r="BI122" s="73" t="str">
        <f t="array" ref="BI122">IF(COUNTIF(Table914[Job],$I$3)&lt;ROWS($BI$2:BI122),"",INDEX(TimeSheets!$T$1:$T$359,SMALL(IF(Table914[Job]=$I$3,ROW(Table914[Job])),ROW(BA121))))</f>
        <v/>
      </c>
      <c r="BJ122" s="72" t="str">
        <f t="array" ref="BJ122">IF(COUNTIF(Table914[Job],$I$3)&lt;ROWS($BJ$2:BJ122),"",INDEX(TimeSheets!$Z$1:$Z$359,SMALL(IF(Table914[Job]=$I$3,ROW(Table914[Job])),ROW(BA121))))</f>
        <v/>
      </c>
      <c r="BK122" s="72" t="str">
        <f t="array" ref="BK122">IF(COUNTIF(Table91641[Job],$I$3)&lt;ROWS($BK$2:BK122),"",INDEX(TimeSheets!$AC$1:$AC$359,SMALL(IF(Table91641[Job]=$I$3,ROW(Table91641[Job])),ROW(BA121))))</f>
        <v/>
      </c>
      <c r="BL122" s="72" t="str">
        <f t="array" ref="BL122">IF(COUNTIF(Table91641[Job],$I$3)&lt;ROWS($BL$2:BL122),"",INDEX(TimeSheets!$AI$1:$AI$359,SMALL(IF(Table91641[Job]=$I$3,ROW(Table91641[Job])),ROW(BB121))))</f>
        <v/>
      </c>
    </row>
    <row r="123" spans="50:64" x14ac:dyDescent="0.25">
      <c r="AX123" s="47"/>
      <c r="AY123" s="47"/>
      <c r="AZ123" s="47"/>
      <c r="BA123" s="47"/>
      <c r="BB123" s="47"/>
      <c r="BE123" s="72" t="str">
        <f t="array" ref="BE123">IF(COUNTIF(Table911[Job],$I$3)&lt;ROWS($BE$2:BE123),"",INDEX(TimeSheets!$B$1:$B$359,SMALL(IF(Table911[Job]=$I$3,ROW(Table911[Job])),ROW(BA122))))</f>
        <v/>
      </c>
      <c r="BF123" s="72" t="str">
        <f t="array" ref="BF123">IF(COUNTIF(Table911[Job],$I$3)&lt;ROWS($BD$2:BD123),"",INDEX(TimeSheets!$H$1:$H$359,SMALL(IF(Table911[Job]=$I$3,ROW(Table911[Job])),ROW(BA122))))</f>
        <v/>
      </c>
      <c r="BG123" s="72" t="str">
        <f t="array" ref="BG123">IF(COUNTIF(Table912[Job],$I$3)&lt;ROWS($BG$2:BG123),"",INDEX(TimeSheets!$K$1:$K$359,SMALL(IF(Table912[Job]=$I$3,ROW(Table912[Job])),ROW(BA122))))</f>
        <v/>
      </c>
      <c r="BH123" s="72" t="str">
        <f t="array" ref="BH123">IF(COUNTIF(Table912[Job],$I$3)&lt;ROWS($BH$2:BH123),"",INDEX(TimeSheets!$Q$1:$Q$359,SMALL(IF(Table912[Job]=$I$3,ROW(Table912[Job])),ROW(BA122))))</f>
        <v/>
      </c>
      <c r="BI123" s="73" t="str">
        <f t="array" ref="BI123">IF(COUNTIF(Table914[Job],$I$3)&lt;ROWS($BI$2:BI123),"",INDEX(TimeSheets!$T$1:$T$359,SMALL(IF(Table914[Job]=$I$3,ROW(Table914[Job])),ROW(BA122))))</f>
        <v/>
      </c>
      <c r="BJ123" s="72" t="str">
        <f t="array" ref="BJ123">IF(COUNTIF(Table914[Job],$I$3)&lt;ROWS($BJ$2:BJ123),"",INDEX(TimeSheets!$Z$1:$Z$359,SMALL(IF(Table914[Job]=$I$3,ROW(Table914[Job])),ROW(BA122))))</f>
        <v/>
      </c>
      <c r="BK123" s="72" t="str">
        <f t="array" ref="BK123">IF(COUNTIF(Table91641[Job],$I$3)&lt;ROWS($BK$2:BK123),"",INDEX(TimeSheets!$AC$1:$AC$359,SMALL(IF(Table91641[Job]=$I$3,ROW(Table91641[Job])),ROW(BA122))))</f>
        <v/>
      </c>
      <c r="BL123" s="72" t="str">
        <f t="array" ref="BL123">IF(COUNTIF(Table91641[Job],$I$3)&lt;ROWS($BL$2:BL123),"",INDEX(TimeSheets!$AI$1:$AI$359,SMALL(IF(Table91641[Job]=$I$3,ROW(Table91641[Job])),ROW(BB122))))</f>
        <v/>
      </c>
    </row>
    <row r="124" spans="50:64" x14ac:dyDescent="0.25">
      <c r="AX124" s="47"/>
      <c r="AY124" s="47"/>
      <c r="AZ124" s="47"/>
      <c r="BA124" s="47"/>
      <c r="BB124" s="47"/>
      <c r="BE124" s="72" t="str">
        <f t="array" ref="BE124">IF(COUNTIF(Table911[Job],$I$3)&lt;ROWS($BE$2:BE124),"",INDEX(TimeSheets!$B$1:$B$359,SMALL(IF(Table911[Job]=$I$3,ROW(Table911[Job])),ROW(BA123))))</f>
        <v/>
      </c>
      <c r="BF124" s="72" t="str">
        <f t="array" ref="BF124">IF(COUNTIF(Table911[Job],$I$3)&lt;ROWS($BD$2:BD124),"",INDEX(TimeSheets!$H$1:$H$359,SMALL(IF(Table911[Job]=$I$3,ROW(Table911[Job])),ROW(BA123))))</f>
        <v/>
      </c>
      <c r="BG124" s="72" t="str">
        <f t="array" ref="BG124">IF(COUNTIF(Table912[Job],$I$3)&lt;ROWS($BG$2:BG124),"",INDEX(TimeSheets!$K$1:$K$359,SMALL(IF(Table912[Job]=$I$3,ROW(Table912[Job])),ROW(BA123))))</f>
        <v/>
      </c>
      <c r="BH124" s="72" t="str">
        <f t="array" ref="BH124">IF(COUNTIF(Table912[Job],$I$3)&lt;ROWS($BH$2:BH124),"",INDEX(TimeSheets!$Q$1:$Q$359,SMALL(IF(Table912[Job]=$I$3,ROW(Table912[Job])),ROW(BA123))))</f>
        <v/>
      </c>
      <c r="BI124" s="73" t="str">
        <f t="array" ref="BI124">IF(COUNTIF(Table914[Job],$I$3)&lt;ROWS($BI$2:BI124),"",INDEX(TimeSheets!$T$1:$T$359,SMALL(IF(Table914[Job]=$I$3,ROW(Table914[Job])),ROW(BA123))))</f>
        <v/>
      </c>
      <c r="BJ124" s="72" t="str">
        <f t="array" ref="BJ124">IF(COUNTIF(Table914[Job],$I$3)&lt;ROWS($BJ$2:BJ124),"",INDEX(TimeSheets!$Z$1:$Z$359,SMALL(IF(Table914[Job]=$I$3,ROW(Table914[Job])),ROW(BA123))))</f>
        <v/>
      </c>
      <c r="BK124" s="72" t="str">
        <f t="array" ref="BK124">IF(COUNTIF(Table91641[Job],$I$3)&lt;ROWS($BK$2:BK124),"",INDEX(TimeSheets!$AC$1:$AC$359,SMALL(IF(Table91641[Job]=$I$3,ROW(Table91641[Job])),ROW(BA123))))</f>
        <v/>
      </c>
      <c r="BL124" s="72" t="str">
        <f t="array" ref="BL124">IF(COUNTIF(Table91641[Job],$I$3)&lt;ROWS($BL$2:BL124),"",INDEX(TimeSheets!$AI$1:$AI$359,SMALL(IF(Table91641[Job]=$I$3,ROW(Table91641[Job])),ROW(BB123))))</f>
        <v/>
      </c>
    </row>
    <row r="125" spans="50:64" x14ac:dyDescent="0.25">
      <c r="AX125" s="47"/>
      <c r="AY125" s="47"/>
      <c r="AZ125" s="47"/>
      <c r="BA125" s="47"/>
      <c r="BB125" s="47"/>
      <c r="BE125" s="72" t="str">
        <f t="array" ref="BE125">IF(COUNTIF(Table911[Job],$I$3)&lt;ROWS($BE$2:BE125),"",INDEX(TimeSheets!$B$1:$B$359,SMALL(IF(Table911[Job]=$I$3,ROW(Table911[Job])),ROW(BA124))))</f>
        <v/>
      </c>
      <c r="BF125" s="72" t="str">
        <f t="array" ref="BF125">IF(COUNTIF(Table911[Job],$I$3)&lt;ROWS($BD$2:BD125),"",INDEX(TimeSheets!$H$1:$H$359,SMALL(IF(Table911[Job]=$I$3,ROW(Table911[Job])),ROW(BA124))))</f>
        <v/>
      </c>
      <c r="BG125" s="72" t="str">
        <f t="array" ref="BG125">IF(COUNTIF(Table912[Job],$I$3)&lt;ROWS($BG$2:BG125),"",INDEX(TimeSheets!$K$1:$K$359,SMALL(IF(Table912[Job]=$I$3,ROW(Table912[Job])),ROW(BA124))))</f>
        <v/>
      </c>
      <c r="BH125" s="72" t="str">
        <f t="array" ref="BH125">IF(COUNTIF(Table912[Job],$I$3)&lt;ROWS($BH$2:BH125),"",INDEX(TimeSheets!$Q$1:$Q$359,SMALL(IF(Table912[Job]=$I$3,ROW(Table912[Job])),ROW(BA124))))</f>
        <v/>
      </c>
      <c r="BI125" s="73" t="str">
        <f t="array" ref="BI125">IF(COUNTIF(Table914[Job],$I$3)&lt;ROWS($BI$2:BI125),"",INDEX(TimeSheets!$T$1:$T$359,SMALL(IF(Table914[Job]=$I$3,ROW(Table914[Job])),ROW(BA124))))</f>
        <v/>
      </c>
      <c r="BJ125" s="72" t="str">
        <f t="array" ref="BJ125">IF(COUNTIF(Table914[Job],$I$3)&lt;ROWS($BJ$2:BJ125),"",INDEX(TimeSheets!$Z$1:$Z$359,SMALL(IF(Table914[Job]=$I$3,ROW(Table914[Job])),ROW(BA124))))</f>
        <v/>
      </c>
      <c r="BK125" s="72" t="str">
        <f t="array" ref="BK125">IF(COUNTIF(Table91641[Job],$I$3)&lt;ROWS($BK$2:BK125),"",INDEX(TimeSheets!$AC$1:$AC$359,SMALL(IF(Table91641[Job]=$I$3,ROW(Table91641[Job])),ROW(BA124))))</f>
        <v/>
      </c>
      <c r="BL125" s="72" t="str">
        <f t="array" ref="BL125">IF(COUNTIF(Table91641[Job],$I$3)&lt;ROWS($BL$2:BL125),"",INDEX(TimeSheets!$AI$1:$AI$359,SMALL(IF(Table91641[Job]=$I$3,ROW(Table91641[Job])),ROW(BB124))))</f>
        <v/>
      </c>
    </row>
    <row r="126" spans="50:64" x14ac:dyDescent="0.25">
      <c r="AX126" s="47"/>
      <c r="AY126" s="47"/>
      <c r="AZ126" s="47"/>
      <c r="BA126" s="47"/>
      <c r="BB126" s="47"/>
      <c r="BE126" s="72" t="str">
        <f t="array" ref="BE126">IF(COUNTIF(Table911[Job],$I$3)&lt;ROWS($BE$2:BE126),"",INDEX(TimeSheets!$B$1:$B$359,SMALL(IF(Table911[Job]=$I$3,ROW(Table911[Job])),ROW(BA125))))</f>
        <v/>
      </c>
      <c r="BF126" s="72" t="str">
        <f t="array" ref="BF126">IF(COUNTIF(Table911[Job],$I$3)&lt;ROWS($BD$2:BD126),"",INDEX(TimeSheets!$H$1:$H$359,SMALL(IF(Table911[Job]=$I$3,ROW(Table911[Job])),ROW(BA125))))</f>
        <v/>
      </c>
      <c r="BG126" s="72" t="str">
        <f t="array" ref="BG126">IF(COUNTIF(Table912[Job],$I$3)&lt;ROWS($BG$2:BG126),"",INDEX(TimeSheets!$K$1:$K$359,SMALL(IF(Table912[Job]=$I$3,ROW(Table912[Job])),ROW(BA125))))</f>
        <v/>
      </c>
      <c r="BH126" s="72" t="str">
        <f t="array" ref="BH126">IF(COUNTIF(Table912[Job],$I$3)&lt;ROWS($BH$2:BH126),"",INDEX(TimeSheets!$Q$1:$Q$359,SMALL(IF(Table912[Job]=$I$3,ROW(Table912[Job])),ROW(BA125))))</f>
        <v/>
      </c>
      <c r="BI126" s="73" t="str">
        <f t="array" ref="BI126">IF(COUNTIF(Table914[Job],$I$3)&lt;ROWS($BI$2:BI126),"",INDEX(TimeSheets!$T$1:$T$359,SMALL(IF(Table914[Job]=$I$3,ROW(Table914[Job])),ROW(BA125))))</f>
        <v/>
      </c>
      <c r="BJ126" s="72" t="str">
        <f t="array" ref="BJ126">IF(COUNTIF(Table914[Job],$I$3)&lt;ROWS($BJ$2:BJ126),"",INDEX(TimeSheets!$Z$1:$Z$359,SMALL(IF(Table914[Job]=$I$3,ROW(Table914[Job])),ROW(BA125))))</f>
        <v/>
      </c>
      <c r="BK126" s="72" t="str">
        <f t="array" ref="BK126">IF(COUNTIF(Table91641[Job],$I$3)&lt;ROWS($BK$2:BK126),"",INDEX(TimeSheets!$AC$1:$AC$359,SMALL(IF(Table91641[Job]=$I$3,ROW(Table91641[Job])),ROW(BA125))))</f>
        <v/>
      </c>
      <c r="BL126" s="72" t="str">
        <f t="array" ref="BL126">IF(COUNTIF(Table91641[Job],$I$3)&lt;ROWS($BL$2:BL126),"",INDEX(TimeSheets!$AI$1:$AI$359,SMALL(IF(Table91641[Job]=$I$3,ROW(Table91641[Job])),ROW(BB125))))</f>
        <v/>
      </c>
    </row>
    <row r="127" spans="50:64" x14ac:dyDescent="0.25">
      <c r="AX127" s="47"/>
      <c r="AY127" s="47"/>
      <c r="AZ127" s="47"/>
      <c r="BA127" s="47"/>
      <c r="BB127" s="47"/>
      <c r="BE127" s="72" t="str">
        <f t="array" ref="BE127">IF(COUNTIF(Table911[Job],$I$3)&lt;ROWS($BE$2:BE127),"",INDEX(TimeSheets!$B$1:$B$359,SMALL(IF(Table911[Job]=$I$3,ROW(Table911[Job])),ROW(BA126))))</f>
        <v/>
      </c>
      <c r="BF127" s="72" t="str">
        <f t="array" ref="BF127">IF(COUNTIF(Table911[Job],$I$3)&lt;ROWS($BD$2:BD127),"",INDEX(TimeSheets!$H$1:$H$359,SMALL(IF(Table911[Job]=$I$3,ROW(Table911[Job])),ROW(BA126))))</f>
        <v/>
      </c>
      <c r="BG127" s="72" t="str">
        <f t="array" ref="BG127">IF(COUNTIF(Table912[Job],$I$3)&lt;ROWS($BG$2:BG127),"",INDEX(TimeSheets!$K$1:$K$359,SMALL(IF(Table912[Job]=$I$3,ROW(Table912[Job])),ROW(BA126))))</f>
        <v/>
      </c>
      <c r="BH127" s="72" t="str">
        <f t="array" ref="BH127">IF(COUNTIF(Table912[Job],$I$3)&lt;ROWS($BH$2:BH127),"",INDEX(TimeSheets!$Q$1:$Q$359,SMALL(IF(Table912[Job]=$I$3,ROW(Table912[Job])),ROW(BA126))))</f>
        <v/>
      </c>
      <c r="BI127" s="73" t="str">
        <f t="array" ref="BI127">IF(COUNTIF(Table914[Job],$I$3)&lt;ROWS($BI$2:BI127),"",INDEX(TimeSheets!$T$1:$T$359,SMALL(IF(Table914[Job]=$I$3,ROW(Table914[Job])),ROW(BA126))))</f>
        <v/>
      </c>
      <c r="BJ127" s="72" t="str">
        <f t="array" ref="BJ127">IF(COUNTIF(Table914[Job],$I$3)&lt;ROWS($BJ$2:BJ127),"",INDEX(TimeSheets!$Z$1:$Z$359,SMALL(IF(Table914[Job]=$I$3,ROW(Table914[Job])),ROW(BA126))))</f>
        <v/>
      </c>
      <c r="BK127" s="72" t="str">
        <f t="array" ref="BK127">IF(COUNTIF(Table91641[Job],$I$3)&lt;ROWS($BK$2:BK127),"",INDEX(TimeSheets!$AC$1:$AC$359,SMALL(IF(Table91641[Job]=$I$3,ROW(Table91641[Job])),ROW(BA126))))</f>
        <v/>
      </c>
      <c r="BL127" s="72" t="str">
        <f t="array" ref="BL127">IF(COUNTIF(Table91641[Job],$I$3)&lt;ROWS($BL$2:BL127),"",INDEX(TimeSheets!$AI$1:$AI$359,SMALL(IF(Table91641[Job]=$I$3,ROW(Table91641[Job])),ROW(BB126))))</f>
        <v/>
      </c>
    </row>
    <row r="128" spans="50:64" x14ac:dyDescent="0.25">
      <c r="AX128" s="47"/>
      <c r="AY128" s="47"/>
      <c r="AZ128" s="47"/>
      <c r="BA128" s="47"/>
      <c r="BB128" s="47"/>
      <c r="BE128" s="72" t="str">
        <f t="array" ref="BE128">IF(COUNTIF(Table911[Job],$I$3)&lt;ROWS($BE$2:BE128),"",INDEX(TimeSheets!$B$1:$B$359,SMALL(IF(Table911[Job]=$I$3,ROW(Table911[Job])),ROW(BA127))))</f>
        <v/>
      </c>
      <c r="BF128" s="72" t="str">
        <f t="array" ref="BF128">IF(COUNTIF(Table911[Job],$I$3)&lt;ROWS($BD$2:BD128),"",INDEX(TimeSheets!$H$1:$H$359,SMALL(IF(Table911[Job]=$I$3,ROW(Table911[Job])),ROW(BA127))))</f>
        <v/>
      </c>
      <c r="BG128" s="72" t="str">
        <f t="array" ref="BG128">IF(COUNTIF(Table912[Job],$I$3)&lt;ROWS($BG$2:BG128),"",INDEX(TimeSheets!$K$1:$K$359,SMALL(IF(Table912[Job]=$I$3,ROW(Table912[Job])),ROW(BA127))))</f>
        <v/>
      </c>
      <c r="BH128" s="72" t="str">
        <f t="array" ref="BH128">IF(COUNTIF(Table912[Job],$I$3)&lt;ROWS($BH$2:BH128),"",INDEX(TimeSheets!$Q$1:$Q$359,SMALL(IF(Table912[Job]=$I$3,ROW(Table912[Job])),ROW(BA127))))</f>
        <v/>
      </c>
      <c r="BI128" s="73" t="str">
        <f t="array" ref="BI128">IF(COUNTIF(Table914[Job],$I$3)&lt;ROWS($BI$2:BI128),"",INDEX(TimeSheets!$T$1:$T$359,SMALL(IF(Table914[Job]=$I$3,ROW(Table914[Job])),ROW(BA127))))</f>
        <v/>
      </c>
      <c r="BJ128" s="72" t="str">
        <f t="array" ref="BJ128">IF(COUNTIF(Table914[Job],$I$3)&lt;ROWS($BJ$2:BJ128),"",INDEX(TimeSheets!$Z$1:$Z$359,SMALL(IF(Table914[Job]=$I$3,ROW(Table914[Job])),ROW(BA127))))</f>
        <v/>
      </c>
      <c r="BK128" s="72" t="str">
        <f t="array" ref="BK128">IF(COUNTIF(Table91641[Job],$I$3)&lt;ROWS($BK$2:BK128),"",INDEX(TimeSheets!$AC$1:$AC$359,SMALL(IF(Table91641[Job]=$I$3,ROW(Table91641[Job])),ROW(BA127))))</f>
        <v/>
      </c>
      <c r="BL128" s="72" t="str">
        <f t="array" ref="BL128">IF(COUNTIF(Table91641[Job],$I$3)&lt;ROWS($BL$2:BL128),"",INDEX(TimeSheets!$AI$1:$AI$359,SMALL(IF(Table91641[Job]=$I$3,ROW(Table91641[Job])),ROW(BB127))))</f>
        <v/>
      </c>
    </row>
    <row r="129" spans="50:64" x14ac:dyDescent="0.25">
      <c r="AX129" s="47"/>
      <c r="AY129" s="47"/>
      <c r="AZ129" s="47"/>
      <c r="BA129" s="47"/>
      <c r="BB129" s="47"/>
      <c r="BE129" s="72" t="str">
        <f t="array" ref="BE129">IF(COUNTIF(Table911[Job],$I$3)&lt;ROWS($BE$2:BE129),"",INDEX(TimeSheets!$B$1:$B$359,SMALL(IF(Table911[Job]=$I$3,ROW(Table911[Job])),ROW(BA128))))</f>
        <v/>
      </c>
      <c r="BF129" s="72" t="str">
        <f t="array" ref="BF129">IF(COUNTIF(Table911[Job],$I$3)&lt;ROWS($BD$2:BD129),"",INDEX(TimeSheets!$H$1:$H$359,SMALL(IF(Table911[Job]=$I$3,ROW(Table911[Job])),ROW(BA128))))</f>
        <v/>
      </c>
      <c r="BG129" s="72" t="str">
        <f t="array" ref="BG129">IF(COUNTIF(Table912[Job],$I$3)&lt;ROWS($BG$2:BG129),"",INDEX(TimeSheets!$K$1:$K$359,SMALL(IF(Table912[Job]=$I$3,ROW(Table912[Job])),ROW(BA128))))</f>
        <v/>
      </c>
      <c r="BH129" s="72" t="str">
        <f t="array" ref="BH129">IF(COUNTIF(Table912[Job],$I$3)&lt;ROWS($BH$2:BH129),"",INDEX(TimeSheets!$Q$1:$Q$359,SMALL(IF(Table912[Job]=$I$3,ROW(Table912[Job])),ROW(BA128))))</f>
        <v/>
      </c>
      <c r="BI129" s="73" t="str">
        <f t="array" ref="BI129">IF(COUNTIF(Table914[Job],$I$3)&lt;ROWS($BI$2:BI129),"",INDEX(TimeSheets!$T$1:$T$359,SMALL(IF(Table914[Job]=$I$3,ROW(Table914[Job])),ROW(BA128))))</f>
        <v/>
      </c>
      <c r="BJ129" s="72" t="str">
        <f t="array" ref="BJ129">IF(COUNTIF(Table914[Job],$I$3)&lt;ROWS($BJ$2:BJ129),"",INDEX(TimeSheets!$Z$1:$Z$359,SMALL(IF(Table914[Job]=$I$3,ROW(Table914[Job])),ROW(BA128))))</f>
        <v/>
      </c>
      <c r="BK129" s="72" t="str">
        <f t="array" ref="BK129">IF(COUNTIF(Table91641[Job],$I$3)&lt;ROWS($BK$2:BK129),"",INDEX(TimeSheets!$AC$1:$AC$359,SMALL(IF(Table91641[Job]=$I$3,ROW(Table91641[Job])),ROW(BA128))))</f>
        <v/>
      </c>
      <c r="BL129" s="72" t="str">
        <f t="array" ref="BL129">IF(COUNTIF(Table91641[Job],$I$3)&lt;ROWS($BL$2:BL129),"",INDEX(TimeSheets!$AI$1:$AI$359,SMALL(IF(Table91641[Job]=$I$3,ROW(Table91641[Job])),ROW(BB128))))</f>
        <v/>
      </c>
    </row>
    <row r="130" spans="50:64" x14ac:dyDescent="0.25">
      <c r="AX130" s="47"/>
      <c r="AY130" s="47"/>
      <c r="AZ130" s="47"/>
      <c r="BA130" s="47"/>
      <c r="BB130" s="47"/>
      <c r="BE130" s="72" t="str">
        <f t="array" ref="BE130">IF(COUNTIF(Table911[Job],$I$3)&lt;ROWS($BE$2:BE130),"",INDEX(TimeSheets!$B$1:$B$359,SMALL(IF(Table911[Job]=$I$3,ROW(Table911[Job])),ROW(BA129))))</f>
        <v/>
      </c>
      <c r="BF130" s="72" t="str">
        <f t="array" ref="BF130">IF(COUNTIF(Table911[Job],$I$3)&lt;ROWS($BD$2:BD130),"",INDEX(TimeSheets!$H$1:$H$359,SMALL(IF(Table911[Job]=$I$3,ROW(Table911[Job])),ROW(BA129))))</f>
        <v/>
      </c>
      <c r="BG130" s="72" t="str">
        <f t="array" ref="BG130">IF(COUNTIF(Table912[Job],$I$3)&lt;ROWS($BG$2:BG130),"",INDEX(TimeSheets!$K$1:$K$359,SMALL(IF(Table912[Job]=$I$3,ROW(Table912[Job])),ROW(BA129))))</f>
        <v/>
      </c>
      <c r="BH130" s="72" t="str">
        <f t="array" ref="BH130">IF(COUNTIF(Table912[Job],$I$3)&lt;ROWS($BH$2:BH130),"",INDEX(TimeSheets!$Q$1:$Q$359,SMALL(IF(Table912[Job]=$I$3,ROW(Table912[Job])),ROW(BA129))))</f>
        <v/>
      </c>
      <c r="BI130" s="73" t="str">
        <f t="array" ref="BI130">IF(COUNTIF(Table914[Job],$I$3)&lt;ROWS($BI$2:BI130),"",INDEX(TimeSheets!$T$1:$T$359,SMALL(IF(Table914[Job]=$I$3,ROW(Table914[Job])),ROW(BA129))))</f>
        <v/>
      </c>
      <c r="BJ130" s="72" t="str">
        <f t="array" ref="BJ130">IF(COUNTIF(Table914[Job],$I$3)&lt;ROWS($BJ$2:BJ130),"",INDEX(TimeSheets!$Z$1:$Z$359,SMALL(IF(Table914[Job]=$I$3,ROW(Table914[Job])),ROW(BA129))))</f>
        <v/>
      </c>
      <c r="BK130" s="72" t="str">
        <f t="array" ref="BK130">IF(COUNTIF(Table91641[Job],$I$3)&lt;ROWS($BK$2:BK130),"",INDEX(TimeSheets!$AC$1:$AC$359,SMALL(IF(Table91641[Job]=$I$3,ROW(Table91641[Job])),ROW(BA129))))</f>
        <v/>
      </c>
      <c r="BL130" s="72" t="str">
        <f t="array" ref="BL130">IF(COUNTIF(Table91641[Job],$I$3)&lt;ROWS($BL$2:BL130),"",INDEX(TimeSheets!$AI$1:$AI$359,SMALL(IF(Table91641[Job]=$I$3,ROW(Table91641[Job])),ROW(BB129))))</f>
        <v/>
      </c>
    </row>
    <row r="131" spans="50:64" x14ac:dyDescent="0.25">
      <c r="AX131" s="47"/>
      <c r="AY131" s="47"/>
      <c r="AZ131" s="47"/>
      <c r="BA131" s="47"/>
      <c r="BB131" s="47"/>
      <c r="BE131" s="72" t="str">
        <f t="array" ref="BE131">IF(COUNTIF(Table911[Job],$I$3)&lt;ROWS($BE$2:BE131),"",INDEX(TimeSheets!$B$1:$B$359,SMALL(IF(Table911[Job]=$I$3,ROW(Table911[Job])),ROW(BA130))))</f>
        <v/>
      </c>
      <c r="BF131" s="72" t="str">
        <f t="array" ref="BF131">IF(COUNTIF(Table911[Job],$I$3)&lt;ROWS($BD$2:BD131),"",INDEX(TimeSheets!$H$1:$H$359,SMALL(IF(Table911[Job]=$I$3,ROW(Table911[Job])),ROW(BA130))))</f>
        <v/>
      </c>
      <c r="BG131" s="72" t="str">
        <f t="array" ref="BG131">IF(COUNTIF(Table912[Job],$I$3)&lt;ROWS($BG$2:BG131),"",INDEX(TimeSheets!$K$1:$K$359,SMALL(IF(Table912[Job]=$I$3,ROW(Table912[Job])),ROW(BA130))))</f>
        <v/>
      </c>
      <c r="BH131" s="72" t="str">
        <f t="array" ref="BH131">IF(COUNTIF(Table912[Job],$I$3)&lt;ROWS($BH$2:BH131),"",INDEX(TimeSheets!$Q$1:$Q$359,SMALL(IF(Table912[Job]=$I$3,ROW(Table912[Job])),ROW(BA130))))</f>
        <v/>
      </c>
      <c r="BI131" s="73" t="str">
        <f t="array" ref="BI131">IF(COUNTIF(Table914[Job],$I$3)&lt;ROWS($BI$2:BI131),"",INDEX(TimeSheets!$T$1:$T$359,SMALL(IF(Table914[Job]=$I$3,ROW(Table914[Job])),ROW(BA130))))</f>
        <v/>
      </c>
      <c r="BJ131" s="72" t="str">
        <f t="array" ref="BJ131">IF(COUNTIF(Table914[Job],$I$3)&lt;ROWS($BJ$2:BJ131),"",INDEX(TimeSheets!$Z$1:$Z$359,SMALL(IF(Table914[Job]=$I$3,ROW(Table914[Job])),ROW(BA130))))</f>
        <v/>
      </c>
      <c r="BK131" s="72" t="str">
        <f t="array" ref="BK131">IF(COUNTIF(Table91641[Job],$I$3)&lt;ROWS($BK$2:BK131),"",INDEX(TimeSheets!$AC$1:$AC$359,SMALL(IF(Table91641[Job]=$I$3,ROW(Table91641[Job])),ROW(BA130))))</f>
        <v/>
      </c>
      <c r="BL131" s="72" t="str">
        <f t="array" ref="BL131">IF(COUNTIF(Table91641[Job],$I$3)&lt;ROWS($BL$2:BL131),"",INDEX(TimeSheets!$AI$1:$AI$359,SMALL(IF(Table91641[Job]=$I$3,ROW(Table91641[Job])),ROW(BB130))))</f>
        <v/>
      </c>
    </row>
    <row r="132" spans="50:64" x14ac:dyDescent="0.25">
      <c r="AX132" s="47"/>
      <c r="AY132" s="47"/>
      <c r="AZ132" s="47"/>
      <c r="BA132" s="47"/>
      <c r="BB132" s="47"/>
      <c r="BE132" s="72" t="str">
        <f t="array" ref="BE132">IF(COUNTIF(Table911[Job],$I$3)&lt;ROWS($BE$2:BE132),"",INDEX(TimeSheets!$B$1:$B$359,SMALL(IF(Table911[Job]=$I$3,ROW(Table911[Job])),ROW(BA131))))</f>
        <v/>
      </c>
      <c r="BF132" s="72" t="str">
        <f t="array" ref="BF132">IF(COUNTIF(Table911[Job],$I$3)&lt;ROWS($BD$2:BD132),"",INDEX(TimeSheets!$H$1:$H$359,SMALL(IF(Table911[Job]=$I$3,ROW(Table911[Job])),ROW(BA131))))</f>
        <v/>
      </c>
      <c r="BG132" s="72" t="str">
        <f t="array" ref="BG132">IF(COUNTIF(Table912[Job],$I$3)&lt;ROWS($BG$2:BG132),"",INDEX(TimeSheets!$K$1:$K$359,SMALL(IF(Table912[Job]=$I$3,ROW(Table912[Job])),ROW(BA131))))</f>
        <v/>
      </c>
      <c r="BH132" s="72" t="str">
        <f t="array" ref="BH132">IF(COUNTIF(Table912[Job],$I$3)&lt;ROWS($BH$2:BH132),"",INDEX(TimeSheets!$Q$1:$Q$359,SMALL(IF(Table912[Job]=$I$3,ROW(Table912[Job])),ROW(BA131))))</f>
        <v/>
      </c>
      <c r="BI132" s="73" t="str">
        <f t="array" ref="BI132">IF(COUNTIF(Table914[Job],$I$3)&lt;ROWS($BI$2:BI132),"",INDEX(TimeSheets!$T$1:$T$359,SMALL(IF(Table914[Job]=$I$3,ROW(Table914[Job])),ROW(BA131))))</f>
        <v/>
      </c>
      <c r="BJ132" s="72" t="str">
        <f t="array" ref="BJ132">IF(COUNTIF(Table914[Job],$I$3)&lt;ROWS($BJ$2:BJ132),"",INDEX(TimeSheets!$Z$1:$Z$359,SMALL(IF(Table914[Job]=$I$3,ROW(Table914[Job])),ROW(BA131))))</f>
        <v/>
      </c>
      <c r="BK132" s="72" t="str">
        <f t="array" ref="BK132">IF(COUNTIF(Table91641[Job],$I$3)&lt;ROWS($BK$2:BK132),"",INDEX(TimeSheets!$AC$1:$AC$359,SMALL(IF(Table91641[Job]=$I$3,ROW(Table91641[Job])),ROW(BA131))))</f>
        <v/>
      </c>
      <c r="BL132" s="72" t="str">
        <f t="array" ref="BL132">IF(COUNTIF(Table91641[Job],$I$3)&lt;ROWS($BL$2:BL132),"",INDEX(TimeSheets!$AI$1:$AI$359,SMALL(IF(Table91641[Job]=$I$3,ROW(Table91641[Job])),ROW(BB131))))</f>
        <v/>
      </c>
    </row>
    <row r="133" spans="50:64" x14ac:dyDescent="0.25">
      <c r="AX133" s="47"/>
      <c r="AY133" s="47"/>
      <c r="AZ133" s="47"/>
      <c r="BA133" s="47"/>
      <c r="BB133" s="47"/>
      <c r="BE133" s="72" t="str">
        <f t="array" ref="BE133">IF(COUNTIF(Table911[Job],$I$3)&lt;ROWS($BE$2:BE133),"",INDEX(TimeSheets!$B$1:$B$359,SMALL(IF(Table911[Job]=$I$3,ROW(Table911[Job])),ROW(BA132))))</f>
        <v/>
      </c>
      <c r="BF133" s="72" t="str">
        <f t="array" ref="BF133">IF(COUNTIF(Table911[Job],$I$3)&lt;ROWS($BD$2:BD133),"",INDEX(TimeSheets!$H$1:$H$359,SMALL(IF(Table911[Job]=$I$3,ROW(Table911[Job])),ROW(BA132))))</f>
        <v/>
      </c>
      <c r="BG133" s="72" t="str">
        <f t="array" ref="BG133">IF(COUNTIF(Table912[Job],$I$3)&lt;ROWS($BG$2:BG133),"",INDEX(TimeSheets!$K$1:$K$359,SMALL(IF(Table912[Job]=$I$3,ROW(Table912[Job])),ROW(BA132))))</f>
        <v/>
      </c>
      <c r="BH133" s="72" t="str">
        <f t="array" ref="BH133">IF(COUNTIF(Table912[Job],$I$3)&lt;ROWS($BH$2:BH133),"",INDEX(TimeSheets!$Q$1:$Q$359,SMALL(IF(Table912[Job]=$I$3,ROW(Table912[Job])),ROW(BA132))))</f>
        <v/>
      </c>
      <c r="BI133" s="73" t="str">
        <f t="array" ref="BI133">IF(COUNTIF(Table914[Job],$I$3)&lt;ROWS($BI$2:BI133),"",INDEX(TimeSheets!$T$1:$T$359,SMALL(IF(Table914[Job]=$I$3,ROW(Table914[Job])),ROW(BA132))))</f>
        <v/>
      </c>
      <c r="BJ133" s="72" t="str">
        <f t="array" ref="BJ133">IF(COUNTIF(Table914[Job],$I$3)&lt;ROWS($BJ$2:BJ133),"",INDEX(TimeSheets!$Z$1:$Z$359,SMALL(IF(Table914[Job]=$I$3,ROW(Table914[Job])),ROW(BA132))))</f>
        <v/>
      </c>
      <c r="BK133" s="72" t="str">
        <f t="array" ref="BK133">IF(COUNTIF(Table91641[Job],$I$3)&lt;ROWS($BK$2:BK133),"",INDEX(TimeSheets!$AC$1:$AC$359,SMALL(IF(Table91641[Job]=$I$3,ROW(Table91641[Job])),ROW(BA132))))</f>
        <v/>
      </c>
      <c r="BL133" s="72" t="str">
        <f t="array" ref="BL133">IF(COUNTIF(Table91641[Job],$I$3)&lt;ROWS($BL$2:BL133),"",INDEX(TimeSheets!$AI$1:$AI$359,SMALL(IF(Table91641[Job]=$I$3,ROW(Table91641[Job])),ROW(BB132))))</f>
        <v/>
      </c>
    </row>
    <row r="134" spans="50:64" x14ac:dyDescent="0.25">
      <c r="AX134" s="47"/>
      <c r="AY134" s="47"/>
      <c r="AZ134" s="47"/>
      <c r="BA134" s="47"/>
      <c r="BB134" s="47"/>
      <c r="BE134" s="72" t="str">
        <f t="array" ref="BE134">IF(COUNTIF(Table911[Job],$I$3)&lt;ROWS($BE$2:BE134),"",INDEX(TimeSheets!$B$1:$B$359,SMALL(IF(Table911[Job]=$I$3,ROW(Table911[Job])),ROW(BA133))))</f>
        <v/>
      </c>
      <c r="BF134" s="72" t="str">
        <f t="array" ref="BF134">IF(COUNTIF(Table911[Job],$I$3)&lt;ROWS($BD$2:BD134),"",INDEX(TimeSheets!$H$1:$H$359,SMALL(IF(Table911[Job]=$I$3,ROW(Table911[Job])),ROW(BA133))))</f>
        <v/>
      </c>
      <c r="BG134" s="72" t="str">
        <f t="array" ref="BG134">IF(COUNTIF(Table912[Job],$I$3)&lt;ROWS($BG$2:BG134),"",INDEX(TimeSheets!$K$1:$K$359,SMALL(IF(Table912[Job]=$I$3,ROW(Table912[Job])),ROW(BA133))))</f>
        <v/>
      </c>
      <c r="BH134" s="72" t="str">
        <f t="array" ref="BH134">IF(COUNTIF(Table912[Job],$I$3)&lt;ROWS($BH$2:BH134),"",INDEX(TimeSheets!$Q$1:$Q$359,SMALL(IF(Table912[Job]=$I$3,ROW(Table912[Job])),ROW(BA133))))</f>
        <v/>
      </c>
      <c r="BI134" s="73" t="str">
        <f t="array" ref="BI134">IF(COUNTIF(Table914[Job],$I$3)&lt;ROWS($BI$2:BI134),"",INDEX(TimeSheets!$T$1:$T$359,SMALL(IF(Table914[Job]=$I$3,ROW(Table914[Job])),ROW(BA133))))</f>
        <v/>
      </c>
      <c r="BJ134" s="72" t="str">
        <f t="array" ref="BJ134">IF(COUNTIF(Table914[Job],$I$3)&lt;ROWS($BJ$2:BJ134),"",INDEX(TimeSheets!$Z$1:$Z$359,SMALL(IF(Table914[Job]=$I$3,ROW(Table914[Job])),ROW(BA133))))</f>
        <v/>
      </c>
      <c r="BK134" s="72" t="str">
        <f t="array" ref="BK134">IF(COUNTIF(Table91641[Job],$I$3)&lt;ROWS($BK$2:BK134),"",INDEX(TimeSheets!$AC$1:$AC$359,SMALL(IF(Table91641[Job]=$I$3,ROW(Table91641[Job])),ROW(BA133))))</f>
        <v/>
      </c>
      <c r="BL134" s="72" t="str">
        <f t="array" ref="BL134">IF(COUNTIF(Table91641[Job],$I$3)&lt;ROWS($BL$2:BL134),"",INDEX(TimeSheets!$AI$1:$AI$359,SMALL(IF(Table91641[Job]=$I$3,ROW(Table91641[Job])),ROW(BB133))))</f>
        <v/>
      </c>
    </row>
    <row r="135" spans="50:64" x14ac:dyDescent="0.25">
      <c r="AX135" s="47"/>
      <c r="AY135" s="47"/>
      <c r="AZ135" s="47"/>
      <c r="BA135" s="47"/>
      <c r="BB135" s="47"/>
      <c r="BE135" s="72" t="str">
        <f t="array" ref="BE135">IF(COUNTIF(Table911[Job],$I$3)&lt;ROWS($BE$2:BE135),"",INDEX(TimeSheets!$B$1:$B$359,SMALL(IF(Table911[Job]=$I$3,ROW(Table911[Job])),ROW(BA134))))</f>
        <v/>
      </c>
      <c r="BF135" s="72" t="str">
        <f t="array" ref="BF135">IF(COUNTIF(Table911[Job],$I$3)&lt;ROWS($BD$2:BD135),"",INDEX(TimeSheets!$H$1:$H$359,SMALL(IF(Table911[Job]=$I$3,ROW(Table911[Job])),ROW(BA134))))</f>
        <v/>
      </c>
      <c r="BG135" s="72" t="str">
        <f t="array" ref="BG135">IF(COUNTIF(Table912[Job],$I$3)&lt;ROWS($BG$2:BG135),"",INDEX(TimeSheets!$K$1:$K$359,SMALL(IF(Table912[Job]=$I$3,ROW(Table912[Job])),ROW(BA134))))</f>
        <v/>
      </c>
      <c r="BH135" s="72" t="str">
        <f t="array" ref="BH135">IF(COUNTIF(Table912[Job],$I$3)&lt;ROWS($BH$2:BH135),"",INDEX(TimeSheets!$Q$1:$Q$359,SMALL(IF(Table912[Job]=$I$3,ROW(Table912[Job])),ROW(BA134))))</f>
        <v/>
      </c>
      <c r="BI135" s="73" t="str">
        <f t="array" ref="BI135">IF(COUNTIF(Table914[Job],$I$3)&lt;ROWS($BI$2:BI135),"",INDEX(TimeSheets!$T$1:$T$359,SMALL(IF(Table914[Job]=$I$3,ROW(Table914[Job])),ROW(BA134))))</f>
        <v/>
      </c>
      <c r="BJ135" s="72" t="str">
        <f t="array" ref="BJ135">IF(COUNTIF(Table914[Job],$I$3)&lt;ROWS($BJ$2:BJ135),"",INDEX(TimeSheets!$Z$1:$Z$359,SMALL(IF(Table914[Job]=$I$3,ROW(Table914[Job])),ROW(BA134))))</f>
        <v/>
      </c>
      <c r="BK135" s="72" t="str">
        <f t="array" ref="BK135">IF(COUNTIF(Table91641[Job],$I$3)&lt;ROWS($BK$2:BK135),"",INDEX(TimeSheets!$AC$1:$AC$359,SMALL(IF(Table91641[Job]=$I$3,ROW(Table91641[Job])),ROW(BA134))))</f>
        <v/>
      </c>
      <c r="BL135" s="72" t="str">
        <f t="array" ref="BL135">IF(COUNTIF(Table91641[Job],$I$3)&lt;ROWS($BL$2:BL135),"",INDEX(TimeSheets!$AI$1:$AI$359,SMALL(IF(Table91641[Job]=$I$3,ROW(Table91641[Job])),ROW(BB134))))</f>
        <v/>
      </c>
    </row>
    <row r="136" spans="50:64" x14ac:dyDescent="0.25">
      <c r="AX136" s="47"/>
      <c r="AY136" s="47"/>
      <c r="AZ136" s="47"/>
      <c r="BA136" s="47"/>
      <c r="BB136" s="47"/>
      <c r="BE136" s="72" t="str">
        <f t="array" ref="BE136">IF(COUNTIF(Table911[Job],$I$3)&lt;ROWS($BE$2:BE136),"",INDEX(TimeSheets!$B$1:$B$359,SMALL(IF(Table911[Job]=$I$3,ROW(Table911[Job])),ROW(BA135))))</f>
        <v/>
      </c>
      <c r="BF136" s="72" t="str">
        <f t="array" ref="BF136">IF(COUNTIF(Table911[Job],$I$3)&lt;ROWS($BD$2:BD136),"",INDEX(TimeSheets!$H$1:$H$359,SMALL(IF(Table911[Job]=$I$3,ROW(Table911[Job])),ROW(BA135))))</f>
        <v/>
      </c>
      <c r="BG136" s="72" t="str">
        <f t="array" ref="BG136">IF(COUNTIF(Table912[Job],$I$3)&lt;ROWS($BG$2:BG136),"",INDEX(TimeSheets!$K$1:$K$359,SMALL(IF(Table912[Job]=$I$3,ROW(Table912[Job])),ROW(BA135))))</f>
        <v/>
      </c>
      <c r="BH136" s="72" t="str">
        <f t="array" ref="BH136">IF(COUNTIF(Table912[Job],$I$3)&lt;ROWS($BH$2:BH136),"",INDEX(TimeSheets!$Q$1:$Q$359,SMALL(IF(Table912[Job]=$I$3,ROW(Table912[Job])),ROW(BA135))))</f>
        <v/>
      </c>
      <c r="BI136" s="73" t="str">
        <f t="array" ref="BI136">IF(COUNTIF(Table914[Job],$I$3)&lt;ROWS($BI$2:BI136),"",INDEX(TimeSheets!$T$1:$T$359,SMALL(IF(Table914[Job]=$I$3,ROW(Table914[Job])),ROW(BA135))))</f>
        <v/>
      </c>
      <c r="BJ136" s="72" t="str">
        <f t="array" ref="BJ136">IF(COUNTIF(Table914[Job],$I$3)&lt;ROWS($BJ$2:BJ136),"",INDEX(TimeSheets!$Z$1:$Z$359,SMALL(IF(Table914[Job]=$I$3,ROW(Table914[Job])),ROW(BA135))))</f>
        <v/>
      </c>
      <c r="BK136" s="72" t="str">
        <f t="array" ref="BK136">IF(COUNTIF(Table91641[Job],$I$3)&lt;ROWS($BK$2:BK136),"",INDEX(TimeSheets!$AC$1:$AC$359,SMALL(IF(Table91641[Job]=$I$3,ROW(Table91641[Job])),ROW(BA135))))</f>
        <v/>
      </c>
      <c r="BL136" s="72" t="str">
        <f t="array" ref="BL136">IF(COUNTIF(Table91641[Job],$I$3)&lt;ROWS($BL$2:BL136),"",INDEX(TimeSheets!$AI$1:$AI$359,SMALL(IF(Table91641[Job]=$I$3,ROW(Table91641[Job])),ROW(BB135))))</f>
        <v/>
      </c>
    </row>
    <row r="137" spans="50:64" x14ac:dyDescent="0.25">
      <c r="AX137" s="47"/>
      <c r="AY137" s="47"/>
      <c r="AZ137" s="47"/>
      <c r="BA137" s="47"/>
      <c r="BB137" s="47"/>
      <c r="BE137" s="72" t="str">
        <f t="array" ref="BE137">IF(COUNTIF(Table911[Job],$I$3)&lt;ROWS($BE$2:BE137),"",INDEX(TimeSheets!$B$1:$B$359,SMALL(IF(Table911[Job]=$I$3,ROW(Table911[Job])),ROW(BA136))))</f>
        <v/>
      </c>
      <c r="BF137" s="72" t="str">
        <f t="array" ref="BF137">IF(COUNTIF(Table911[Job],$I$3)&lt;ROWS($BD$2:BD137),"",INDEX(TimeSheets!$H$1:$H$359,SMALL(IF(Table911[Job]=$I$3,ROW(Table911[Job])),ROW(BA136))))</f>
        <v/>
      </c>
      <c r="BG137" s="72" t="str">
        <f t="array" ref="BG137">IF(COUNTIF(Table912[Job],$I$3)&lt;ROWS($BG$2:BG137),"",INDEX(TimeSheets!$K$1:$K$359,SMALL(IF(Table912[Job]=$I$3,ROW(Table912[Job])),ROW(BA136))))</f>
        <v/>
      </c>
      <c r="BH137" s="72" t="str">
        <f t="array" ref="BH137">IF(COUNTIF(Table912[Job],$I$3)&lt;ROWS($BH$2:BH137),"",INDEX(TimeSheets!$Q$1:$Q$359,SMALL(IF(Table912[Job]=$I$3,ROW(Table912[Job])),ROW(BA136))))</f>
        <v/>
      </c>
      <c r="BI137" s="73" t="str">
        <f t="array" ref="BI137">IF(COUNTIF(Table914[Job],$I$3)&lt;ROWS($BI$2:BI137),"",INDEX(TimeSheets!$T$1:$T$359,SMALL(IF(Table914[Job]=$I$3,ROW(Table914[Job])),ROW(BA136))))</f>
        <v/>
      </c>
      <c r="BJ137" s="72" t="str">
        <f t="array" ref="BJ137">IF(COUNTIF(Table914[Job],$I$3)&lt;ROWS($BJ$2:BJ137),"",INDEX(TimeSheets!$Z$1:$Z$359,SMALL(IF(Table914[Job]=$I$3,ROW(Table914[Job])),ROW(BA136))))</f>
        <v/>
      </c>
      <c r="BK137" s="72" t="str">
        <f t="array" ref="BK137">IF(COUNTIF(Table91641[Job],$I$3)&lt;ROWS($BK$2:BK137),"",INDEX(TimeSheets!$AC$1:$AC$359,SMALL(IF(Table91641[Job]=$I$3,ROW(Table91641[Job])),ROW(BA136))))</f>
        <v/>
      </c>
      <c r="BL137" s="72" t="str">
        <f t="array" ref="BL137">IF(COUNTIF(Table91641[Job],$I$3)&lt;ROWS($BL$2:BL137),"",INDEX(TimeSheets!$AI$1:$AI$359,SMALL(IF(Table91641[Job]=$I$3,ROW(Table91641[Job])),ROW(BB136))))</f>
        <v/>
      </c>
    </row>
    <row r="138" spans="50:64" x14ac:dyDescent="0.25">
      <c r="AX138" s="47"/>
      <c r="AY138" s="47"/>
      <c r="AZ138" s="47"/>
      <c r="BA138" s="47"/>
      <c r="BB138" s="47"/>
      <c r="BE138" s="72" t="str">
        <f t="array" ref="BE138">IF(COUNTIF(Table911[Job],$I$3)&lt;ROWS($BE$2:BE138),"",INDEX(TimeSheets!$B$1:$B$359,SMALL(IF(Table911[Job]=$I$3,ROW(Table911[Job])),ROW(BA137))))</f>
        <v/>
      </c>
      <c r="BF138" s="72" t="str">
        <f t="array" ref="BF138">IF(COUNTIF(Table911[Job],$I$3)&lt;ROWS($BD$2:BD138),"",INDEX(TimeSheets!$H$1:$H$359,SMALL(IF(Table911[Job]=$I$3,ROW(Table911[Job])),ROW(BA137))))</f>
        <v/>
      </c>
      <c r="BG138" s="72" t="str">
        <f t="array" ref="BG138">IF(COUNTIF(Table912[Job],$I$3)&lt;ROWS($BG$2:BG138),"",INDEX(TimeSheets!$K$1:$K$359,SMALL(IF(Table912[Job]=$I$3,ROW(Table912[Job])),ROW(BA137))))</f>
        <v/>
      </c>
      <c r="BH138" s="72" t="str">
        <f t="array" ref="BH138">IF(COUNTIF(Table912[Job],$I$3)&lt;ROWS($BH$2:BH138),"",INDEX(TimeSheets!$Q$1:$Q$359,SMALL(IF(Table912[Job]=$I$3,ROW(Table912[Job])),ROW(BA137))))</f>
        <v/>
      </c>
      <c r="BI138" s="73" t="str">
        <f t="array" ref="BI138">IF(COUNTIF(Table914[Job],$I$3)&lt;ROWS($BI$2:BI138),"",INDEX(TimeSheets!$T$1:$T$359,SMALL(IF(Table914[Job]=$I$3,ROW(Table914[Job])),ROW(BA137))))</f>
        <v/>
      </c>
      <c r="BJ138" s="72" t="str">
        <f t="array" ref="BJ138">IF(COUNTIF(Table914[Job],$I$3)&lt;ROWS($BJ$2:BJ138),"",INDEX(TimeSheets!$Z$1:$Z$359,SMALL(IF(Table914[Job]=$I$3,ROW(Table914[Job])),ROW(BA137))))</f>
        <v/>
      </c>
      <c r="BK138" s="72" t="str">
        <f t="array" ref="BK138">IF(COUNTIF(Table91641[Job],$I$3)&lt;ROWS($BK$2:BK138),"",INDEX(TimeSheets!$AC$1:$AC$359,SMALL(IF(Table91641[Job]=$I$3,ROW(Table91641[Job])),ROW(BA137))))</f>
        <v/>
      </c>
      <c r="BL138" s="72" t="str">
        <f t="array" ref="BL138">IF(COUNTIF(Table91641[Job],$I$3)&lt;ROWS($BL$2:BL138),"",INDEX(TimeSheets!$AI$1:$AI$359,SMALL(IF(Table91641[Job]=$I$3,ROW(Table91641[Job])),ROW(BB137))))</f>
        <v/>
      </c>
    </row>
    <row r="139" spans="50:64" x14ac:dyDescent="0.25">
      <c r="AX139" s="47"/>
      <c r="AY139" s="47"/>
      <c r="AZ139" s="47"/>
      <c r="BA139" s="47"/>
      <c r="BB139" s="47"/>
      <c r="BE139" s="72" t="str">
        <f t="array" ref="BE139">IF(COUNTIF(Table911[Job],$I$3)&lt;ROWS($BE$2:BE139),"",INDEX(TimeSheets!$B$1:$B$359,SMALL(IF(Table911[Job]=$I$3,ROW(Table911[Job])),ROW(BA138))))</f>
        <v/>
      </c>
      <c r="BF139" s="72" t="str">
        <f t="array" ref="BF139">IF(COUNTIF(Table911[Job],$I$3)&lt;ROWS($BD$2:BD139),"",INDEX(TimeSheets!$H$1:$H$359,SMALL(IF(Table911[Job]=$I$3,ROW(Table911[Job])),ROW(BA138))))</f>
        <v/>
      </c>
      <c r="BG139" s="72" t="str">
        <f t="array" ref="BG139">IF(COUNTIF(Table912[Job],$I$3)&lt;ROWS($BG$2:BG139),"",INDEX(TimeSheets!$K$1:$K$359,SMALL(IF(Table912[Job]=$I$3,ROW(Table912[Job])),ROW(BA138))))</f>
        <v/>
      </c>
      <c r="BH139" s="72" t="str">
        <f t="array" ref="BH139">IF(COUNTIF(Table912[Job],$I$3)&lt;ROWS($BH$2:BH139),"",INDEX(TimeSheets!$Q$1:$Q$359,SMALL(IF(Table912[Job]=$I$3,ROW(Table912[Job])),ROW(BA138))))</f>
        <v/>
      </c>
      <c r="BI139" s="73" t="str">
        <f t="array" ref="BI139">IF(COUNTIF(Table914[Job],$I$3)&lt;ROWS($BI$2:BI139),"",INDEX(TimeSheets!$T$1:$T$359,SMALL(IF(Table914[Job]=$I$3,ROW(Table914[Job])),ROW(BA138))))</f>
        <v/>
      </c>
      <c r="BJ139" s="72" t="str">
        <f t="array" ref="BJ139">IF(COUNTIF(Table914[Job],$I$3)&lt;ROWS($BJ$2:BJ139),"",INDEX(TimeSheets!$Z$1:$Z$359,SMALL(IF(Table914[Job]=$I$3,ROW(Table914[Job])),ROW(BA138))))</f>
        <v/>
      </c>
      <c r="BK139" s="72" t="str">
        <f t="array" ref="BK139">IF(COUNTIF(Table91641[Job],$I$3)&lt;ROWS($BK$2:BK139),"",INDEX(TimeSheets!$AC$1:$AC$359,SMALL(IF(Table91641[Job]=$I$3,ROW(Table91641[Job])),ROW(BA138))))</f>
        <v/>
      </c>
      <c r="BL139" s="72" t="str">
        <f t="array" ref="BL139">IF(COUNTIF(Table91641[Job],$I$3)&lt;ROWS($BL$2:BL139),"",INDEX(TimeSheets!$AI$1:$AI$359,SMALL(IF(Table91641[Job]=$I$3,ROW(Table91641[Job])),ROW(BB138))))</f>
        <v/>
      </c>
    </row>
    <row r="140" spans="50:64" x14ac:dyDescent="0.25">
      <c r="AX140" s="47"/>
      <c r="AY140" s="47"/>
      <c r="AZ140" s="47"/>
      <c r="BA140" s="47"/>
      <c r="BB140" s="47"/>
      <c r="BE140" s="72" t="str">
        <f t="array" ref="BE140">IF(COUNTIF(Table911[Job],$I$3)&lt;ROWS($BE$2:BE140),"",INDEX(TimeSheets!$B$1:$B$359,SMALL(IF(Table911[Job]=$I$3,ROW(Table911[Job])),ROW(BA139))))</f>
        <v/>
      </c>
      <c r="BF140" s="72" t="str">
        <f t="array" ref="BF140">IF(COUNTIF(Table911[Job],$I$3)&lt;ROWS($BD$2:BD140),"",INDEX(TimeSheets!$H$1:$H$359,SMALL(IF(Table911[Job]=$I$3,ROW(Table911[Job])),ROW(BA139))))</f>
        <v/>
      </c>
      <c r="BG140" s="72" t="str">
        <f t="array" ref="BG140">IF(COUNTIF(Table912[Job],$I$3)&lt;ROWS($BG$2:BG140),"",INDEX(TimeSheets!$K$1:$K$359,SMALL(IF(Table912[Job]=$I$3,ROW(Table912[Job])),ROW(BA139))))</f>
        <v/>
      </c>
      <c r="BH140" s="72" t="str">
        <f t="array" ref="BH140">IF(COUNTIF(Table912[Job],$I$3)&lt;ROWS($BH$2:BH140),"",INDEX(TimeSheets!$Q$1:$Q$359,SMALL(IF(Table912[Job]=$I$3,ROW(Table912[Job])),ROW(BA139))))</f>
        <v/>
      </c>
      <c r="BI140" s="73" t="str">
        <f t="array" ref="BI140">IF(COUNTIF(Table914[Job],$I$3)&lt;ROWS($BI$2:BI140),"",INDEX(TimeSheets!$T$1:$T$359,SMALL(IF(Table914[Job]=$I$3,ROW(Table914[Job])),ROW(BA139))))</f>
        <v/>
      </c>
      <c r="BJ140" s="72" t="str">
        <f t="array" ref="BJ140">IF(COUNTIF(Table914[Job],$I$3)&lt;ROWS($BJ$2:BJ140),"",INDEX(TimeSheets!$Z$1:$Z$359,SMALL(IF(Table914[Job]=$I$3,ROW(Table914[Job])),ROW(BA139))))</f>
        <v/>
      </c>
      <c r="BK140" s="72" t="str">
        <f t="array" ref="BK140">IF(COUNTIF(Table91641[Job],$I$3)&lt;ROWS($BK$2:BK140),"",INDEX(TimeSheets!$AC$1:$AC$359,SMALL(IF(Table91641[Job]=$I$3,ROW(Table91641[Job])),ROW(BA139))))</f>
        <v/>
      </c>
      <c r="BL140" s="72" t="str">
        <f t="array" ref="BL140">IF(COUNTIF(Table91641[Job],$I$3)&lt;ROWS($BL$2:BL140),"",INDEX(TimeSheets!$AI$1:$AI$359,SMALL(IF(Table91641[Job]=$I$3,ROW(Table91641[Job])),ROW(BB139))))</f>
        <v/>
      </c>
    </row>
    <row r="141" spans="50:64" x14ac:dyDescent="0.25">
      <c r="AX141" s="47"/>
      <c r="AY141" s="47"/>
      <c r="AZ141" s="47"/>
      <c r="BA141" s="47"/>
      <c r="BB141" s="47"/>
      <c r="BE141" s="72" t="str">
        <f t="array" ref="BE141">IF(COUNTIF(Table911[Job],$I$3)&lt;ROWS($BE$2:BE141),"",INDEX(TimeSheets!$B$1:$B$359,SMALL(IF(Table911[Job]=$I$3,ROW(Table911[Job])),ROW(BA140))))</f>
        <v/>
      </c>
      <c r="BF141" s="72" t="str">
        <f t="array" ref="BF141">IF(COUNTIF(Table911[Job],$I$3)&lt;ROWS($BD$2:BD141),"",INDEX(TimeSheets!$H$1:$H$359,SMALL(IF(Table911[Job]=$I$3,ROW(Table911[Job])),ROW(BA140))))</f>
        <v/>
      </c>
      <c r="BG141" s="72" t="str">
        <f t="array" ref="BG141">IF(COUNTIF(Table912[Job],$I$3)&lt;ROWS($BG$2:BG141),"",INDEX(TimeSheets!$K$1:$K$359,SMALL(IF(Table912[Job]=$I$3,ROW(Table912[Job])),ROW(BA140))))</f>
        <v/>
      </c>
      <c r="BH141" s="72" t="str">
        <f t="array" ref="BH141">IF(COUNTIF(Table912[Job],$I$3)&lt;ROWS($BH$2:BH141),"",INDEX(TimeSheets!$Q$1:$Q$359,SMALL(IF(Table912[Job]=$I$3,ROW(Table912[Job])),ROW(BA140))))</f>
        <v/>
      </c>
      <c r="BI141" s="73" t="str">
        <f t="array" ref="BI141">IF(COUNTIF(Table914[Job],$I$3)&lt;ROWS($BI$2:BI141),"",INDEX(TimeSheets!$T$1:$T$359,SMALL(IF(Table914[Job]=$I$3,ROW(Table914[Job])),ROW(BA140))))</f>
        <v/>
      </c>
      <c r="BJ141" s="72" t="str">
        <f t="array" ref="BJ141">IF(COUNTIF(Table914[Job],$I$3)&lt;ROWS($BJ$2:BJ141),"",INDEX(TimeSheets!$Z$1:$Z$359,SMALL(IF(Table914[Job]=$I$3,ROW(Table914[Job])),ROW(BA140))))</f>
        <v/>
      </c>
      <c r="BK141" s="72" t="str">
        <f t="array" ref="BK141">IF(COUNTIF(Table91641[Job],$I$3)&lt;ROWS($BK$2:BK141),"",INDEX(TimeSheets!$AC$1:$AC$359,SMALL(IF(Table91641[Job]=$I$3,ROW(Table91641[Job])),ROW(BA140))))</f>
        <v/>
      </c>
      <c r="BL141" s="72" t="str">
        <f t="array" ref="BL141">IF(COUNTIF(Table91641[Job],$I$3)&lt;ROWS($BL$2:BL141),"",INDEX(TimeSheets!$AI$1:$AI$359,SMALL(IF(Table91641[Job]=$I$3,ROW(Table91641[Job])),ROW(BB140))))</f>
        <v/>
      </c>
    </row>
    <row r="142" spans="50:64" x14ac:dyDescent="0.25">
      <c r="AX142" s="47"/>
      <c r="AY142" s="47"/>
      <c r="AZ142" s="47"/>
      <c r="BA142" s="47"/>
      <c r="BB142" s="47"/>
      <c r="BE142" s="72" t="str">
        <f t="array" ref="BE142">IF(COUNTIF(Table911[Job],$I$3)&lt;ROWS($BE$2:BE142),"",INDEX(TimeSheets!$B$1:$B$359,SMALL(IF(Table911[Job]=$I$3,ROW(Table911[Job])),ROW(BA141))))</f>
        <v/>
      </c>
      <c r="BF142" s="72" t="str">
        <f t="array" ref="BF142">IF(COUNTIF(Table911[Job],$I$3)&lt;ROWS($BD$2:BD142),"",INDEX(TimeSheets!$H$1:$H$359,SMALL(IF(Table911[Job]=$I$3,ROW(Table911[Job])),ROW(BA141))))</f>
        <v/>
      </c>
      <c r="BG142" s="72" t="str">
        <f t="array" ref="BG142">IF(COUNTIF(Table912[Job],$I$3)&lt;ROWS($BG$2:BG142),"",INDEX(TimeSheets!$K$1:$K$359,SMALL(IF(Table912[Job]=$I$3,ROW(Table912[Job])),ROW(BA141))))</f>
        <v/>
      </c>
      <c r="BH142" s="72" t="str">
        <f t="array" ref="BH142">IF(COUNTIF(Table912[Job],$I$3)&lt;ROWS($BH$2:BH142),"",INDEX(TimeSheets!$Q$1:$Q$359,SMALL(IF(Table912[Job]=$I$3,ROW(Table912[Job])),ROW(BA141))))</f>
        <v/>
      </c>
      <c r="BI142" s="73" t="str">
        <f t="array" ref="BI142">IF(COUNTIF(Table914[Job],$I$3)&lt;ROWS($BI$2:BI142),"",INDEX(TimeSheets!$T$1:$T$359,SMALL(IF(Table914[Job]=$I$3,ROW(Table914[Job])),ROW(BA141))))</f>
        <v/>
      </c>
      <c r="BJ142" s="72" t="str">
        <f t="array" ref="BJ142">IF(COUNTIF(Table914[Job],$I$3)&lt;ROWS($BJ$2:BJ142),"",INDEX(TimeSheets!$Z$1:$Z$359,SMALL(IF(Table914[Job]=$I$3,ROW(Table914[Job])),ROW(BA141))))</f>
        <v/>
      </c>
      <c r="BK142" s="72" t="str">
        <f t="array" ref="BK142">IF(COUNTIF(Table91641[Job],$I$3)&lt;ROWS($BK$2:BK142),"",INDEX(TimeSheets!$AC$1:$AC$359,SMALL(IF(Table91641[Job]=$I$3,ROW(Table91641[Job])),ROW(BA141))))</f>
        <v/>
      </c>
      <c r="BL142" s="72" t="str">
        <f t="array" ref="BL142">IF(COUNTIF(Table91641[Job],$I$3)&lt;ROWS($BL$2:BL142),"",INDEX(TimeSheets!$AI$1:$AI$359,SMALL(IF(Table91641[Job]=$I$3,ROW(Table91641[Job])),ROW(BB141))))</f>
        <v/>
      </c>
    </row>
    <row r="143" spans="50:64" x14ac:dyDescent="0.25">
      <c r="AX143" s="47"/>
      <c r="AY143" s="47"/>
      <c r="AZ143" s="47"/>
      <c r="BA143" s="47"/>
      <c r="BB143" s="47"/>
      <c r="BE143" s="72" t="str">
        <f t="array" ref="BE143">IF(COUNTIF(Table911[Job],$I$3)&lt;ROWS($BE$2:BE143),"",INDEX(TimeSheets!$B$1:$B$359,SMALL(IF(Table911[Job]=$I$3,ROW(Table911[Job])),ROW(BA142))))</f>
        <v/>
      </c>
      <c r="BF143" s="72" t="str">
        <f t="array" ref="BF143">IF(COUNTIF(Table911[Job],$I$3)&lt;ROWS($BD$2:BD143),"",INDEX(TimeSheets!$H$1:$H$359,SMALL(IF(Table911[Job]=$I$3,ROW(Table911[Job])),ROW(BA142))))</f>
        <v/>
      </c>
      <c r="BG143" s="72" t="str">
        <f t="array" ref="BG143">IF(COUNTIF(Table912[Job],$I$3)&lt;ROWS($BG$2:BG143),"",INDEX(TimeSheets!$K$1:$K$359,SMALL(IF(Table912[Job]=$I$3,ROW(Table912[Job])),ROW(BA142))))</f>
        <v/>
      </c>
      <c r="BH143" s="72" t="str">
        <f t="array" ref="BH143">IF(COUNTIF(Table912[Job],$I$3)&lt;ROWS($BH$2:BH143),"",INDEX(TimeSheets!$Q$1:$Q$359,SMALL(IF(Table912[Job]=$I$3,ROW(Table912[Job])),ROW(BA142))))</f>
        <v/>
      </c>
      <c r="BI143" s="73" t="str">
        <f t="array" ref="BI143">IF(COUNTIF(Table914[Job],$I$3)&lt;ROWS($BI$2:BI143),"",INDEX(TimeSheets!$T$1:$T$359,SMALL(IF(Table914[Job]=$I$3,ROW(Table914[Job])),ROW(BA142))))</f>
        <v/>
      </c>
      <c r="BJ143" s="72" t="str">
        <f t="array" ref="BJ143">IF(COUNTIF(Table914[Job],$I$3)&lt;ROWS($BJ$2:BJ143),"",INDEX(TimeSheets!$Z$1:$Z$359,SMALL(IF(Table914[Job]=$I$3,ROW(Table914[Job])),ROW(BA142))))</f>
        <v/>
      </c>
      <c r="BK143" s="72" t="str">
        <f t="array" ref="BK143">IF(COUNTIF(Table91641[Job],$I$3)&lt;ROWS($BK$2:BK143),"",INDEX(TimeSheets!$AC$1:$AC$359,SMALL(IF(Table91641[Job]=$I$3,ROW(Table91641[Job])),ROW(BA142))))</f>
        <v/>
      </c>
      <c r="BL143" s="72" t="str">
        <f t="array" ref="BL143">IF(COUNTIF(Table91641[Job],$I$3)&lt;ROWS($BL$2:BL143),"",INDEX(TimeSheets!$AI$1:$AI$359,SMALL(IF(Table91641[Job]=$I$3,ROW(Table91641[Job])),ROW(BB142))))</f>
        <v/>
      </c>
    </row>
    <row r="144" spans="50:64" x14ac:dyDescent="0.25">
      <c r="AX144" s="47"/>
      <c r="AY144" s="47"/>
      <c r="AZ144" s="47"/>
      <c r="BA144" s="47"/>
      <c r="BB144" s="47"/>
      <c r="BE144" s="72" t="str">
        <f t="array" ref="BE144">IF(COUNTIF(Table911[Job],$I$3)&lt;ROWS($BE$2:BE144),"",INDEX(TimeSheets!$B$1:$B$359,SMALL(IF(Table911[Job]=$I$3,ROW(Table911[Job])),ROW(BA143))))</f>
        <v/>
      </c>
      <c r="BF144" s="72" t="str">
        <f t="array" ref="BF144">IF(COUNTIF(Table911[Job],$I$3)&lt;ROWS($BD$2:BD144),"",INDEX(TimeSheets!$H$1:$H$359,SMALL(IF(Table911[Job]=$I$3,ROW(Table911[Job])),ROW(BA143))))</f>
        <v/>
      </c>
      <c r="BG144" s="72" t="str">
        <f t="array" ref="BG144">IF(COUNTIF(Table912[Job],$I$3)&lt;ROWS($BG$2:BG144),"",INDEX(TimeSheets!$K$1:$K$359,SMALL(IF(Table912[Job]=$I$3,ROW(Table912[Job])),ROW(BA143))))</f>
        <v/>
      </c>
      <c r="BH144" s="72" t="str">
        <f t="array" ref="BH144">IF(COUNTIF(Table912[Job],$I$3)&lt;ROWS($BH$2:BH144),"",INDEX(TimeSheets!$Q$1:$Q$359,SMALL(IF(Table912[Job]=$I$3,ROW(Table912[Job])),ROW(BA143))))</f>
        <v/>
      </c>
      <c r="BI144" s="73" t="str">
        <f t="array" ref="BI144">IF(COUNTIF(Table914[Job],$I$3)&lt;ROWS($BI$2:BI144),"",INDEX(TimeSheets!$T$1:$T$359,SMALL(IF(Table914[Job]=$I$3,ROW(Table914[Job])),ROW(BA143))))</f>
        <v/>
      </c>
      <c r="BJ144" s="72" t="str">
        <f t="array" ref="BJ144">IF(COUNTIF(Table914[Job],$I$3)&lt;ROWS($BJ$2:BJ144),"",INDEX(TimeSheets!$Z$1:$Z$359,SMALL(IF(Table914[Job]=$I$3,ROW(Table914[Job])),ROW(BA143))))</f>
        <v/>
      </c>
      <c r="BK144" s="72" t="str">
        <f t="array" ref="BK144">IF(COUNTIF(Table91641[Job],$I$3)&lt;ROWS($BK$2:BK144),"",INDEX(TimeSheets!$AC$1:$AC$359,SMALL(IF(Table91641[Job]=$I$3,ROW(Table91641[Job])),ROW(BA143))))</f>
        <v/>
      </c>
      <c r="BL144" s="72" t="str">
        <f t="array" ref="BL144">IF(COUNTIF(Table91641[Job],$I$3)&lt;ROWS($BL$2:BL144),"",INDEX(TimeSheets!$AI$1:$AI$359,SMALL(IF(Table91641[Job]=$I$3,ROW(Table91641[Job])),ROW(BB143))))</f>
        <v/>
      </c>
    </row>
    <row r="145" spans="50:64" x14ac:dyDescent="0.25">
      <c r="AX145" s="47"/>
      <c r="AY145" s="47"/>
      <c r="AZ145" s="47"/>
      <c r="BA145" s="47"/>
      <c r="BB145" s="47"/>
      <c r="BE145" s="72" t="str">
        <f t="array" ref="BE145">IF(COUNTIF(Table911[Job],$I$3)&lt;ROWS($BE$2:BE145),"",INDEX(TimeSheets!$B$1:$B$359,SMALL(IF(Table911[Job]=$I$3,ROW(Table911[Job])),ROW(BA144))))</f>
        <v/>
      </c>
      <c r="BF145" s="72" t="str">
        <f t="array" ref="BF145">IF(COUNTIF(Table911[Job],$I$3)&lt;ROWS($BD$2:BD145),"",INDEX(TimeSheets!$H$1:$H$359,SMALL(IF(Table911[Job]=$I$3,ROW(Table911[Job])),ROW(BA144))))</f>
        <v/>
      </c>
      <c r="BG145" s="72" t="str">
        <f t="array" ref="BG145">IF(COUNTIF(Table912[Job],$I$3)&lt;ROWS($BG$2:BG145),"",INDEX(TimeSheets!$K$1:$K$359,SMALL(IF(Table912[Job]=$I$3,ROW(Table912[Job])),ROW(BA144))))</f>
        <v/>
      </c>
      <c r="BH145" s="72" t="str">
        <f t="array" ref="BH145">IF(COUNTIF(Table912[Job],$I$3)&lt;ROWS($BH$2:BH145),"",INDEX(TimeSheets!$Q$1:$Q$359,SMALL(IF(Table912[Job]=$I$3,ROW(Table912[Job])),ROW(BA144))))</f>
        <v/>
      </c>
      <c r="BI145" s="73" t="str">
        <f t="array" ref="BI145">IF(COUNTIF(Table914[Job],$I$3)&lt;ROWS($BI$2:BI145),"",INDEX(TimeSheets!$T$1:$T$359,SMALL(IF(Table914[Job]=$I$3,ROW(Table914[Job])),ROW(BA144))))</f>
        <v/>
      </c>
      <c r="BJ145" s="72" t="str">
        <f t="array" ref="BJ145">IF(COUNTIF(Table914[Job],$I$3)&lt;ROWS($BJ$2:BJ145),"",INDEX(TimeSheets!$Z$1:$Z$359,SMALL(IF(Table914[Job]=$I$3,ROW(Table914[Job])),ROW(BA144))))</f>
        <v/>
      </c>
      <c r="BK145" s="72" t="str">
        <f t="array" ref="BK145">IF(COUNTIF(Table91641[Job],$I$3)&lt;ROWS($BK$2:BK145),"",INDEX(TimeSheets!$AC$1:$AC$359,SMALL(IF(Table91641[Job]=$I$3,ROW(Table91641[Job])),ROW(BA144))))</f>
        <v/>
      </c>
      <c r="BL145" s="72" t="str">
        <f t="array" ref="BL145">IF(COUNTIF(Table91641[Job],$I$3)&lt;ROWS($BL$2:BL145),"",INDEX(TimeSheets!$AI$1:$AI$359,SMALL(IF(Table91641[Job]=$I$3,ROW(Table91641[Job])),ROW(BB144))))</f>
        <v/>
      </c>
    </row>
    <row r="146" spans="50:64" x14ac:dyDescent="0.25">
      <c r="AX146" s="47"/>
      <c r="AY146" s="47"/>
      <c r="AZ146" s="47"/>
      <c r="BA146" s="47"/>
      <c r="BB146" s="47"/>
      <c r="BE146" s="72" t="str">
        <f t="array" ref="BE146">IF(COUNTIF(Table911[Job],$I$3)&lt;ROWS($BE$2:BE146),"",INDEX(TimeSheets!$B$1:$B$359,SMALL(IF(Table911[Job]=$I$3,ROW(Table911[Job])),ROW(BA145))))</f>
        <v/>
      </c>
      <c r="BF146" s="72" t="str">
        <f t="array" ref="BF146">IF(COUNTIF(Table911[Job],$I$3)&lt;ROWS($BD$2:BD146),"",INDEX(TimeSheets!$H$1:$H$359,SMALL(IF(Table911[Job]=$I$3,ROW(Table911[Job])),ROW(BA145))))</f>
        <v/>
      </c>
      <c r="BG146" s="72" t="str">
        <f t="array" ref="BG146">IF(COUNTIF(Table912[Job],$I$3)&lt;ROWS($BG$2:BG146),"",INDEX(TimeSheets!$K$1:$K$359,SMALL(IF(Table912[Job]=$I$3,ROW(Table912[Job])),ROW(BA145))))</f>
        <v/>
      </c>
      <c r="BH146" s="72" t="str">
        <f t="array" ref="BH146">IF(COUNTIF(Table912[Job],$I$3)&lt;ROWS($BH$2:BH146),"",INDEX(TimeSheets!$Q$1:$Q$359,SMALL(IF(Table912[Job]=$I$3,ROW(Table912[Job])),ROW(BA145))))</f>
        <v/>
      </c>
      <c r="BI146" s="73" t="str">
        <f t="array" ref="BI146">IF(COUNTIF(Table914[Job],$I$3)&lt;ROWS($BI$2:BI146),"",INDEX(TimeSheets!$T$1:$T$359,SMALL(IF(Table914[Job]=$I$3,ROW(Table914[Job])),ROW(BA145))))</f>
        <v/>
      </c>
      <c r="BJ146" s="72" t="str">
        <f t="array" ref="BJ146">IF(COUNTIF(Table914[Job],$I$3)&lt;ROWS($BJ$2:BJ146),"",INDEX(TimeSheets!$Z$1:$Z$359,SMALL(IF(Table914[Job]=$I$3,ROW(Table914[Job])),ROW(BA145))))</f>
        <v/>
      </c>
      <c r="BK146" s="72" t="str">
        <f t="array" ref="BK146">IF(COUNTIF(Table91641[Job],$I$3)&lt;ROWS($BK$2:BK146),"",INDEX(TimeSheets!$AC$1:$AC$359,SMALL(IF(Table91641[Job]=$I$3,ROW(Table91641[Job])),ROW(BA145))))</f>
        <v/>
      </c>
      <c r="BL146" s="72" t="str">
        <f t="array" ref="BL146">IF(COUNTIF(Table91641[Job],$I$3)&lt;ROWS($BL$2:BL146),"",INDEX(TimeSheets!$AI$1:$AI$359,SMALL(IF(Table91641[Job]=$I$3,ROW(Table91641[Job])),ROW(BB145))))</f>
        <v/>
      </c>
    </row>
    <row r="147" spans="50:64" x14ac:dyDescent="0.25">
      <c r="AX147" s="47"/>
      <c r="AY147" s="47"/>
      <c r="AZ147" s="47"/>
      <c r="BA147" s="47"/>
      <c r="BB147" s="47"/>
      <c r="BE147" s="72" t="str">
        <f t="array" ref="BE147">IF(COUNTIF(Table911[Job],$I$3)&lt;ROWS($BE$2:BE147),"",INDEX(TimeSheets!$B$1:$B$359,SMALL(IF(Table911[Job]=$I$3,ROW(Table911[Job])),ROW(BA146))))</f>
        <v/>
      </c>
      <c r="BF147" s="72" t="str">
        <f t="array" ref="BF147">IF(COUNTIF(Table911[Job],$I$3)&lt;ROWS($BD$2:BD147),"",INDEX(TimeSheets!$H$1:$H$359,SMALL(IF(Table911[Job]=$I$3,ROW(Table911[Job])),ROW(BA146))))</f>
        <v/>
      </c>
      <c r="BG147" s="72" t="str">
        <f t="array" ref="BG147">IF(COUNTIF(Table912[Job],$I$3)&lt;ROWS($BG$2:BG147),"",INDEX(TimeSheets!$K$1:$K$359,SMALL(IF(Table912[Job]=$I$3,ROW(Table912[Job])),ROW(BA146))))</f>
        <v/>
      </c>
      <c r="BH147" s="72" t="str">
        <f t="array" ref="BH147">IF(COUNTIF(Table912[Job],$I$3)&lt;ROWS($BH$2:BH147),"",INDEX(TimeSheets!$Q$1:$Q$359,SMALL(IF(Table912[Job]=$I$3,ROW(Table912[Job])),ROW(BA146))))</f>
        <v/>
      </c>
      <c r="BI147" s="73" t="str">
        <f t="array" ref="BI147">IF(COUNTIF(Table914[Job],$I$3)&lt;ROWS($BI$2:BI147),"",INDEX(TimeSheets!$T$1:$T$359,SMALL(IF(Table914[Job]=$I$3,ROW(Table914[Job])),ROW(BA146))))</f>
        <v/>
      </c>
      <c r="BJ147" s="72" t="str">
        <f t="array" ref="BJ147">IF(COUNTIF(Table914[Job],$I$3)&lt;ROWS($BJ$2:BJ147),"",INDEX(TimeSheets!$Z$1:$Z$359,SMALL(IF(Table914[Job]=$I$3,ROW(Table914[Job])),ROW(BA146))))</f>
        <v/>
      </c>
      <c r="BK147" s="72" t="str">
        <f t="array" ref="BK147">IF(COUNTIF(Table91641[Job],$I$3)&lt;ROWS($BK$2:BK147),"",INDEX(TimeSheets!$AC$1:$AC$359,SMALL(IF(Table91641[Job]=$I$3,ROW(Table91641[Job])),ROW(BA146))))</f>
        <v/>
      </c>
      <c r="BL147" s="72" t="str">
        <f t="array" ref="BL147">IF(COUNTIF(Table91641[Job],$I$3)&lt;ROWS($BL$2:BL147),"",INDEX(TimeSheets!$AI$1:$AI$359,SMALL(IF(Table91641[Job]=$I$3,ROW(Table91641[Job])),ROW(BB146))))</f>
        <v/>
      </c>
    </row>
    <row r="148" spans="50:64" x14ac:dyDescent="0.25">
      <c r="AX148" s="47"/>
      <c r="AY148" s="47"/>
      <c r="AZ148" s="47"/>
      <c r="BA148" s="47"/>
      <c r="BB148" s="47"/>
      <c r="BE148" s="72" t="str">
        <f t="array" ref="BE148">IF(COUNTIF(Table911[Job],$I$3)&lt;ROWS($BE$2:BE148),"",INDEX(TimeSheets!$B$1:$B$359,SMALL(IF(Table911[Job]=$I$3,ROW(Table911[Job])),ROW(BA147))))</f>
        <v/>
      </c>
      <c r="BF148" s="72" t="str">
        <f t="array" ref="BF148">IF(COUNTIF(Table911[Job],$I$3)&lt;ROWS($BD$2:BD148),"",INDEX(TimeSheets!$H$1:$H$359,SMALL(IF(Table911[Job]=$I$3,ROW(Table911[Job])),ROW(BA147))))</f>
        <v/>
      </c>
      <c r="BG148" s="72" t="str">
        <f t="array" ref="BG148">IF(COUNTIF(Table912[Job],$I$3)&lt;ROWS($BG$2:BG148),"",INDEX(TimeSheets!$K$1:$K$359,SMALL(IF(Table912[Job]=$I$3,ROW(Table912[Job])),ROW(BA147))))</f>
        <v/>
      </c>
      <c r="BH148" s="72" t="str">
        <f t="array" ref="BH148">IF(COUNTIF(Table912[Job],$I$3)&lt;ROWS($BH$2:BH148),"",INDEX(TimeSheets!$Q$1:$Q$359,SMALL(IF(Table912[Job]=$I$3,ROW(Table912[Job])),ROW(BA147))))</f>
        <v/>
      </c>
      <c r="BI148" s="73" t="str">
        <f t="array" ref="BI148">IF(COUNTIF(Table914[Job],$I$3)&lt;ROWS($BI$2:BI148),"",INDEX(TimeSheets!$T$1:$T$359,SMALL(IF(Table914[Job]=$I$3,ROW(Table914[Job])),ROW(BA147))))</f>
        <v/>
      </c>
      <c r="BJ148" s="72" t="str">
        <f t="array" ref="BJ148">IF(COUNTIF(Table914[Job],$I$3)&lt;ROWS($BJ$2:BJ148),"",INDEX(TimeSheets!$Z$1:$Z$359,SMALL(IF(Table914[Job]=$I$3,ROW(Table914[Job])),ROW(BA147))))</f>
        <v/>
      </c>
      <c r="BK148" s="72" t="str">
        <f t="array" ref="BK148">IF(COUNTIF(Table91641[Job],$I$3)&lt;ROWS($BK$2:BK148),"",INDEX(TimeSheets!$AC$1:$AC$359,SMALL(IF(Table91641[Job]=$I$3,ROW(Table91641[Job])),ROW(BA147))))</f>
        <v/>
      </c>
      <c r="BL148" s="72" t="str">
        <f t="array" ref="BL148">IF(COUNTIF(Table91641[Job],$I$3)&lt;ROWS($BL$2:BL148),"",INDEX(TimeSheets!$AI$1:$AI$359,SMALL(IF(Table91641[Job]=$I$3,ROW(Table91641[Job])),ROW(BB147))))</f>
        <v/>
      </c>
    </row>
    <row r="149" spans="50:64" x14ac:dyDescent="0.25">
      <c r="AX149" s="47"/>
      <c r="AY149" s="47"/>
      <c r="AZ149" s="47"/>
      <c r="BA149" s="47"/>
      <c r="BB149" s="47"/>
      <c r="BE149" s="72" t="str">
        <f t="array" ref="BE149">IF(COUNTIF(Table911[Job],$I$3)&lt;ROWS($BE$2:BE149),"",INDEX(TimeSheets!$B$1:$B$359,SMALL(IF(Table911[Job]=$I$3,ROW(Table911[Job])),ROW(BA148))))</f>
        <v/>
      </c>
      <c r="BF149" s="72" t="str">
        <f t="array" ref="BF149">IF(COUNTIF(Table911[Job],$I$3)&lt;ROWS($BD$2:BD149),"",INDEX(TimeSheets!$H$1:$H$359,SMALL(IF(Table911[Job]=$I$3,ROW(Table911[Job])),ROW(BA148))))</f>
        <v/>
      </c>
      <c r="BG149" s="72" t="str">
        <f t="array" ref="BG149">IF(COUNTIF(Table912[Job],$I$3)&lt;ROWS($BG$2:BG149),"",INDEX(TimeSheets!$K$1:$K$359,SMALL(IF(Table912[Job]=$I$3,ROW(Table912[Job])),ROW(BA148))))</f>
        <v/>
      </c>
      <c r="BH149" s="72" t="str">
        <f t="array" ref="BH149">IF(COUNTIF(Table912[Job],$I$3)&lt;ROWS($BH$2:BH149),"",INDEX(TimeSheets!$Q$1:$Q$359,SMALL(IF(Table912[Job]=$I$3,ROW(Table912[Job])),ROW(BA148))))</f>
        <v/>
      </c>
      <c r="BI149" s="73" t="str">
        <f t="array" ref="BI149">IF(COUNTIF(Table914[Job],$I$3)&lt;ROWS($BI$2:BI149),"",INDEX(TimeSheets!$T$1:$T$359,SMALL(IF(Table914[Job]=$I$3,ROW(Table914[Job])),ROW(BA148))))</f>
        <v/>
      </c>
      <c r="BJ149" s="72" t="str">
        <f t="array" ref="BJ149">IF(COUNTIF(Table914[Job],$I$3)&lt;ROWS($BJ$2:BJ149),"",INDEX(TimeSheets!$Z$1:$Z$359,SMALL(IF(Table914[Job]=$I$3,ROW(Table914[Job])),ROW(BA148))))</f>
        <v/>
      </c>
      <c r="BK149" s="72" t="str">
        <f t="array" ref="BK149">IF(COUNTIF(Table91641[Job],$I$3)&lt;ROWS($BK$2:BK149),"",INDEX(TimeSheets!$AC$1:$AC$359,SMALL(IF(Table91641[Job]=$I$3,ROW(Table91641[Job])),ROW(BA148))))</f>
        <v/>
      </c>
      <c r="BL149" s="72" t="str">
        <f t="array" ref="BL149">IF(COUNTIF(Table91641[Job],$I$3)&lt;ROWS($BL$2:BL149),"",INDEX(TimeSheets!$AI$1:$AI$359,SMALL(IF(Table91641[Job]=$I$3,ROW(Table91641[Job])),ROW(BB148))))</f>
        <v/>
      </c>
    </row>
    <row r="150" spans="50:64" x14ac:dyDescent="0.25">
      <c r="AX150" s="47"/>
      <c r="AY150" s="47"/>
      <c r="AZ150" s="47"/>
      <c r="BA150" s="47"/>
      <c r="BB150" s="47"/>
      <c r="BE150" s="72" t="str">
        <f t="array" ref="BE150">IF(COUNTIF(Table911[Job],$I$3)&lt;ROWS($BE$2:BE150),"",INDEX(TimeSheets!$B$1:$B$359,SMALL(IF(Table911[Job]=$I$3,ROW(Table911[Job])),ROW(BA149))))</f>
        <v/>
      </c>
      <c r="BF150" s="72" t="str">
        <f t="array" ref="BF150">IF(COUNTIF(Table911[Job],$I$3)&lt;ROWS($BD$2:BD150),"",INDEX(TimeSheets!$H$1:$H$359,SMALL(IF(Table911[Job]=$I$3,ROW(Table911[Job])),ROW(BA149))))</f>
        <v/>
      </c>
      <c r="BG150" s="72" t="str">
        <f t="array" ref="BG150">IF(COUNTIF(Table912[Job],$I$3)&lt;ROWS($BG$2:BG150),"",INDEX(TimeSheets!$K$1:$K$359,SMALL(IF(Table912[Job]=$I$3,ROW(Table912[Job])),ROW(BA149))))</f>
        <v/>
      </c>
      <c r="BH150" s="72" t="str">
        <f t="array" ref="BH150">IF(COUNTIF(Table912[Job],$I$3)&lt;ROWS($BH$2:BH150),"",INDEX(TimeSheets!$Q$1:$Q$359,SMALL(IF(Table912[Job]=$I$3,ROW(Table912[Job])),ROW(BA149))))</f>
        <v/>
      </c>
      <c r="BI150" s="73" t="str">
        <f t="array" ref="BI150">IF(COUNTIF(Table914[Job],$I$3)&lt;ROWS($BI$2:BI150),"",INDEX(TimeSheets!$T$1:$T$359,SMALL(IF(Table914[Job]=$I$3,ROW(Table914[Job])),ROW(BA149))))</f>
        <v/>
      </c>
      <c r="BJ150" s="72" t="str">
        <f t="array" ref="BJ150">IF(COUNTIF(Table914[Job],$I$3)&lt;ROWS($BJ$2:BJ150),"",INDEX(TimeSheets!$Z$1:$Z$359,SMALL(IF(Table914[Job]=$I$3,ROW(Table914[Job])),ROW(BA149))))</f>
        <v/>
      </c>
      <c r="BK150" s="72" t="str">
        <f t="array" ref="BK150">IF(COUNTIF(Table91641[Job],$I$3)&lt;ROWS($BK$2:BK150),"",INDEX(TimeSheets!$AC$1:$AC$359,SMALL(IF(Table91641[Job]=$I$3,ROW(Table91641[Job])),ROW(BA149))))</f>
        <v/>
      </c>
      <c r="BL150" s="72" t="str">
        <f t="array" ref="BL150">IF(COUNTIF(Table91641[Job],$I$3)&lt;ROWS($BL$2:BL150),"",INDEX(TimeSheets!$AI$1:$AI$359,SMALL(IF(Table91641[Job]=$I$3,ROW(Table91641[Job])),ROW(BB149))))</f>
        <v/>
      </c>
    </row>
    <row r="151" spans="50:64" x14ac:dyDescent="0.25">
      <c r="AX151" s="47"/>
      <c r="AY151" s="47"/>
      <c r="AZ151" s="47"/>
      <c r="BA151" s="47"/>
      <c r="BB151" s="47"/>
      <c r="BE151" s="72" t="str">
        <f t="array" ref="BE151">IF(COUNTIF(Table911[Job],$I$3)&lt;ROWS($BE$2:BE151),"",INDEX(TimeSheets!$B$1:$B$359,SMALL(IF(Table911[Job]=$I$3,ROW(Table911[Job])),ROW(BA150))))</f>
        <v/>
      </c>
      <c r="BF151" s="72" t="str">
        <f t="array" ref="BF151">IF(COUNTIF(Table911[Job],$I$3)&lt;ROWS($BD$2:BD151),"",INDEX(TimeSheets!$H$1:$H$359,SMALL(IF(Table911[Job]=$I$3,ROW(Table911[Job])),ROW(BA150))))</f>
        <v/>
      </c>
      <c r="BG151" s="72" t="str">
        <f t="array" ref="BG151">IF(COUNTIF(Table912[Job],$I$3)&lt;ROWS($BG$2:BG151),"",INDEX(TimeSheets!$K$1:$K$359,SMALL(IF(Table912[Job]=$I$3,ROW(Table912[Job])),ROW(BA150))))</f>
        <v/>
      </c>
      <c r="BH151" s="72" t="str">
        <f t="array" ref="BH151">IF(COUNTIF(Table912[Job],$I$3)&lt;ROWS($BH$2:BH151),"",INDEX(TimeSheets!$Q$1:$Q$359,SMALL(IF(Table912[Job]=$I$3,ROW(Table912[Job])),ROW(BA150))))</f>
        <v/>
      </c>
      <c r="BI151" s="73" t="str">
        <f t="array" ref="BI151">IF(COUNTIF(Table914[Job],$I$3)&lt;ROWS($BI$2:BI151),"",INDEX(TimeSheets!$T$1:$T$359,SMALL(IF(Table914[Job]=$I$3,ROW(Table914[Job])),ROW(BA150))))</f>
        <v/>
      </c>
      <c r="BJ151" s="72" t="str">
        <f t="array" ref="BJ151">IF(COUNTIF(Table914[Job],$I$3)&lt;ROWS($BJ$2:BJ151),"",INDEX(TimeSheets!$Z$1:$Z$359,SMALL(IF(Table914[Job]=$I$3,ROW(Table914[Job])),ROW(BA150))))</f>
        <v/>
      </c>
      <c r="BK151" s="72" t="str">
        <f t="array" ref="BK151">IF(COUNTIF(Table91641[Job],$I$3)&lt;ROWS($BK$2:BK151),"",INDEX(TimeSheets!$AC$1:$AC$359,SMALL(IF(Table91641[Job]=$I$3,ROW(Table91641[Job])),ROW(BA150))))</f>
        <v/>
      </c>
      <c r="BL151" s="72" t="str">
        <f t="array" ref="BL151">IF(COUNTIF(Table91641[Job],$I$3)&lt;ROWS($BL$2:BL151),"",INDEX(TimeSheets!$AI$1:$AI$359,SMALL(IF(Table91641[Job]=$I$3,ROW(Table91641[Job])),ROW(BB150))))</f>
        <v/>
      </c>
    </row>
    <row r="152" spans="50:64" x14ac:dyDescent="0.25">
      <c r="AX152" s="47"/>
      <c r="AY152" s="47"/>
      <c r="AZ152" s="47"/>
      <c r="BA152" s="47"/>
      <c r="BB152" s="47"/>
      <c r="BE152" s="72" t="str">
        <f t="array" ref="BE152">IF(COUNTIF(Table911[Job],$I$3)&lt;ROWS($BE$2:BE152),"",INDEX(TimeSheets!$B$1:$B$359,SMALL(IF(Table911[Job]=$I$3,ROW(Table911[Job])),ROW(BA151))))</f>
        <v/>
      </c>
      <c r="BF152" s="72" t="str">
        <f t="array" ref="BF152">IF(COUNTIF(Table911[Job],$I$3)&lt;ROWS($BD$2:BD152),"",INDEX(TimeSheets!$H$1:$H$359,SMALL(IF(Table911[Job]=$I$3,ROW(Table911[Job])),ROW(BA151))))</f>
        <v/>
      </c>
      <c r="BG152" s="72" t="str">
        <f t="array" ref="BG152">IF(COUNTIF(Table912[Job],$I$3)&lt;ROWS($BG$2:BG152),"",INDEX(TimeSheets!$K$1:$K$359,SMALL(IF(Table912[Job]=$I$3,ROW(Table912[Job])),ROW(BA151))))</f>
        <v/>
      </c>
      <c r="BH152" s="72" t="str">
        <f t="array" ref="BH152">IF(COUNTIF(Table912[Job],$I$3)&lt;ROWS($BH$2:BH152),"",INDEX(TimeSheets!$Q$1:$Q$359,SMALL(IF(Table912[Job]=$I$3,ROW(Table912[Job])),ROW(BA151))))</f>
        <v/>
      </c>
      <c r="BI152" s="73" t="str">
        <f t="array" ref="BI152">IF(COUNTIF(Table914[Job],$I$3)&lt;ROWS($BI$2:BI152),"",INDEX(TimeSheets!$T$1:$T$359,SMALL(IF(Table914[Job]=$I$3,ROW(Table914[Job])),ROW(BA151))))</f>
        <v/>
      </c>
      <c r="BJ152" s="72" t="str">
        <f t="array" ref="BJ152">IF(COUNTIF(Table914[Job],$I$3)&lt;ROWS($BJ$2:BJ152),"",INDEX(TimeSheets!$Z$1:$Z$359,SMALL(IF(Table914[Job]=$I$3,ROW(Table914[Job])),ROW(BA151))))</f>
        <v/>
      </c>
      <c r="BK152" s="72" t="str">
        <f t="array" ref="BK152">IF(COUNTIF(Table91641[Job],$I$3)&lt;ROWS($BK$2:BK152),"",INDEX(TimeSheets!$AC$1:$AC$359,SMALL(IF(Table91641[Job]=$I$3,ROW(Table91641[Job])),ROW(BA151))))</f>
        <v/>
      </c>
      <c r="BL152" s="72" t="str">
        <f t="array" ref="BL152">IF(COUNTIF(Table91641[Job],$I$3)&lt;ROWS($BL$2:BL152),"",INDEX(TimeSheets!$AI$1:$AI$359,SMALL(IF(Table91641[Job]=$I$3,ROW(Table91641[Job])),ROW(BB151))))</f>
        <v/>
      </c>
    </row>
    <row r="153" spans="50:64" x14ac:dyDescent="0.25">
      <c r="AX153" s="47"/>
      <c r="AY153" s="47"/>
      <c r="AZ153" s="47"/>
      <c r="BA153" s="47"/>
      <c r="BB153" s="47"/>
      <c r="BE153" s="72" t="str">
        <f t="array" ref="BE153">IF(COUNTIF(Table911[Job],$I$3)&lt;ROWS($BE$2:BE153),"",INDEX(TimeSheets!$B$1:$B$359,SMALL(IF(Table911[Job]=$I$3,ROW(Table911[Job])),ROW(BA152))))</f>
        <v/>
      </c>
      <c r="BF153" s="72" t="str">
        <f t="array" ref="BF153">IF(COUNTIF(Table911[Job],$I$3)&lt;ROWS($BD$2:BD153),"",INDEX(TimeSheets!$H$1:$H$359,SMALL(IF(Table911[Job]=$I$3,ROW(Table911[Job])),ROW(BA152))))</f>
        <v/>
      </c>
      <c r="BG153" s="72" t="str">
        <f t="array" ref="BG153">IF(COUNTIF(Table912[Job],$I$3)&lt;ROWS($BG$2:BG153),"",INDEX(TimeSheets!$K$1:$K$359,SMALL(IF(Table912[Job]=$I$3,ROW(Table912[Job])),ROW(BA152))))</f>
        <v/>
      </c>
      <c r="BH153" s="72" t="str">
        <f t="array" ref="BH153">IF(COUNTIF(Table912[Job],$I$3)&lt;ROWS($BH$2:BH153),"",INDEX(TimeSheets!$Q$1:$Q$359,SMALL(IF(Table912[Job]=$I$3,ROW(Table912[Job])),ROW(BA152))))</f>
        <v/>
      </c>
      <c r="BI153" s="73" t="str">
        <f t="array" ref="BI153">IF(COUNTIF(Table914[Job],$I$3)&lt;ROWS($BI$2:BI153),"",INDEX(TimeSheets!$T$1:$T$359,SMALL(IF(Table914[Job]=$I$3,ROW(Table914[Job])),ROW(BA152))))</f>
        <v/>
      </c>
      <c r="BJ153" s="72" t="str">
        <f t="array" ref="BJ153">IF(COUNTIF(Table914[Job],$I$3)&lt;ROWS($BJ$2:BJ153),"",INDEX(TimeSheets!$Z$1:$Z$359,SMALL(IF(Table914[Job]=$I$3,ROW(Table914[Job])),ROW(BA152))))</f>
        <v/>
      </c>
      <c r="BK153" s="72" t="str">
        <f t="array" ref="BK153">IF(COUNTIF(Table91641[Job],$I$3)&lt;ROWS($BK$2:BK153),"",INDEX(TimeSheets!$AC$1:$AC$359,SMALL(IF(Table91641[Job]=$I$3,ROW(Table91641[Job])),ROW(BA152))))</f>
        <v/>
      </c>
      <c r="BL153" s="72" t="str">
        <f t="array" ref="BL153">IF(COUNTIF(Table91641[Job],$I$3)&lt;ROWS($BL$2:BL153),"",INDEX(TimeSheets!$AI$1:$AI$359,SMALL(IF(Table91641[Job]=$I$3,ROW(Table91641[Job])),ROW(BB152))))</f>
        <v/>
      </c>
    </row>
    <row r="154" spans="50:64" x14ac:dyDescent="0.25">
      <c r="AX154" s="47"/>
      <c r="AY154" s="47"/>
      <c r="AZ154" s="47"/>
      <c r="BA154" s="47"/>
      <c r="BB154" s="47"/>
      <c r="BE154" s="72" t="str">
        <f t="array" ref="BE154">IF(COUNTIF(Table911[Job],$I$3)&lt;ROWS($BE$2:BE154),"",INDEX(TimeSheets!$B$1:$B$359,SMALL(IF(Table911[Job]=$I$3,ROW(Table911[Job])),ROW(BA153))))</f>
        <v/>
      </c>
      <c r="BF154" s="72" t="str">
        <f t="array" ref="BF154">IF(COUNTIF(Table911[Job],$I$3)&lt;ROWS($BD$2:BD154),"",INDEX(TimeSheets!$H$1:$H$359,SMALL(IF(Table911[Job]=$I$3,ROW(Table911[Job])),ROW(BA153))))</f>
        <v/>
      </c>
      <c r="BG154" s="72" t="str">
        <f t="array" ref="BG154">IF(COUNTIF(Table912[Job],$I$3)&lt;ROWS($BG$2:BG154),"",INDEX(TimeSheets!$K$1:$K$359,SMALL(IF(Table912[Job]=$I$3,ROW(Table912[Job])),ROW(BA153))))</f>
        <v/>
      </c>
      <c r="BH154" s="72" t="str">
        <f t="array" ref="BH154">IF(COUNTIF(Table912[Job],$I$3)&lt;ROWS($BH$2:BH154),"",INDEX(TimeSheets!$Q$1:$Q$359,SMALL(IF(Table912[Job]=$I$3,ROW(Table912[Job])),ROW(BA153))))</f>
        <v/>
      </c>
      <c r="BI154" s="73" t="str">
        <f t="array" ref="BI154">IF(COUNTIF(Table914[Job],$I$3)&lt;ROWS($BI$2:BI154),"",INDEX(TimeSheets!$T$1:$T$359,SMALL(IF(Table914[Job]=$I$3,ROW(Table914[Job])),ROW(BA153))))</f>
        <v/>
      </c>
      <c r="BJ154" s="72" t="str">
        <f t="array" ref="BJ154">IF(COUNTIF(Table914[Job],$I$3)&lt;ROWS($BJ$2:BJ154),"",INDEX(TimeSheets!$Z$1:$Z$359,SMALL(IF(Table914[Job]=$I$3,ROW(Table914[Job])),ROW(BA153))))</f>
        <v/>
      </c>
      <c r="BK154" s="72" t="str">
        <f t="array" ref="BK154">IF(COUNTIF(Table91641[Job],$I$3)&lt;ROWS($BK$2:BK154),"",INDEX(TimeSheets!$AC$1:$AC$359,SMALL(IF(Table91641[Job]=$I$3,ROW(Table91641[Job])),ROW(BA153))))</f>
        <v/>
      </c>
      <c r="BL154" s="72" t="str">
        <f t="array" ref="BL154">IF(COUNTIF(Table91641[Job],$I$3)&lt;ROWS($BL$2:BL154),"",INDEX(TimeSheets!$AI$1:$AI$359,SMALL(IF(Table91641[Job]=$I$3,ROW(Table91641[Job])),ROW(BB153))))</f>
        <v/>
      </c>
    </row>
    <row r="155" spans="50:64" x14ac:dyDescent="0.25">
      <c r="AX155" s="47"/>
      <c r="AY155" s="47"/>
      <c r="AZ155" s="47"/>
      <c r="BA155" s="47"/>
      <c r="BB155" s="47"/>
      <c r="BE155" s="72" t="str">
        <f t="array" ref="BE155">IF(COUNTIF(Table911[Job],$I$3)&lt;ROWS($BE$2:BE155),"",INDEX(TimeSheets!$B$1:$B$359,SMALL(IF(Table911[Job]=$I$3,ROW(Table911[Job])),ROW(BA154))))</f>
        <v/>
      </c>
      <c r="BF155" s="72" t="str">
        <f t="array" ref="BF155">IF(COUNTIF(Table911[Job],$I$3)&lt;ROWS($BD$2:BD155),"",INDEX(TimeSheets!$H$1:$H$359,SMALL(IF(Table911[Job]=$I$3,ROW(Table911[Job])),ROW(BA154))))</f>
        <v/>
      </c>
      <c r="BG155" s="72" t="str">
        <f t="array" ref="BG155">IF(COUNTIF(Table912[Job],$I$3)&lt;ROWS($BG$2:BG155),"",INDEX(TimeSheets!$K$1:$K$359,SMALL(IF(Table912[Job]=$I$3,ROW(Table912[Job])),ROW(BA154))))</f>
        <v/>
      </c>
      <c r="BH155" s="72" t="str">
        <f t="array" ref="BH155">IF(COUNTIF(Table912[Job],$I$3)&lt;ROWS($BH$2:BH155),"",INDEX(TimeSheets!$Q$1:$Q$359,SMALL(IF(Table912[Job]=$I$3,ROW(Table912[Job])),ROW(BA154))))</f>
        <v/>
      </c>
      <c r="BI155" s="73" t="str">
        <f t="array" ref="BI155">IF(COUNTIF(Table914[Job],$I$3)&lt;ROWS($BI$2:BI155),"",INDEX(TimeSheets!$T$1:$T$359,SMALL(IF(Table914[Job]=$I$3,ROW(Table914[Job])),ROW(BA154))))</f>
        <v/>
      </c>
      <c r="BJ155" s="72" t="str">
        <f t="array" ref="BJ155">IF(COUNTIF(Table914[Job],$I$3)&lt;ROWS($BJ$2:BJ155),"",INDEX(TimeSheets!$Z$1:$Z$359,SMALL(IF(Table914[Job]=$I$3,ROW(Table914[Job])),ROW(BA154))))</f>
        <v/>
      </c>
      <c r="BK155" s="72" t="str">
        <f t="array" ref="BK155">IF(COUNTIF(Table91641[Job],$I$3)&lt;ROWS($BK$2:BK155),"",INDEX(TimeSheets!$AC$1:$AC$359,SMALL(IF(Table91641[Job]=$I$3,ROW(Table91641[Job])),ROW(BA154))))</f>
        <v/>
      </c>
      <c r="BL155" s="72" t="str">
        <f t="array" ref="BL155">IF(COUNTIF(Table91641[Job],$I$3)&lt;ROWS($BL$2:BL155),"",INDEX(TimeSheets!$AI$1:$AI$359,SMALL(IF(Table91641[Job]=$I$3,ROW(Table91641[Job])),ROW(BB154))))</f>
        <v/>
      </c>
    </row>
    <row r="156" spans="50:64" x14ac:dyDescent="0.25">
      <c r="AX156" s="47"/>
      <c r="AY156" s="47"/>
      <c r="AZ156" s="47"/>
      <c r="BA156" s="47"/>
      <c r="BB156" s="47"/>
      <c r="BE156" s="72" t="str">
        <f t="array" ref="BE156">IF(COUNTIF(Table911[Job],$I$3)&lt;ROWS($BE$2:BE156),"",INDEX(TimeSheets!$B$1:$B$359,SMALL(IF(Table911[Job]=$I$3,ROW(Table911[Job])),ROW(BA155))))</f>
        <v/>
      </c>
      <c r="BF156" s="72" t="str">
        <f t="array" ref="BF156">IF(COUNTIF(Table911[Job],$I$3)&lt;ROWS($BD$2:BD156),"",INDEX(TimeSheets!$H$1:$H$359,SMALL(IF(Table911[Job]=$I$3,ROW(Table911[Job])),ROW(BA155))))</f>
        <v/>
      </c>
      <c r="BG156" s="72" t="str">
        <f t="array" ref="BG156">IF(COUNTIF(Table912[Job],$I$3)&lt;ROWS($BG$2:BG156),"",INDEX(TimeSheets!$K$1:$K$359,SMALL(IF(Table912[Job]=$I$3,ROW(Table912[Job])),ROW(BA155))))</f>
        <v/>
      </c>
      <c r="BH156" s="72" t="str">
        <f t="array" ref="BH156">IF(COUNTIF(Table912[Job],$I$3)&lt;ROWS($BH$2:BH156),"",INDEX(TimeSheets!$Q$1:$Q$359,SMALL(IF(Table912[Job]=$I$3,ROW(Table912[Job])),ROW(BA155))))</f>
        <v/>
      </c>
      <c r="BI156" s="73" t="str">
        <f t="array" ref="BI156">IF(COUNTIF(Table914[Job],$I$3)&lt;ROWS($BI$2:BI156),"",INDEX(TimeSheets!$T$1:$T$359,SMALL(IF(Table914[Job]=$I$3,ROW(Table914[Job])),ROW(BA155))))</f>
        <v/>
      </c>
      <c r="BJ156" s="72" t="str">
        <f t="array" ref="BJ156">IF(COUNTIF(Table914[Job],$I$3)&lt;ROWS($BJ$2:BJ156),"",INDEX(TimeSheets!$Z$1:$Z$359,SMALL(IF(Table914[Job]=$I$3,ROW(Table914[Job])),ROW(BA155))))</f>
        <v/>
      </c>
      <c r="BK156" s="72" t="str">
        <f t="array" ref="BK156">IF(COUNTIF(Table91641[Job],$I$3)&lt;ROWS($BK$2:BK156),"",INDEX(TimeSheets!$AC$1:$AC$359,SMALL(IF(Table91641[Job]=$I$3,ROW(Table91641[Job])),ROW(BA155))))</f>
        <v/>
      </c>
      <c r="BL156" s="72" t="str">
        <f t="array" ref="BL156">IF(COUNTIF(Table91641[Job],$I$3)&lt;ROWS($BL$2:BL156),"",INDEX(TimeSheets!$AI$1:$AI$359,SMALL(IF(Table91641[Job]=$I$3,ROW(Table91641[Job])),ROW(BB155))))</f>
        <v/>
      </c>
    </row>
    <row r="157" spans="50:64" x14ac:dyDescent="0.25">
      <c r="AX157" s="47"/>
      <c r="AY157" s="47"/>
      <c r="AZ157" s="47"/>
      <c r="BA157" s="47"/>
      <c r="BB157" s="47"/>
      <c r="BE157" s="72" t="str">
        <f t="array" ref="BE157">IF(COUNTIF(Table911[Job],$I$3)&lt;ROWS($BE$2:BE157),"",INDEX(TimeSheets!$B$1:$B$359,SMALL(IF(Table911[Job]=$I$3,ROW(Table911[Job])),ROW(BA156))))</f>
        <v/>
      </c>
      <c r="BF157" s="72" t="str">
        <f t="array" ref="BF157">IF(COUNTIF(Table911[Job],$I$3)&lt;ROWS($BD$2:BD157),"",INDEX(TimeSheets!$H$1:$H$359,SMALL(IF(Table911[Job]=$I$3,ROW(Table911[Job])),ROW(BA156))))</f>
        <v/>
      </c>
      <c r="BG157" s="72" t="str">
        <f t="array" ref="BG157">IF(COUNTIF(Table912[Job],$I$3)&lt;ROWS($BG$2:BG157),"",INDEX(TimeSheets!$K$1:$K$359,SMALL(IF(Table912[Job]=$I$3,ROW(Table912[Job])),ROW(BA156))))</f>
        <v/>
      </c>
      <c r="BH157" s="72" t="str">
        <f t="array" ref="BH157">IF(COUNTIF(Table912[Job],$I$3)&lt;ROWS($BH$2:BH157),"",INDEX(TimeSheets!$Q$1:$Q$359,SMALL(IF(Table912[Job]=$I$3,ROW(Table912[Job])),ROW(BA156))))</f>
        <v/>
      </c>
      <c r="BI157" s="73" t="str">
        <f t="array" ref="BI157">IF(COUNTIF(Table914[Job],$I$3)&lt;ROWS($BI$2:BI157),"",INDEX(TimeSheets!$T$1:$T$359,SMALL(IF(Table914[Job]=$I$3,ROW(Table914[Job])),ROW(BA156))))</f>
        <v/>
      </c>
      <c r="BJ157" s="72" t="str">
        <f t="array" ref="BJ157">IF(COUNTIF(Table914[Job],$I$3)&lt;ROWS($BJ$2:BJ157),"",INDEX(TimeSheets!$Z$1:$Z$359,SMALL(IF(Table914[Job]=$I$3,ROW(Table914[Job])),ROW(BA156))))</f>
        <v/>
      </c>
      <c r="BK157" s="72" t="str">
        <f t="array" ref="BK157">IF(COUNTIF(Table91641[Job],$I$3)&lt;ROWS($BK$2:BK157),"",INDEX(TimeSheets!$AC$1:$AC$359,SMALL(IF(Table91641[Job]=$I$3,ROW(Table91641[Job])),ROW(BA156))))</f>
        <v/>
      </c>
      <c r="BL157" s="72" t="str">
        <f t="array" ref="BL157">IF(COUNTIF(Table91641[Job],$I$3)&lt;ROWS($BL$2:BL157),"",INDEX(TimeSheets!$AI$1:$AI$359,SMALL(IF(Table91641[Job]=$I$3,ROW(Table91641[Job])),ROW(BB156))))</f>
        <v/>
      </c>
    </row>
    <row r="158" spans="50:64" x14ac:dyDescent="0.25">
      <c r="AX158" s="47"/>
      <c r="AY158" s="47"/>
      <c r="AZ158" s="47"/>
      <c r="BA158" s="47"/>
      <c r="BB158" s="47"/>
      <c r="BE158" s="72" t="str">
        <f t="array" ref="BE158">IF(COUNTIF(Table911[Job],$I$3)&lt;ROWS($BE$2:BE158),"",INDEX(TimeSheets!$B$1:$B$359,SMALL(IF(Table911[Job]=$I$3,ROW(Table911[Job])),ROW(BA157))))</f>
        <v/>
      </c>
      <c r="BF158" s="72" t="str">
        <f t="array" ref="BF158">IF(COUNTIF(Table911[Job],$I$3)&lt;ROWS($BD$2:BD158),"",INDEX(TimeSheets!$H$1:$H$359,SMALL(IF(Table911[Job]=$I$3,ROW(Table911[Job])),ROW(BA157))))</f>
        <v/>
      </c>
      <c r="BG158" s="72" t="str">
        <f t="array" ref="BG158">IF(COUNTIF(Table912[Job],$I$3)&lt;ROWS($BG$2:BG158),"",INDEX(TimeSheets!$K$1:$K$359,SMALL(IF(Table912[Job]=$I$3,ROW(Table912[Job])),ROW(BA157))))</f>
        <v/>
      </c>
      <c r="BH158" s="72" t="str">
        <f t="array" ref="BH158">IF(COUNTIF(Table912[Job],$I$3)&lt;ROWS($BH$2:BH158),"",INDEX(TimeSheets!$Q$1:$Q$359,SMALL(IF(Table912[Job]=$I$3,ROW(Table912[Job])),ROW(BA157))))</f>
        <v/>
      </c>
      <c r="BI158" s="73" t="str">
        <f t="array" ref="BI158">IF(COUNTIF(Table914[Job],$I$3)&lt;ROWS($BI$2:BI158),"",INDEX(TimeSheets!$T$1:$T$359,SMALL(IF(Table914[Job]=$I$3,ROW(Table914[Job])),ROW(BA157))))</f>
        <v/>
      </c>
      <c r="BJ158" s="72" t="str">
        <f t="array" ref="BJ158">IF(COUNTIF(Table914[Job],$I$3)&lt;ROWS($BJ$2:BJ158),"",INDEX(TimeSheets!$Z$1:$Z$359,SMALL(IF(Table914[Job]=$I$3,ROW(Table914[Job])),ROW(BA157))))</f>
        <v/>
      </c>
      <c r="BK158" s="72" t="str">
        <f t="array" ref="BK158">IF(COUNTIF(Table91641[Job],$I$3)&lt;ROWS($BK$2:BK158),"",INDEX(TimeSheets!$AC$1:$AC$359,SMALL(IF(Table91641[Job]=$I$3,ROW(Table91641[Job])),ROW(BA157))))</f>
        <v/>
      </c>
      <c r="BL158" s="72" t="str">
        <f t="array" ref="BL158">IF(COUNTIF(Table91641[Job],$I$3)&lt;ROWS($BL$2:BL158),"",INDEX(TimeSheets!$AI$1:$AI$359,SMALL(IF(Table91641[Job]=$I$3,ROW(Table91641[Job])),ROW(BB157))))</f>
        <v/>
      </c>
    </row>
    <row r="159" spans="50:64" x14ac:dyDescent="0.25">
      <c r="AX159" s="47"/>
      <c r="AY159" s="47"/>
      <c r="AZ159" s="47"/>
      <c r="BA159" s="47"/>
      <c r="BB159" s="47"/>
      <c r="BE159" s="72" t="str">
        <f t="array" ref="BE159">IF(COUNTIF(Table911[Job],$I$3)&lt;ROWS($BE$2:BE159),"",INDEX(TimeSheets!$B$1:$B$359,SMALL(IF(Table911[Job]=$I$3,ROW(Table911[Job])),ROW(BA158))))</f>
        <v/>
      </c>
      <c r="BF159" s="72" t="str">
        <f t="array" ref="BF159">IF(COUNTIF(Table911[Job],$I$3)&lt;ROWS($BD$2:BD159),"",INDEX(TimeSheets!$H$1:$H$359,SMALL(IF(Table911[Job]=$I$3,ROW(Table911[Job])),ROW(BA158))))</f>
        <v/>
      </c>
      <c r="BG159" s="72" t="str">
        <f t="array" ref="BG159">IF(COUNTIF(Table912[Job],$I$3)&lt;ROWS($BG$2:BG159),"",INDEX(TimeSheets!$K$1:$K$359,SMALL(IF(Table912[Job]=$I$3,ROW(Table912[Job])),ROW(BA158))))</f>
        <v/>
      </c>
      <c r="BH159" s="72" t="str">
        <f t="array" ref="BH159">IF(COUNTIF(Table912[Job],$I$3)&lt;ROWS($BH$2:BH159),"",INDEX(TimeSheets!$Q$1:$Q$359,SMALL(IF(Table912[Job]=$I$3,ROW(Table912[Job])),ROW(BA158))))</f>
        <v/>
      </c>
      <c r="BI159" s="73" t="str">
        <f t="array" ref="BI159">IF(COUNTIF(Table914[Job],$I$3)&lt;ROWS($BI$2:BI159),"",INDEX(TimeSheets!$T$1:$T$359,SMALL(IF(Table914[Job]=$I$3,ROW(Table914[Job])),ROW(BA158))))</f>
        <v/>
      </c>
      <c r="BJ159" s="72" t="str">
        <f t="array" ref="BJ159">IF(COUNTIF(Table914[Job],$I$3)&lt;ROWS($BJ$2:BJ159),"",INDEX(TimeSheets!$Z$1:$Z$359,SMALL(IF(Table914[Job]=$I$3,ROW(Table914[Job])),ROW(BA158))))</f>
        <v/>
      </c>
      <c r="BK159" s="72" t="str">
        <f t="array" ref="BK159">IF(COUNTIF(Table91641[Job],$I$3)&lt;ROWS($BK$2:BK159),"",INDEX(TimeSheets!$AC$1:$AC$359,SMALL(IF(Table91641[Job]=$I$3,ROW(Table91641[Job])),ROW(BA158))))</f>
        <v/>
      </c>
      <c r="BL159" s="72" t="str">
        <f t="array" ref="BL159">IF(COUNTIF(Table91641[Job],$I$3)&lt;ROWS($BL$2:BL159),"",INDEX(TimeSheets!$AI$1:$AI$359,SMALL(IF(Table91641[Job]=$I$3,ROW(Table91641[Job])),ROW(BB158))))</f>
        <v/>
      </c>
    </row>
    <row r="160" spans="50:64" x14ac:dyDescent="0.25">
      <c r="AX160" s="47"/>
      <c r="AY160" s="47"/>
      <c r="AZ160" s="47"/>
      <c r="BA160" s="47"/>
      <c r="BB160" s="47"/>
      <c r="BE160" s="72" t="str">
        <f t="array" ref="BE160">IF(COUNTIF(Table911[Job],$I$3)&lt;ROWS($BE$2:BE160),"",INDEX(TimeSheets!$B$1:$B$359,SMALL(IF(Table911[Job]=$I$3,ROW(Table911[Job])),ROW(BA159))))</f>
        <v/>
      </c>
      <c r="BF160" s="72" t="str">
        <f t="array" ref="BF160">IF(COUNTIF(Table911[Job],$I$3)&lt;ROWS($BD$2:BD160),"",INDEX(TimeSheets!$H$1:$H$359,SMALL(IF(Table911[Job]=$I$3,ROW(Table911[Job])),ROW(BA159))))</f>
        <v/>
      </c>
      <c r="BG160" s="72" t="str">
        <f t="array" ref="BG160">IF(COUNTIF(Table912[Job],$I$3)&lt;ROWS($BG$2:BG160),"",INDEX(TimeSheets!$K$1:$K$359,SMALL(IF(Table912[Job]=$I$3,ROW(Table912[Job])),ROW(BA159))))</f>
        <v/>
      </c>
      <c r="BH160" s="72" t="str">
        <f t="array" ref="BH160">IF(COUNTIF(Table912[Job],$I$3)&lt;ROWS($BH$2:BH160),"",INDEX(TimeSheets!$Q$1:$Q$359,SMALL(IF(Table912[Job]=$I$3,ROW(Table912[Job])),ROW(BA159))))</f>
        <v/>
      </c>
      <c r="BI160" s="73" t="str">
        <f t="array" ref="BI160">IF(COUNTIF(Table914[Job],$I$3)&lt;ROWS($BI$2:BI160),"",INDEX(TimeSheets!$T$1:$T$359,SMALL(IF(Table914[Job]=$I$3,ROW(Table914[Job])),ROW(BA159))))</f>
        <v/>
      </c>
      <c r="BJ160" s="72" t="str">
        <f t="array" ref="BJ160">IF(COUNTIF(Table914[Job],$I$3)&lt;ROWS($BJ$2:BJ160),"",INDEX(TimeSheets!$Z$1:$Z$359,SMALL(IF(Table914[Job]=$I$3,ROW(Table914[Job])),ROW(BA159))))</f>
        <v/>
      </c>
      <c r="BK160" s="72" t="str">
        <f t="array" ref="BK160">IF(COUNTIF(Table91641[Job],$I$3)&lt;ROWS($BK$2:BK160),"",INDEX(TimeSheets!$AC$1:$AC$359,SMALL(IF(Table91641[Job]=$I$3,ROW(Table91641[Job])),ROW(BA159))))</f>
        <v/>
      </c>
      <c r="BL160" s="72" t="str">
        <f t="array" ref="BL160">IF(COUNTIF(Table91641[Job],$I$3)&lt;ROWS($BL$2:BL160),"",INDEX(TimeSheets!$AI$1:$AI$359,SMALL(IF(Table91641[Job]=$I$3,ROW(Table91641[Job])),ROW(BB159))))</f>
        <v/>
      </c>
    </row>
    <row r="161" spans="50:64" x14ac:dyDescent="0.25">
      <c r="AX161" s="47"/>
      <c r="AY161" s="47"/>
      <c r="AZ161" s="47"/>
      <c r="BA161" s="47"/>
      <c r="BB161" s="47"/>
      <c r="BE161" s="72" t="str">
        <f t="array" ref="BE161">IF(COUNTIF(Table911[Job],$I$3)&lt;ROWS($BE$2:BE161),"",INDEX(TimeSheets!$B$1:$B$359,SMALL(IF(Table911[Job]=$I$3,ROW(Table911[Job])),ROW(BA160))))</f>
        <v/>
      </c>
      <c r="BF161" s="72" t="str">
        <f t="array" ref="BF161">IF(COUNTIF(Table911[Job],$I$3)&lt;ROWS($BD$2:BD161),"",INDEX(TimeSheets!$H$1:$H$359,SMALL(IF(Table911[Job]=$I$3,ROW(Table911[Job])),ROW(BA160))))</f>
        <v/>
      </c>
      <c r="BG161" s="72" t="str">
        <f t="array" ref="BG161">IF(COUNTIF(Table912[Job],$I$3)&lt;ROWS($BG$2:BG161),"",INDEX(TimeSheets!$K$1:$K$359,SMALL(IF(Table912[Job]=$I$3,ROW(Table912[Job])),ROW(BA160))))</f>
        <v/>
      </c>
      <c r="BH161" s="72" t="str">
        <f t="array" ref="BH161">IF(COUNTIF(Table912[Job],$I$3)&lt;ROWS($BH$2:BH161),"",INDEX(TimeSheets!$Q$1:$Q$359,SMALL(IF(Table912[Job]=$I$3,ROW(Table912[Job])),ROW(BA160))))</f>
        <v/>
      </c>
      <c r="BI161" s="73" t="str">
        <f t="array" ref="BI161">IF(COUNTIF(Table914[Job],$I$3)&lt;ROWS($BI$2:BI161),"",INDEX(TimeSheets!$T$1:$T$359,SMALL(IF(Table914[Job]=$I$3,ROW(Table914[Job])),ROW(BA160))))</f>
        <v/>
      </c>
      <c r="BJ161" s="72" t="str">
        <f t="array" ref="BJ161">IF(COUNTIF(Table914[Job],$I$3)&lt;ROWS($BJ$2:BJ161),"",INDEX(TimeSheets!$Z$1:$Z$359,SMALL(IF(Table914[Job]=$I$3,ROW(Table914[Job])),ROW(BA160))))</f>
        <v/>
      </c>
      <c r="BK161" s="72" t="str">
        <f t="array" ref="BK161">IF(COUNTIF(Table91641[Job],$I$3)&lt;ROWS($BK$2:BK161),"",INDEX(TimeSheets!$AC$1:$AC$359,SMALL(IF(Table91641[Job]=$I$3,ROW(Table91641[Job])),ROW(BA160))))</f>
        <v/>
      </c>
      <c r="BL161" s="72" t="str">
        <f t="array" ref="BL161">IF(COUNTIF(Table91641[Job],$I$3)&lt;ROWS($BL$2:BL161),"",INDEX(TimeSheets!$AI$1:$AI$359,SMALL(IF(Table91641[Job]=$I$3,ROW(Table91641[Job])),ROW(BB160))))</f>
        <v/>
      </c>
    </row>
    <row r="162" spans="50:64" x14ac:dyDescent="0.25">
      <c r="AX162" s="47"/>
      <c r="AY162" s="47"/>
      <c r="AZ162" s="47"/>
      <c r="BA162" s="47"/>
      <c r="BB162" s="47"/>
      <c r="BE162" s="72" t="str">
        <f t="array" ref="BE162">IF(COUNTIF(Table911[Job],$I$3)&lt;ROWS($BE$2:BE162),"",INDEX(TimeSheets!$B$1:$B$359,SMALL(IF(Table911[Job]=$I$3,ROW(Table911[Job])),ROW(BA161))))</f>
        <v/>
      </c>
      <c r="BF162" s="72" t="str">
        <f t="array" ref="BF162">IF(COUNTIF(Table911[Job],$I$3)&lt;ROWS($BD$2:BD162),"",INDEX(TimeSheets!$H$1:$H$359,SMALL(IF(Table911[Job]=$I$3,ROW(Table911[Job])),ROW(BA161))))</f>
        <v/>
      </c>
      <c r="BG162" s="72" t="str">
        <f t="array" ref="BG162">IF(COUNTIF(Table912[Job],$I$3)&lt;ROWS($BG$2:BG162),"",INDEX(TimeSheets!$K$1:$K$359,SMALL(IF(Table912[Job]=$I$3,ROW(Table912[Job])),ROW(BA161))))</f>
        <v/>
      </c>
      <c r="BH162" s="72" t="str">
        <f t="array" ref="BH162">IF(COUNTIF(Table912[Job],$I$3)&lt;ROWS($BH$2:BH162),"",INDEX(TimeSheets!$Q$1:$Q$359,SMALL(IF(Table912[Job]=$I$3,ROW(Table912[Job])),ROW(BA161))))</f>
        <v/>
      </c>
      <c r="BI162" s="73" t="str">
        <f t="array" ref="BI162">IF(COUNTIF(Table914[Job],$I$3)&lt;ROWS($BI$2:BI162),"",INDEX(TimeSheets!$T$1:$T$359,SMALL(IF(Table914[Job]=$I$3,ROW(Table914[Job])),ROW(BA161))))</f>
        <v/>
      </c>
      <c r="BJ162" s="72" t="str">
        <f t="array" ref="BJ162">IF(COUNTIF(Table914[Job],$I$3)&lt;ROWS($BJ$2:BJ162),"",INDEX(TimeSheets!$Z$1:$Z$359,SMALL(IF(Table914[Job]=$I$3,ROW(Table914[Job])),ROW(BA161))))</f>
        <v/>
      </c>
      <c r="BK162" s="72" t="str">
        <f t="array" ref="BK162">IF(COUNTIF(Table91641[Job],$I$3)&lt;ROWS($BK$2:BK162),"",INDEX(TimeSheets!$AC$1:$AC$359,SMALL(IF(Table91641[Job]=$I$3,ROW(Table91641[Job])),ROW(BA161))))</f>
        <v/>
      </c>
      <c r="BL162" s="72" t="str">
        <f t="array" ref="BL162">IF(COUNTIF(Table91641[Job],$I$3)&lt;ROWS($BL$2:BL162),"",INDEX(TimeSheets!$AI$1:$AI$359,SMALL(IF(Table91641[Job]=$I$3,ROW(Table91641[Job])),ROW(BB161))))</f>
        <v/>
      </c>
    </row>
    <row r="163" spans="50:64" x14ac:dyDescent="0.25">
      <c r="AX163" s="47"/>
      <c r="AY163" s="47"/>
      <c r="AZ163" s="47"/>
      <c r="BA163" s="47"/>
      <c r="BB163" s="47"/>
      <c r="BE163" s="72" t="str">
        <f t="array" ref="BE163">IF(COUNTIF(Table911[Job],$I$3)&lt;ROWS($BE$2:BE163),"",INDEX(TimeSheets!$B$1:$B$359,SMALL(IF(Table911[Job]=$I$3,ROW(Table911[Job])),ROW(BA162))))</f>
        <v/>
      </c>
      <c r="BF163" s="72" t="str">
        <f t="array" ref="BF163">IF(COUNTIF(Table911[Job],$I$3)&lt;ROWS($BD$2:BD163),"",INDEX(TimeSheets!$H$1:$H$359,SMALL(IF(Table911[Job]=$I$3,ROW(Table911[Job])),ROW(BA162))))</f>
        <v/>
      </c>
      <c r="BG163" s="72" t="str">
        <f t="array" ref="BG163">IF(COUNTIF(Table912[Job],$I$3)&lt;ROWS($BG$2:BG163),"",INDEX(TimeSheets!$K$1:$K$359,SMALL(IF(Table912[Job]=$I$3,ROW(Table912[Job])),ROW(BA162))))</f>
        <v/>
      </c>
      <c r="BH163" s="72" t="str">
        <f t="array" ref="BH163">IF(COUNTIF(Table912[Job],$I$3)&lt;ROWS($BH$2:BH163),"",INDEX(TimeSheets!$Q$1:$Q$359,SMALL(IF(Table912[Job]=$I$3,ROW(Table912[Job])),ROW(BA162))))</f>
        <v/>
      </c>
      <c r="BI163" s="73" t="str">
        <f t="array" ref="BI163">IF(COUNTIF(Table914[Job],$I$3)&lt;ROWS($BI$2:BI163),"",INDEX(TimeSheets!$T$1:$T$359,SMALL(IF(Table914[Job]=$I$3,ROW(Table914[Job])),ROW(BA162))))</f>
        <v/>
      </c>
      <c r="BJ163" s="72" t="str">
        <f t="array" ref="BJ163">IF(COUNTIF(Table914[Job],$I$3)&lt;ROWS($BJ$2:BJ163),"",INDEX(TimeSheets!$Z$1:$Z$359,SMALL(IF(Table914[Job]=$I$3,ROW(Table914[Job])),ROW(BA162))))</f>
        <v/>
      </c>
      <c r="BK163" s="72" t="str">
        <f t="array" ref="BK163">IF(COUNTIF(Table91641[Job],$I$3)&lt;ROWS($BK$2:BK163),"",INDEX(TimeSheets!$AC$1:$AC$359,SMALL(IF(Table91641[Job]=$I$3,ROW(Table91641[Job])),ROW(BA162))))</f>
        <v/>
      </c>
      <c r="BL163" s="72" t="str">
        <f t="array" ref="BL163">IF(COUNTIF(Table91641[Job],$I$3)&lt;ROWS($BL$2:BL163),"",INDEX(TimeSheets!$AI$1:$AI$359,SMALL(IF(Table91641[Job]=$I$3,ROW(Table91641[Job])),ROW(BB162))))</f>
        <v/>
      </c>
    </row>
    <row r="164" spans="50:64" x14ac:dyDescent="0.25">
      <c r="AX164" s="47"/>
      <c r="AY164" s="47"/>
      <c r="AZ164" s="47"/>
      <c r="BA164" s="47"/>
      <c r="BB164" s="47"/>
      <c r="BE164" s="72" t="str">
        <f t="array" ref="BE164">IF(COUNTIF(Table911[Job],$I$3)&lt;ROWS($BE$2:BE164),"",INDEX(TimeSheets!$B$1:$B$359,SMALL(IF(Table911[Job]=$I$3,ROW(Table911[Job])),ROW(BA163))))</f>
        <v/>
      </c>
      <c r="BF164" s="72" t="str">
        <f t="array" ref="BF164">IF(COUNTIF(Table911[Job],$I$3)&lt;ROWS($BD$2:BD164),"",INDEX(TimeSheets!$H$1:$H$359,SMALL(IF(Table911[Job]=$I$3,ROW(Table911[Job])),ROW(BA163))))</f>
        <v/>
      </c>
      <c r="BG164" s="72" t="str">
        <f t="array" ref="BG164">IF(COUNTIF(Table912[Job],$I$3)&lt;ROWS($BG$2:BG164),"",INDEX(TimeSheets!$K$1:$K$359,SMALL(IF(Table912[Job]=$I$3,ROW(Table912[Job])),ROW(BA163))))</f>
        <v/>
      </c>
      <c r="BH164" s="72" t="str">
        <f t="array" ref="BH164">IF(COUNTIF(Table912[Job],$I$3)&lt;ROWS($BH$2:BH164),"",INDEX(TimeSheets!$Q$1:$Q$359,SMALL(IF(Table912[Job]=$I$3,ROW(Table912[Job])),ROW(BA163))))</f>
        <v/>
      </c>
      <c r="BI164" s="73" t="str">
        <f t="array" ref="BI164">IF(COUNTIF(Table914[Job],$I$3)&lt;ROWS($BI$2:BI164),"",INDEX(TimeSheets!$T$1:$T$359,SMALL(IF(Table914[Job]=$I$3,ROW(Table914[Job])),ROW(BA163))))</f>
        <v/>
      </c>
      <c r="BJ164" s="72" t="str">
        <f t="array" ref="BJ164">IF(COUNTIF(Table914[Job],$I$3)&lt;ROWS($BJ$2:BJ164),"",INDEX(TimeSheets!$Z$1:$Z$359,SMALL(IF(Table914[Job]=$I$3,ROW(Table914[Job])),ROW(BA163))))</f>
        <v/>
      </c>
      <c r="BK164" s="72" t="str">
        <f t="array" ref="BK164">IF(COUNTIF(Table91641[Job],$I$3)&lt;ROWS($BK$2:BK164),"",INDEX(TimeSheets!$AC$1:$AC$359,SMALL(IF(Table91641[Job]=$I$3,ROW(Table91641[Job])),ROW(BA163))))</f>
        <v/>
      </c>
      <c r="BL164" s="72" t="str">
        <f t="array" ref="BL164">IF(COUNTIF(Table91641[Job],$I$3)&lt;ROWS($BL$2:BL164),"",INDEX(TimeSheets!$AI$1:$AI$359,SMALL(IF(Table91641[Job]=$I$3,ROW(Table91641[Job])),ROW(BB163))))</f>
        <v/>
      </c>
    </row>
    <row r="165" spans="50:64" x14ac:dyDescent="0.25">
      <c r="AX165" s="47"/>
      <c r="AY165" s="47"/>
      <c r="AZ165" s="47"/>
      <c r="BA165" s="47"/>
      <c r="BB165" s="47"/>
      <c r="BE165" s="72" t="str">
        <f t="array" ref="BE165">IF(COUNTIF(Table911[Job],$I$3)&lt;ROWS($BE$2:BE165),"",INDEX(TimeSheets!$B$1:$B$359,SMALL(IF(Table911[Job]=$I$3,ROW(Table911[Job])),ROW(BA164))))</f>
        <v/>
      </c>
      <c r="BF165" s="72" t="str">
        <f t="array" ref="BF165">IF(COUNTIF(Table911[Job],$I$3)&lt;ROWS($BD$2:BD165),"",INDEX(TimeSheets!$H$1:$H$359,SMALL(IF(Table911[Job]=$I$3,ROW(Table911[Job])),ROW(BA164))))</f>
        <v/>
      </c>
      <c r="BG165" s="72" t="str">
        <f t="array" ref="BG165">IF(COUNTIF(Table912[Job],$I$3)&lt;ROWS($BG$2:BG165),"",INDEX(TimeSheets!$K$1:$K$359,SMALL(IF(Table912[Job]=$I$3,ROW(Table912[Job])),ROW(BA164))))</f>
        <v/>
      </c>
      <c r="BH165" s="72" t="str">
        <f t="array" ref="BH165">IF(COUNTIF(Table912[Job],$I$3)&lt;ROWS($BH$2:BH165),"",INDEX(TimeSheets!$Q$1:$Q$359,SMALL(IF(Table912[Job]=$I$3,ROW(Table912[Job])),ROW(BA164))))</f>
        <v/>
      </c>
      <c r="BI165" s="73" t="str">
        <f t="array" ref="BI165">IF(COUNTIF(Table914[Job],$I$3)&lt;ROWS($BI$2:BI165),"",INDEX(TimeSheets!$T$1:$T$359,SMALL(IF(Table914[Job]=$I$3,ROW(Table914[Job])),ROW(BA164))))</f>
        <v/>
      </c>
      <c r="BJ165" s="72" t="str">
        <f t="array" ref="BJ165">IF(COUNTIF(Table914[Job],$I$3)&lt;ROWS($BJ$2:BJ165),"",INDEX(TimeSheets!$Z$1:$Z$359,SMALL(IF(Table914[Job]=$I$3,ROW(Table914[Job])),ROW(BA164))))</f>
        <v/>
      </c>
      <c r="BK165" s="72" t="str">
        <f t="array" ref="BK165">IF(COUNTIF(Table91641[Job],$I$3)&lt;ROWS($BK$2:BK165),"",INDEX(TimeSheets!$AC$1:$AC$359,SMALL(IF(Table91641[Job]=$I$3,ROW(Table91641[Job])),ROW(BA164))))</f>
        <v/>
      </c>
      <c r="BL165" s="72" t="str">
        <f t="array" ref="BL165">IF(COUNTIF(Table91641[Job],$I$3)&lt;ROWS($BL$2:BL165),"",INDEX(TimeSheets!$AI$1:$AI$359,SMALL(IF(Table91641[Job]=$I$3,ROW(Table91641[Job])),ROW(BB164))))</f>
        <v/>
      </c>
    </row>
    <row r="166" spans="50:64" x14ac:dyDescent="0.25">
      <c r="AX166" s="47"/>
      <c r="AY166" s="47"/>
      <c r="AZ166" s="47"/>
      <c r="BA166" s="47"/>
      <c r="BB166" s="47"/>
      <c r="BE166" s="72" t="str">
        <f t="array" ref="BE166">IF(COUNTIF(Table911[Job],$I$3)&lt;ROWS($BE$2:BE166),"",INDEX(TimeSheets!$B$1:$B$359,SMALL(IF(Table911[Job]=$I$3,ROW(Table911[Job])),ROW(BA165))))</f>
        <v/>
      </c>
      <c r="BF166" s="72" t="str">
        <f t="array" ref="BF166">IF(COUNTIF(Table911[Job],$I$3)&lt;ROWS($BD$2:BD166),"",INDEX(TimeSheets!$H$1:$H$359,SMALL(IF(Table911[Job]=$I$3,ROW(Table911[Job])),ROW(BA165))))</f>
        <v/>
      </c>
      <c r="BG166" s="72" t="str">
        <f t="array" ref="BG166">IF(COUNTIF(Table912[Job],$I$3)&lt;ROWS($BG$2:BG166),"",INDEX(TimeSheets!$K$1:$K$359,SMALL(IF(Table912[Job]=$I$3,ROW(Table912[Job])),ROW(BA165))))</f>
        <v/>
      </c>
      <c r="BH166" s="72" t="str">
        <f t="array" ref="BH166">IF(COUNTIF(Table912[Job],$I$3)&lt;ROWS($BH$2:BH166),"",INDEX(TimeSheets!$Q$1:$Q$359,SMALL(IF(Table912[Job]=$I$3,ROW(Table912[Job])),ROW(BA165))))</f>
        <v/>
      </c>
      <c r="BI166" s="73" t="str">
        <f t="array" ref="BI166">IF(COUNTIF(Table914[Job],$I$3)&lt;ROWS($BI$2:BI166),"",INDEX(TimeSheets!$T$1:$T$359,SMALL(IF(Table914[Job]=$I$3,ROW(Table914[Job])),ROW(BA165))))</f>
        <v/>
      </c>
      <c r="BJ166" s="72" t="str">
        <f t="array" ref="BJ166">IF(COUNTIF(Table914[Job],$I$3)&lt;ROWS($BJ$2:BJ166),"",INDEX(TimeSheets!$Z$1:$Z$359,SMALL(IF(Table914[Job]=$I$3,ROW(Table914[Job])),ROW(BA165))))</f>
        <v/>
      </c>
      <c r="BK166" s="72" t="str">
        <f t="array" ref="BK166">IF(COUNTIF(Table91641[Job],$I$3)&lt;ROWS($BK$2:BK166),"",INDEX(TimeSheets!$AC$1:$AC$359,SMALL(IF(Table91641[Job]=$I$3,ROW(Table91641[Job])),ROW(BA165))))</f>
        <v/>
      </c>
      <c r="BL166" s="72" t="str">
        <f t="array" ref="BL166">IF(COUNTIF(Table91641[Job],$I$3)&lt;ROWS($BL$2:BL166),"",INDEX(TimeSheets!$AI$1:$AI$359,SMALL(IF(Table91641[Job]=$I$3,ROW(Table91641[Job])),ROW(BB165))))</f>
        <v/>
      </c>
    </row>
    <row r="167" spans="50:64" x14ac:dyDescent="0.25">
      <c r="AX167" s="47"/>
      <c r="AY167" s="47"/>
      <c r="AZ167" s="47"/>
      <c r="BA167" s="47"/>
      <c r="BB167" s="47"/>
      <c r="BE167" s="72" t="str">
        <f t="array" ref="BE167">IF(COUNTIF(Table911[Job],$I$3)&lt;ROWS($BE$2:BE167),"",INDEX(TimeSheets!$B$1:$B$359,SMALL(IF(Table911[Job]=$I$3,ROW(Table911[Job])),ROW(BA166))))</f>
        <v/>
      </c>
      <c r="BF167" s="72" t="str">
        <f t="array" ref="BF167">IF(COUNTIF(Table911[Job],$I$3)&lt;ROWS($BD$2:BD167),"",INDEX(TimeSheets!$H$1:$H$359,SMALL(IF(Table911[Job]=$I$3,ROW(Table911[Job])),ROW(BA166))))</f>
        <v/>
      </c>
      <c r="BG167" s="72" t="str">
        <f t="array" ref="BG167">IF(COUNTIF(Table912[Job],$I$3)&lt;ROWS($BG$2:BG167),"",INDEX(TimeSheets!$K$1:$K$359,SMALL(IF(Table912[Job]=$I$3,ROW(Table912[Job])),ROW(BA166))))</f>
        <v/>
      </c>
      <c r="BH167" s="72" t="str">
        <f t="array" ref="BH167">IF(COUNTIF(Table912[Job],$I$3)&lt;ROWS($BH$2:BH167),"",INDEX(TimeSheets!$Q$1:$Q$359,SMALL(IF(Table912[Job]=$I$3,ROW(Table912[Job])),ROW(BA166))))</f>
        <v/>
      </c>
      <c r="BI167" s="73" t="str">
        <f t="array" ref="BI167">IF(COUNTIF(Table914[Job],$I$3)&lt;ROWS($BI$2:BI167),"",INDEX(TimeSheets!$T$1:$T$359,SMALL(IF(Table914[Job]=$I$3,ROW(Table914[Job])),ROW(BA166))))</f>
        <v/>
      </c>
      <c r="BJ167" s="72" t="str">
        <f t="array" ref="BJ167">IF(COUNTIF(Table914[Job],$I$3)&lt;ROWS($BJ$2:BJ167),"",INDEX(TimeSheets!$Z$1:$Z$359,SMALL(IF(Table914[Job]=$I$3,ROW(Table914[Job])),ROW(BA166))))</f>
        <v/>
      </c>
      <c r="BK167" s="72" t="str">
        <f t="array" ref="BK167">IF(COUNTIF(Table91641[Job],$I$3)&lt;ROWS($BK$2:BK167),"",INDEX(TimeSheets!$AC$1:$AC$359,SMALL(IF(Table91641[Job]=$I$3,ROW(Table91641[Job])),ROW(BA166))))</f>
        <v/>
      </c>
      <c r="BL167" s="72" t="str">
        <f t="array" ref="BL167">IF(COUNTIF(Table91641[Job],$I$3)&lt;ROWS($BL$2:BL167),"",INDEX(TimeSheets!$AI$1:$AI$359,SMALL(IF(Table91641[Job]=$I$3,ROW(Table91641[Job])),ROW(BB166))))</f>
        <v/>
      </c>
    </row>
    <row r="168" spans="50:64" x14ac:dyDescent="0.25">
      <c r="AX168" s="47"/>
      <c r="AY168" s="47"/>
      <c r="AZ168" s="47"/>
      <c r="BA168" s="47"/>
      <c r="BB168" s="47"/>
      <c r="BE168" s="72" t="str">
        <f t="array" ref="BE168">IF(COUNTIF(Table911[Job],$I$3)&lt;ROWS($BE$2:BE168),"",INDEX(TimeSheets!$B$1:$B$359,SMALL(IF(Table911[Job]=$I$3,ROW(Table911[Job])),ROW(BA167))))</f>
        <v/>
      </c>
      <c r="BF168" s="72" t="str">
        <f t="array" ref="BF168">IF(COUNTIF(Table911[Job],$I$3)&lt;ROWS($BD$2:BD168),"",INDEX(TimeSheets!$H$1:$H$359,SMALL(IF(Table911[Job]=$I$3,ROW(Table911[Job])),ROW(BA167))))</f>
        <v/>
      </c>
      <c r="BG168" s="72" t="str">
        <f t="array" ref="BG168">IF(COUNTIF(Table912[Job],$I$3)&lt;ROWS($BG$2:BG168),"",INDEX(TimeSheets!$K$1:$K$359,SMALL(IF(Table912[Job]=$I$3,ROW(Table912[Job])),ROW(BA167))))</f>
        <v/>
      </c>
      <c r="BH168" s="72" t="str">
        <f t="array" ref="BH168">IF(COUNTIF(Table912[Job],$I$3)&lt;ROWS($BH$2:BH168),"",INDEX(TimeSheets!$Q$1:$Q$359,SMALL(IF(Table912[Job]=$I$3,ROW(Table912[Job])),ROW(BA167))))</f>
        <v/>
      </c>
      <c r="BI168" s="73" t="str">
        <f t="array" ref="BI168">IF(COUNTIF(Table914[Job],$I$3)&lt;ROWS($BI$2:BI168),"",INDEX(TimeSheets!$T$1:$T$359,SMALL(IF(Table914[Job]=$I$3,ROW(Table914[Job])),ROW(BA167))))</f>
        <v/>
      </c>
      <c r="BJ168" s="72" t="str">
        <f t="array" ref="BJ168">IF(COUNTIF(Table914[Job],$I$3)&lt;ROWS($BJ$2:BJ168),"",INDEX(TimeSheets!$Z$1:$Z$359,SMALL(IF(Table914[Job]=$I$3,ROW(Table914[Job])),ROW(BA167))))</f>
        <v/>
      </c>
      <c r="BK168" s="72" t="str">
        <f t="array" ref="BK168">IF(COUNTIF(Table91641[Job],$I$3)&lt;ROWS($BK$2:BK168),"",INDEX(TimeSheets!$AC$1:$AC$359,SMALL(IF(Table91641[Job]=$I$3,ROW(Table91641[Job])),ROW(BA167))))</f>
        <v/>
      </c>
      <c r="BL168" s="72" t="str">
        <f t="array" ref="BL168">IF(COUNTIF(Table91641[Job],$I$3)&lt;ROWS($BL$2:BL168),"",INDEX(TimeSheets!$AI$1:$AI$359,SMALL(IF(Table91641[Job]=$I$3,ROW(Table91641[Job])),ROW(BB167))))</f>
        <v/>
      </c>
    </row>
    <row r="169" spans="50:64" x14ac:dyDescent="0.25">
      <c r="AX169" s="47"/>
      <c r="BE169" s="72" t="str">
        <f t="array" ref="BE169">IF(COUNTIF(Table911[Job],$I$3)&lt;ROWS($BE$2:BE169),"",INDEX(TimeSheets!$B$1:$B$359,SMALL(IF(Table911[Job]=$I$3,ROW(Table911[Job])),ROW(BA168))))</f>
        <v/>
      </c>
      <c r="BF169" s="72" t="str">
        <f t="array" ref="BF169">IF(COUNTIF(Table911[Job],$I$3)&lt;ROWS($BD$2:BD169),"",INDEX(TimeSheets!$H$1:$H$359,SMALL(IF(Table911[Job]=$I$3,ROW(Table911[Job])),ROW(BA168))))</f>
        <v/>
      </c>
      <c r="BG169" s="72" t="str">
        <f t="array" ref="BG169">IF(COUNTIF(Table912[Job],$I$3)&lt;ROWS($BG$2:BG169),"",INDEX(TimeSheets!$K$1:$K$359,SMALL(IF(Table912[Job]=$I$3,ROW(Table912[Job])),ROW(BA168))))</f>
        <v/>
      </c>
      <c r="BH169" s="72" t="str">
        <f t="array" ref="BH169">IF(COUNTIF(Table912[Job],$I$3)&lt;ROWS($BH$2:BH169),"",INDEX(TimeSheets!$Q$1:$Q$359,SMALL(IF(Table912[Job]=$I$3,ROW(Table912[Job])),ROW(BA168))))</f>
        <v/>
      </c>
      <c r="BI169" s="73" t="str">
        <f t="array" ref="BI169">IF(COUNTIF(Table914[Job],$I$3)&lt;ROWS($BI$2:BI169),"",INDEX(TimeSheets!$T$1:$T$359,SMALL(IF(Table914[Job]=$I$3,ROW(Table914[Job])),ROW(BA168))))</f>
        <v/>
      </c>
      <c r="BJ169" s="72" t="str">
        <f t="array" ref="BJ169">IF(COUNTIF(Table914[Job],$I$3)&lt;ROWS($BJ$2:BJ169),"",INDEX(TimeSheets!$Z$1:$Z$359,SMALL(IF(Table914[Job]=$I$3,ROW(Table914[Job])),ROW(BA168))))</f>
        <v/>
      </c>
      <c r="BK169" s="72" t="str">
        <f t="array" ref="BK169">IF(COUNTIF(Table91641[Job],$I$3)&lt;ROWS($BK$2:BK169),"",INDEX(TimeSheets!$AC$1:$AC$359,SMALL(IF(Table91641[Job]=$I$3,ROW(Table91641[Job])),ROW(BA168))))</f>
        <v/>
      </c>
      <c r="BL169" s="72" t="str">
        <f t="array" ref="BL169">IF(COUNTIF(Table91641[Job],$I$3)&lt;ROWS($BL$2:BL169),"",INDEX(TimeSheets!$AI$1:$AI$359,SMALL(IF(Table91641[Job]=$I$3,ROW(Table91641[Job])),ROW(BB168))))</f>
        <v/>
      </c>
    </row>
    <row r="170" spans="50:64" x14ac:dyDescent="0.25">
      <c r="AX170" s="47"/>
      <c r="BE170" s="72" t="str">
        <f t="array" ref="BE170">IF(COUNTIF(Table911[Job],$I$3)&lt;ROWS($BE$2:BE170),"",INDEX(TimeSheets!$B$1:$B$359,SMALL(IF(Table911[Job]=$I$3,ROW(Table911[Job])),ROW(BA169))))</f>
        <v/>
      </c>
      <c r="BF170" s="72" t="str">
        <f t="array" ref="BF170">IF(COUNTIF(Table911[Job],$I$3)&lt;ROWS($BD$2:BD170),"",INDEX(TimeSheets!$H$1:$H$359,SMALL(IF(Table911[Job]=$I$3,ROW(Table911[Job])),ROW(BA169))))</f>
        <v/>
      </c>
      <c r="BG170" s="72" t="str">
        <f t="array" ref="BG170">IF(COUNTIF(Table912[Job],$I$3)&lt;ROWS($BG$2:BG170),"",INDEX(TimeSheets!$K$1:$K$359,SMALL(IF(Table912[Job]=$I$3,ROW(Table912[Job])),ROW(BA169))))</f>
        <v/>
      </c>
      <c r="BH170" s="72" t="str">
        <f t="array" ref="BH170">IF(COUNTIF(Table912[Job],$I$3)&lt;ROWS($BH$2:BH170),"",INDEX(TimeSheets!$Q$1:$Q$359,SMALL(IF(Table912[Job]=$I$3,ROW(Table912[Job])),ROW(BA169))))</f>
        <v/>
      </c>
      <c r="BI170" s="73" t="str">
        <f t="array" ref="BI170">IF(COUNTIF(Table914[Job],$I$3)&lt;ROWS($BI$2:BI170),"",INDEX(TimeSheets!$T$1:$T$359,SMALL(IF(Table914[Job]=$I$3,ROW(Table914[Job])),ROW(BA169))))</f>
        <v/>
      </c>
      <c r="BJ170" s="72" t="str">
        <f t="array" ref="BJ170">IF(COUNTIF(Table914[Job],$I$3)&lt;ROWS($BJ$2:BJ170),"",INDEX(TimeSheets!$Z$1:$Z$359,SMALL(IF(Table914[Job]=$I$3,ROW(Table914[Job])),ROW(BA169))))</f>
        <v/>
      </c>
      <c r="BK170" s="72" t="str">
        <f t="array" ref="BK170">IF(COUNTIF(Table91641[Job],$I$3)&lt;ROWS($BK$2:BK170),"",INDEX(TimeSheets!$AC$1:$AC$359,SMALL(IF(Table91641[Job]=$I$3,ROW(Table91641[Job])),ROW(BA169))))</f>
        <v/>
      </c>
      <c r="BL170" s="72" t="str">
        <f t="array" ref="BL170">IF(COUNTIF(Table91641[Job],$I$3)&lt;ROWS($BL$2:BL170),"",INDEX(TimeSheets!$AI$1:$AI$359,SMALL(IF(Table91641[Job]=$I$3,ROW(Table91641[Job])),ROW(BB169))))</f>
        <v/>
      </c>
    </row>
    <row r="171" spans="50:64" x14ac:dyDescent="0.25">
      <c r="AX171" s="47"/>
      <c r="BE171" s="72" t="str">
        <f t="array" ref="BE171">IF(COUNTIF(Table911[Job],$I$3)&lt;ROWS($BE$2:BE171),"",INDEX(TimeSheets!$B$1:$B$359,SMALL(IF(Table911[Job]=$I$3,ROW(Table911[Job])),ROW(BA170))))</f>
        <v/>
      </c>
      <c r="BF171" s="72" t="str">
        <f t="array" ref="BF171">IF(COUNTIF(Table911[Job],$I$3)&lt;ROWS($BD$2:BD171),"",INDEX(TimeSheets!$H$1:$H$359,SMALL(IF(Table911[Job]=$I$3,ROW(Table911[Job])),ROW(BA170))))</f>
        <v/>
      </c>
      <c r="BG171" s="72" t="str">
        <f t="array" ref="BG171">IF(COUNTIF(Table912[Job],$I$3)&lt;ROWS($BG$2:BG171),"",INDEX(TimeSheets!$K$1:$K$359,SMALL(IF(Table912[Job]=$I$3,ROW(Table912[Job])),ROW(BA170))))</f>
        <v/>
      </c>
      <c r="BH171" s="72" t="str">
        <f t="array" ref="BH171">IF(COUNTIF(Table912[Job],$I$3)&lt;ROWS($BH$2:BH171),"",INDEX(TimeSheets!$Q$1:$Q$359,SMALL(IF(Table912[Job]=$I$3,ROW(Table912[Job])),ROW(BA170))))</f>
        <v/>
      </c>
      <c r="BI171" s="73" t="str">
        <f t="array" ref="BI171">IF(COUNTIF(Table914[Job],$I$3)&lt;ROWS($BI$2:BI171),"",INDEX(TimeSheets!$T$1:$T$359,SMALL(IF(Table914[Job]=$I$3,ROW(Table914[Job])),ROW(BA170))))</f>
        <v/>
      </c>
      <c r="BJ171" s="72" t="str">
        <f t="array" ref="BJ171">IF(COUNTIF(Table914[Job],$I$3)&lt;ROWS($BJ$2:BJ171),"",INDEX(TimeSheets!$Z$1:$Z$359,SMALL(IF(Table914[Job]=$I$3,ROW(Table914[Job])),ROW(BA170))))</f>
        <v/>
      </c>
      <c r="BK171" s="72" t="str">
        <f t="array" ref="BK171">IF(COUNTIF(Table91641[Job],$I$3)&lt;ROWS($BK$2:BK171),"",INDEX(TimeSheets!$AC$1:$AC$359,SMALL(IF(Table91641[Job]=$I$3,ROW(Table91641[Job])),ROW(BA170))))</f>
        <v/>
      </c>
      <c r="BL171" s="72" t="str">
        <f t="array" ref="BL171">IF(COUNTIF(Table91641[Job],$I$3)&lt;ROWS($BL$2:BL171),"",INDEX(TimeSheets!$AI$1:$AI$359,SMALL(IF(Table91641[Job]=$I$3,ROW(Table91641[Job])),ROW(BB170))))</f>
        <v/>
      </c>
    </row>
    <row r="172" spans="50:64" x14ac:dyDescent="0.25">
      <c r="AX172" s="47"/>
      <c r="BE172" s="72" t="str">
        <f t="array" ref="BE172">IF(COUNTIF(Table911[Job],$I$3)&lt;ROWS($BE$2:BE172),"",INDEX(TimeSheets!$B$1:$B$359,SMALL(IF(Table911[Job]=$I$3,ROW(Table911[Job])),ROW(BA171))))</f>
        <v/>
      </c>
      <c r="BF172" s="72" t="str">
        <f t="array" ref="BF172">IF(COUNTIF(Table911[Job],$I$3)&lt;ROWS($BD$2:BD172),"",INDEX(TimeSheets!$H$1:$H$359,SMALL(IF(Table911[Job]=$I$3,ROW(Table911[Job])),ROW(BA171))))</f>
        <v/>
      </c>
      <c r="BG172" s="72" t="str">
        <f t="array" ref="BG172">IF(COUNTIF(Table912[Job],$I$3)&lt;ROWS($BG$2:BG172),"",INDEX(TimeSheets!$K$1:$K$359,SMALL(IF(Table912[Job]=$I$3,ROW(Table912[Job])),ROW(BA171))))</f>
        <v/>
      </c>
      <c r="BH172" s="72" t="str">
        <f t="array" ref="BH172">IF(COUNTIF(Table912[Job],$I$3)&lt;ROWS($BH$2:BH172),"",INDEX(TimeSheets!$Q$1:$Q$359,SMALL(IF(Table912[Job]=$I$3,ROW(Table912[Job])),ROW(BA171))))</f>
        <v/>
      </c>
      <c r="BI172" s="73" t="str">
        <f t="array" ref="BI172">IF(COUNTIF(Table914[Job],$I$3)&lt;ROWS($BI$2:BI172),"",INDEX(TimeSheets!$T$1:$T$359,SMALL(IF(Table914[Job]=$I$3,ROW(Table914[Job])),ROW(BA171))))</f>
        <v/>
      </c>
      <c r="BJ172" s="72" t="str">
        <f t="array" ref="BJ172">IF(COUNTIF(Table914[Job],$I$3)&lt;ROWS($BJ$2:BJ172),"",INDEX(TimeSheets!$Z$1:$Z$359,SMALL(IF(Table914[Job]=$I$3,ROW(Table914[Job])),ROW(BA171))))</f>
        <v/>
      </c>
      <c r="BK172" s="72" t="str">
        <f t="array" ref="BK172">IF(COUNTIF(Table91641[Job],$I$3)&lt;ROWS($BK$2:BK172),"",INDEX(TimeSheets!$AC$1:$AC$359,SMALL(IF(Table91641[Job]=$I$3,ROW(Table91641[Job])),ROW(BA171))))</f>
        <v/>
      </c>
      <c r="BL172" s="72" t="str">
        <f t="array" ref="BL172">IF(COUNTIF(Table91641[Job],$I$3)&lt;ROWS($BL$2:BL172),"",INDEX(TimeSheets!$AI$1:$AI$359,SMALL(IF(Table91641[Job]=$I$3,ROW(Table91641[Job])),ROW(BB171))))</f>
        <v/>
      </c>
    </row>
    <row r="173" spans="50:64" x14ac:dyDescent="0.25">
      <c r="AX173" s="47"/>
      <c r="BE173" s="72" t="str">
        <f t="array" ref="BE173">IF(COUNTIF(Table911[Job],$I$3)&lt;ROWS($BE$2:BE173),"",INDEX(TimeSheets!$B$1:$B$359,SMALL(IF(Table911[Job]=$I$3,ROW(Table911[Job])),ROW(BA172))))</f>
        <v/>
      </c>
      <c r="BF173" s="72" t="str">
        <f t="array" ref="BF173">IF(COUNTIF(Table911[Job],$I$3)&lt;ROWS($BD$2:BD173),"",INDEX(TimeSheets!$H$1:$H$359,SMALL(IF(Table911[Job]=$I$3,ROW(Table911[Job])),ROW(BA172))))</f>
        <v/>
      </c>
      <c r="BG173" s="72" t="str">
        <f t="array" ref="BG173">IF(COUNTIF(Table912[Job],$I$3)&lt;ROWS($BG$2:BG173),"",INDEX(TimeSheets!$K$1:$K$359,SMALL(IF(Table912[Job]=$I$3,ROW(Table912[Job])),ROW(BA172))))</f>
        <v/>
      </c>
      <c r="BH173" s="72" t="str">
        <f t="array" ref="BH173">IF(COUNTIF(Table912[Job],$I$3)&lt;ROWS($BH$2:BH173),"",INDEX(TimeSheets!$Q$1:$Q$359,SMALL(IF(Table912[Job]=$I$3,ROW(Table912[Job])),ROW(BA172))))</f>
        <v/>
      </c>
      <c r="BI173" s="73" t="str">
        <f t="array" ref="BI173">IF(COUNTIF(Table914[Job],$I$3)&lt;ROWS($BI$2:BI173),"",INDEX(TimeSheets!$T$1:$T$359,SMALL(IF(Table914[Job]=$I$3,ROW(Table914[Job])),ROW(BA172))))</f>
        <v/>
      </c>
      <c r="BJ173" s="72" t="str">
        <f t="array" ref="BJ173">IF(COUNTIF(Table914[Job],$I$3)&lt;ROWS($BJ$2:BJ173),"",INDEX(TimeSheets!$Z$1:$Z$359,SMALL(IF(Table914[Job]=$I$3,ROW(Table914[Job])),ROW(BA172))))</f>
        <v/>
      </c>
      <c r="BK173" s="72" t="str">
        <f t="array" ref="BK173">IF(COUNTIF(Table91641[Job],$I$3)&lt;ROWS($BK$2:BK173),"",INDEX(TimeSheets!$AC$1:$AC$359,SMALL(IF(Table91641[Job]=$I$3,ROW(Table91641[Job])),ROW(BA172))))</f>
        <v/>
      </c>
      <c r="BL173" s="72" t="str">
        <f t="array" ref="BL173">IF(COUNTIF(Table91641[Job],$I$3)&lt;ROWS($BL$2:BL173),"",INDEX(TimeSheets!$AI$1:$AI$359,SMALL(IF(Table91641[Job]=$I$3,ROW(Table91641[Job])),ROW(BB172))))</f>
        <v/>
      </c>
    </row>
    <row r="174" spans="50:64" x14ac:dyDescent="0.25">
      <c r="AX174" s="47"/>
      <c r="BE174" s="72" t="str">
        <f t="array" ref="BE174">IF(COUNTIF(Table911[Job],$I$3)&lt;ROWS($BE$2:BE174),"",INDEX(TimeSheets!$B$1:$B$359,SMALL(IF(Table911[Job]=$I$3,ROW(Table911[Job])),ROW(BA173))))</f>
        <v/>
      </c>
      <c r="BF174" s="72" t="str">
        <f t="array" ref="BF174">IF(COUNTIF(Table911[Job],$I$3)&lt;ROWS($BD$2:BD174),"",INDEX(TimeSheets!$H$1:$H$359,SMALL(IF(Table911[Job]=$I$3,ROW(Table911[Job])),ROW(BA173))))</f>
        <v/>
      </c>
      <c r="BG174" s="72" t="str">
        <f t="array" ref="BG174">IF(COUNTIF(Table912[Job],$I$3)&lt;ROWS($BG$2:BG174),"",INDEX(TimeSheets!$K$1:$K$359,SMALL(IF(Table912[Job]=$I$3,ROW(Table912[Job])),ROW(BA173))))</f>
        <v/>
      </c>
      <c r="BH174" s="72" t="str">
        <f t="array" ref="BH174">IF(COUNTIF(Table912[Job],$I$3)&lt;ROWS($BH$2:BH174),"",INDEX(TimeSheets!$Q$1:$Q$359,SMALL(IF(Table912[Job]=$I$3,ROW(Table912[Job])),ROW(BA173))))</f>
        <v/>
      </c>
      <c r="BI174" s="73" t="str">
        <f t="array" ref="BI174">IF(COUNTIF(Table914[Job],$I$3)&lt;ROWS($BI$2:BI174),"",INDEX(TimeSheets!$T$1:$T$359,SMALL(IF(Table914[Job]=$I$3,ROW(Table914[Job])),ROW(BA173))))</f>
        <v/>
      </c>
      <c r="BJ174" s="72" t="str">
        <f t="array" ref="BJ174">IF(COUNTIF(Table914[Job],$I$3)&lt;ROWS($BJ$2:BJ174),"",INDEX(TimeSheets!$Z$1:$Z$359,SMALL(IF(Table914[Job]=$I$3,ROW(Table914[Job])),ROW(BA173))))</f>
        <v/>
      </c>
      <c r="BK174" s="72" t="str">
        <f t="array" ref="BK174">IF(COUNTIF(Table91641[Job],$I$3)&lt;ROWS($BK$2:BK174),"",INDEX(TimeSheets!$AC$1:$AC$359,SMALL(IF(Table91641[Job]=$I$3,ROW(Table91641[Job])),ROW(BA173))))</f>
        <v/>
      </c>
      <c r="BL174" s="72" t="str">
        <f t="array" ref="BL174">IF(COUNTIF(Table91641[Job],$I$3)&lt;ROWS($BL$2:BL174),"",INDEX(TimeSheets!$AI$1:$AI$359,SMALL(IF(Table91641[Job]=$I$3,ROW(Table91641[Job])),ROW(BB173))))</f>
        <v/>
      </c>
    </row>
    <row r="175" spans="50:64" x14ac:dyDescent="0.25">
      <c r="AX175" s="47"/>
      <c r="BE175" s="72" t="str">
        <f t="array" ref="BE175">IF(COUNTIF(Table911[Job],$I$3)&lt;ROWS($BE$2:BE175),"",INDEX(TimeSheets!$B$1:$B$359,SMALL(IF(Table911[Job]=$I$3,ROW(Table911[Job])),ROW(BA174))))</f>
        <v/>
      </c>
      <c r="BF175" s="72" t="str">
        <f t="array" ref="BF175">IF(COUNTIF(Table911[Job],$I$3)&lt;ROWS($BD$2:BD175),"",INDEX(TimeSheets!$H$1:$H$359,SMALL(IF(Table911[Job]=$I$3,ROW(Table911[Job])),ROW(BA174))))</f>
        <v/>
      </c>
      <c r="BG175" s="72" t="str">
        <f t="array" ref="BG175">IF(COUNTIF(Table912[Job],$I$3)&lt;ROWS($BG$2:BG175),"",INDEX(TimeSheets!$K$1:$K$359,SMALL(IF(Table912[Job]=$I$3,ROW(Table912[Job])),ROW(BA174))))</f>
        <v/>
      </c>
      <c r="BH175" s="72" t="str">
        <f t="array" ref="BH175">IF(COUNTIF(Table912[Job],$I$3)&lt;ROWS($BH$2:BH175),"",INDEX(TimeSheets!$Q$1:$Q$359,SMALL(IF(Table912[Job]=$I$3,ROW(Table912[Job])),ROW(BA174))))</f>
        <v/>
      </c>
      <c r="BI175" s="73" t="str">
        <f t="array" ref="BI175">IF(COUNTIF(Table914[Job],$I$3)&lt;ROWS($BI$2:BI175),"",INDEX(TimeSheets!$T$1:$T$359,SMALL(IF(Table914[Job]=$I$3,ROW(Table914[Job])),ROW(BA174))))</f>
        <v/>
      </c>
      <c r="BJ175" s="72" t="str">
        <f t="array" ref="BJ175">IF(COUNTIF(Table914[Job],$I$3)&lt;ROWS($BJ$2:BJ175),"",INDEX(TimeSheets!$Z$1:$Z$359,SMALL(IF(Table914[Job]=$I$3,ROW(Table914[Job])),ROW(BA174))))</f>
        <v/>
      </c>
      <c r="BK175" s="72" t="str">
        <f t="array" ref="BK175">IF(COUNTIF(Table91641[Job],$I$3)&lt;ROWS($BK$2:BK175),"",INDEX(TimeSheets!$AC$1:$AC$359,SMALL(IF(Table91641[Job]=$I$3,ROW(Table91641[Job])),ROW(BA174))))</f>
        <v/>
      </c>
      <c r="BL175" s="72" t="str">
        <f t="array" ref="BL175">IF(COUNTIF(Table91641[Job],$I$3)&lt;ROWS($BL$2:BL175),"",INDEX(TimeSheets!$AI$1:$AI$359,SMALL(IF(Table91641[Job]=$I$3,ROW(Table91641[Job])),ROW(BB174))))</f>
        <v/>
      </c>
    </row>
    <row r="176" spans="50:64" x14ac:dyDescent="0.25">
      <c r="AX176" s="47"/>
      <c r="BE176" s="72" t="str">
        <f t="array" ref="BE176">IF(COUNTIF(Table911[Job],$I$3)&lt;ROWS($BE$2:BE176),"",INDEX(TimeSheets!$B$1:$B$359,SMALL(IF(Table911[Job]=$I$3,ROW(Table911[Job])),ROW(BA175))))</f>
        <v/>
      </c>
      <c r="BF176" s="72" t="str">
        <f t="array" ref="BF176">IF(COUNTIF(Table911[Job],$I$3)&lt;ROWS($BD$2:BD176),"",INDEX(TimeSheets!$H$1:$H$359,SMALL(IF(Table911[Job]=$I$3,ROW(Table911[Job])),ROW(BA175))))</f>
        <v/>
      </c>
      <c r="BG176" s="72" t="str">
        <f t="array" ref="BG176">IF(COUNTIF(Table912[Job],$I$3)&lt;ROWS($BG$2:BG176),"",INDEX(TimeSheets!$K$1:$K$359,SMALL(IF(Table912[Job]=$I$3,ROW(Table912[Job])),ROW(BA175))))</f>
        <v/>
      </c>
      <c r="BH176" s="72" t="str">
        <f t="array" ref="BH176">IF(COUNTIF(Table912[Job],$I$3)&lt;ROWS($BH$2:BH176),"",INDEX(TimeSheets!$Q$1:$Q$359,SMALL(IF(Table912[Job]=$I$3,ROW(Table912[Job])),ROW(BA175))))</f>
        <v/>
      </c>
      <c r="BI176" s="73" t="str">
        <f t="array" ref="BI176">IF(COUNTIF(Table914[Job],$I$3)&lt;ROWS($BI$2:BI176),"",INDEX(TimeSheets!$T$1:$T$359,SMALL(IF(Table914[Job]=$I$3,ROW(Table914[Job])),ROW(BA175))))</f>
        <v/>
      </c>
      <c r="BJ176" s="72" t="str">
        <f t="array" ref="BJ176">IF(COUNTIF(Table914[Job],$I$3)&lt;ROWS($BJ$2:BJ176),"",INDEX(TimeSheets!$Z$1:$Z$359,SMALL(IF(Table914[Job]=$I$3,ROW(Table914[Job])),ROW(BA175))))</f>
        <v/>
      </c>
      <c r="BK176" s="72" t="str">
        <f t="array" ref="BK176">IF(COUNTIF(Table91641[Job],$I$3)&lt;ROWS($BK$2:BK176),"",INDEX(TimeSheets!$AC$1:$AC$359,SMALL(IF(Table91641[Job]=$I$3,ROW(Table91641[Job])),ROW(BA175))))</f>
        <v/>
      </c>
      <c r="BL176" s="72" t="str">
        <f t="array" ref="BL176">IF(COUNTIF(Table91641[Job],$I$3)&lt;ROWS($BL$2:BL176),"",INDEX(TimeSheets!$AI$1:$AI$359,SMALL(IF(Table91641[Job]=$I$3,ROW(Table91641[Job])),ROW(BB175))))</f>
        <v/>
      </c>
    </row>
    <row r="177" spans="50:64" x14ac:dyDescent="0.25">
      <c r="AX177" s="47"/>
      <c r="BE177" s="72" t="str">
        <f t="array" ref="BE177">IF(COUNTIF(Table911[Job],$I$3)&lt;ROWS($BE$2:BE177),"",INDEX(TimeSheets!$B$1:$B$359,SMALL(IF(Table911[Job]=$I$3,ROW(Table911[Job])),ROW(BA176))))</f>
        <v/>
      </c>
      <c r="BF177" s="72" t="str">
        <f t="array" ref="BF177">IF(COUNTIF(Table911[Job],$I$3)&lt;ROWS($BD$2:BD177),"",INDEX(TimeSheets!$H$1:$H$359,SMALL(IF(Table911[Job]=$I$3,ROW(Table911[Job])),ROW(BA176))))</f>
        <v/>
      </c>
      <c r="BG177" s="72" t="str">
        <f t="array" ref="BG177">IF(COUNTIF(Table912[Job],$I$3)&lt;ROWS($BG$2:BG177),"",INDEX(TimeSheets!$K$1:$K$359,SMALL(IF(Table912[Job]=$I$3,ROW(Table912[Job])),ROW(BA176))))</f>
        <v/>
      </c>
      <c r="BH177" s="72" t="str">
        <f t="array" ref="BH177">IF(COUNTIF(Table912[Job],$I$3)&lt;ROWS($BH$2:BH177),"",INDEX(TimeSheets!$Q$1:$Q$359,SMALL(IF(Table912[Job]=$I$3,ROW(Table912[Job])),ROW(BA176))))</f>
        <v/>
      </c>
      <c r="BI177" s="73" t="str">
        <f t="array" ref="BI177">IF(COUNTIF(Table914[Job],$I$3)&lt;ROWS($BI$2:BI177),"",INDEX(TimeSheets!$T$1:$T$359,SMALL(IF(Table914[Job]=$I$3,ROW(Table914[Job])),ROW(BA176))))</f>
        <v/>
      </c>
      <c r="BJ177" s="72" t="str">
        <f t="array" ref="BJ177">IF(COUNTIF(Table914[Job],$I$3)&lt;ROWS($BJ$2:BJ177),"",INDEX(TimeSheets!$Z$1:$Z$359,SMALL(IF(Table914[Job]=$I$3,ROW(Table914[Job])),ROW(BA176))))</f>
        <v/>
      </c>
      <c r="BK177" s="72" t="str">
        <f t="array" ref="BK177">IF(COUNTIF(Table91641[Job],$I$3)&lt;ROWS($BK$2:BK177),"",INDEX(TimeSheets!$AC$1:$AC$359,SMALL(IF(Table91641[Job]=$I$3,ROW(Table91641[Job])),ROW(BA176))))</f>
        <v/>
      </c>
      <c r="BL177" s="72" t="str">
        <f t="array" ref="BL177">IF(COUNTIF(Table91641[Job],$I$3)&lt;ROWS($BL$2:BL177),"",INDEX(TimeSheets!$AI$1:$AI$359,SMALL(IF(Table91641[Job]=$I$3,ROW(Table91641[Job])),ROW(BB176))))</f>
        <v/>
      </c>
    </row>
    <row r="178" spans="50:64" x14ac:dyDescent="0.25">
      <c r="AX178" s="47"/>
      <c r="BE178" s="72" t="str">
        <f t="array" ref="BE178">IF(COUNTIF(Table911[Job],$I$3)&lt;ROWS($BE$2:BE178),"",INDEX(TimeSheets!$B$1:$B$359,SMALL(IF(Table911[Job]=$I$3,ROW(Table911[Job])),ROW(BA177))))</f>
        <v/>
      </c>
      <c r="BF178" s="72" t="str">
        <f t="array" ref="BF178">IF(COUNTIF(Table911[Job],$I$3)&lt;ROWS($BD$2:BD178),"",INDEX(TimeSheets!$H$1:$H$359,SMALL(IF(Table911[Job]=$I$3,ROW(Table911[Job])),ROW(BA177))))</f>
        <v/>
      </c>
      <c r="BG178" s="72" t="str">
        <f t="array" ref="BG178">IF(COUNTIF(Table912[Job],$I$3)&lt;ROWS($BG$2:BG178),"",INDEX(TimeSheets!$K$1:$K$359,SMALL(IF(Table912[Job]=$I$3,ROW(Table912[Job])),ROW(BA177))))</f>
        <v/>
      </c>
      <c r="BH178" s="72" t="str">
        <f t="array" ref="BH178">IF(COUNTIF(Table912[Job],$I$3)&lt;ROWS($BH$2:BH178),"",INDEX(TimeSheets!$Q$1:$Q$359,SMALL(IF(Table912[Job]=$I$3,ROW(Table912[Job])),ROW(BA177))))</f>
        <v/>
      </c>
      <c r="BI178" s="73" t="str">
        <f t="array" ref="BI178">IF(COUNTIF(Table914[Job],$I$3)&lt;ROWS($BI$2:BI178),"",INDEX(TimeSheets!$T$1:$T$359,SMALL(IF(Table914[Job]=$I$3,ROW(Table914[Job])),ROW(BA177))))</f>
        <v/>
      </c>
      <c r="BJ178" s="72" t="str">
        <f t="array" ref="BJ178">IF(COUNTIF(Table914[Job],$I$3)&lt;ROWS($BJ$2:BJ178),"",INDEX(TimeSheets!$Z$1:$Z$359,SMALL(IF(Table914[Job]=$I$3,ROW(Table914[Job])),ROW(BA177))))</f>
        <v/>
      </c>
      <c r="BK178" s="72" t="str">
        <f t="array" ref="BK178">IF(COUNTIF(Table91641[Job],$I$3)&lt;ROWS($BK$2:BK178),"",INDEX(TimeSheets!$AC$1:$AC$359,SMALL(IF(Table91641[Job]=$I$3,ROW(Table91641[Job])),ROW(BA177))))</f>
        <v/>
      </c>
      <c r="BL178" s="72" t="str">
        <f t="array" ref="BL178">IF(COUNTIF(Table91641[Job],$I$3)&lt;ROWS($BL$2:BL178),"",INDEX(TimeSheets!$AI$1:$AI$359,SMALL(IF(Table91641[Job]=$I$3,ROW(Table91641[Job])),ROW(BB177))))</f>
        <v/>
      </c>
    </row>
    <row r="179" spans="50:64" x14ac:dyDescent="0.25">
      <c r="AX179" s="47"/>
      <c r="BE179" s="72" t="str">
        <f t="array" ref="BE179">IF(COUNTIF(Table911[Job],$I$3)&lt;ROWS($BE$2:BE179),"",INDEX(TimeSheets!$B$1:$B$359,SMALL(IF(Table911[Job]=$I$3,ROW(Table911[Job])),ROW(BA178))))</f>
        <v/>
      </c>
      <c r="BF179" s="72" t="str">
        <f t="array" ref="BF179">IF(COUNTIF(Table911[Job],$I$3)&lt;ROWS($BD$2:BD179),"",INDEX(TimeSheets!$H$1:$H$359,SMALL(IF(Table911[Job]=$I$3,ROW(Table911[Job])),ROW(BA178))))</f>
        <v/>
      </c>
      <c r="BG179" s="72" t="str">
        <f t="array" ref="BG179">IF(COUNTIF(Table912[Job],$I$3)&lt;ROWS($BG$2:BG179),"",INDEX(TimeSheets!$K$1:$K$359,SMALL(IF(Table912[Job]=$I$3,ROW(Table912[Job])),ROW(BA178))))</f>
        <v/>
      </c>
      <c r="BH179" s="72" t="str">
        <f t="array" ref="BH179">IF(COUNTIF(Table912[Job],$I$3)&lt;ROWS($BH$2:BH179),"",INDEX(TimeSheets!$Q$1:$Q$359,SMALL(IF(Table912[Job]=$I$3,ROW(Table912[Job])),ROW(BA178))))</f>
        <v/>
      </c>
      <c r="BI179" s="73" t="str">
        <f t="array" ref="BI179">IF(COUNTIF(Table914[Job],$I$3)&lt;ROWS($BI$2:BI179),"",INDEX(TimeSheets!$T$1:$T$359,SMALL(IF(Table914[Job]=$I$3,ROW(Table914[Job])),ROW(BA178))))</f>
        <v/>
      </c>
      <c r="BJ179" s="72" t="str">
        <f t="array" ref="BJ179">IF(COUNTIF(Table914[Job],$I$3)&lt;ROWS($BJ$2:BJ179),"",INDEX(TimeSheets!$Z$1:$Z$359,SMALL(IF(Table914[Job]=$I$3,ROW(Table914[Job])),ROW(BA178))))</f>
        <v/>
      </c>
      <c r="BK179" s="72" t="str">
        <f t="array" ref="BK179">IF(COUNTIF(Table91641[Job],$I$3)&lt;ROWS($BK$2:BK179),"",INDEX(TimeSheets!$AC$1:$AC$359,SMALL(IF(Table91641[Job]=$I$3,ROW(Table91641[Job])),ROW(BA178))))</f>
        <v/>
      </c>
      <c r="BL179" s="72" t="str">
        <f t="array" ref="BL179">IF(COUNTIF(Table91641[Job],$I$3)&lt;ROWS($BL$2:BL179),"",INDEX(TimeSheets!$AI$1:$AI$359,SMALL(IF(Table91641[Job]=$I$3,ROW(Table91641[Job])),ROW(BB178))))</f>
        <v/>
      </c>
    </row>
    <row r="180" spans="50:64" x14ac:dyDescent="0.25">
      <c r="BE180" s="72" t="str">
        <f t="array" ref="BE180">IF(COUNTIF(Table911[Job],$I$3)&lt;ROWS($BE$2:BE180),"",INDEX(TimeSheets!$B$1:$B$359,SMALL(IF(Table911[Job]=$I$3,ROW(Table911[Job])),ROW(BA179))))</f>
        <v/>
      </c>
      <c r="BF180" s="72" t="str">
        <f t="array" ref="BF180">IF(COUNTIF(Table911[Job],$I$3)&lt;ROWS($BD$2:BD180),"",INDEX(TimeSheets!$H$1:$H$359,SMALL(IF(Table911[Job]=$I$3,ROW(Table911[Job])),ROW(BA179))))</f>
        <v/>
      </c>
      <c r="BG180" s="72" t="str">
        <f t="array" ref="BG180">IF(COUNTIF(Table912[Job],$I$3)&lt;ROWS($BG$2:BG180),"",INDEX(TimeSheets!$K$1:$K$359,SMALL(IF(Table912[Job]=$I$3,ROW(Table912[Job])),ROW(BA179))))</f>
        <v/>
      </c>
      <c r="BH180" s="72" t="str">
        <f t="array" ref="BH180">IF(COUNTIF(Table912[Job],$I$3)&lt;ROWS($BH$2:BH180),"",INDEX(TimeSheets!$Q$1:$Q$359,SMALL(IF(Table912[Job]=$I$3,ROW(Table912[Job])),ROW(BA179))))</f>
        <v/>
      </c>
      <c r="BI180" s="73" t="str">
        <f t="array" ref="BI180">IF(COUNTIF(Table914[Job],$I$3)&lt;ROWS($BI$2:BI180),"",INDEX(TimeSheets!$T$1:$T$359,SMALL(IF(Table914[Job]=$I$3,ROW(Table914[Job])),ROW(BA179))))</f>
        <v/>
      </c>
      <c r="BJ180" s="72" t="str">
        <f t="array" ref="BJ180">IF(COUNTIF(Table914[Job],$I$3)&lt;ROWS($BJ$2:BJ180),"",INDEX(TimeSheets!$Z$1:$Z$359,SMALL(IF(Table914[Job]=$I$3,ROW(Table914[Job])),ROW(BA179))))</f>
        <v/>
      </c>
      <c r="BK180" s="72" t="str">
        <f t="array" ref="BK180">IF(COUNTIF(Table91641[Job],$I$3)&lt;ROWS($BK$2:BK180),"",INDEX(TimeSheets!$AC$1:$AC$359,SMALL(IF(Table91641[Job]=$I$3,ROW(Table91641[Job])),ROW(BA179))))</f>
        <v/>
      </c>
      <c r="BL180" s="72" t="str">
        <f t="array" ref="BL180">IF(COUNTIF(Table91641[Job],$I$3)&lt;ROWS($BL$2:BL180),"",INDEX(TimeSheets!$AI$1:$AI$359,SMALL(IF(Table91641[Job]=$I$3,ROW(Table91641[Job])),ROW(BB179))))</f>
        <v/>
      </c>
    </row>
    <row r="181" spans="50:64" x14ac:dyDescent="0.25">
      <c r="BE181" s="72" t="str">
        <f t="array" ref="BE181">IF(COUNTIF(Table911[Job],$I$3)&lt;ROWS($BE$2:BE181),"",INDEX(TimeSheets!$B$1:$B$359,SMALL(IF(Table911[Job]=$I$3,ROW(Table911[Job])),ROW(BA180))))</f>
        <v/>
      </c>
      <c r="BF181" s="72" t="str">
        <f t="array" ref="BF181">IF(COUNTIF(Table911[Job],$I$3)&lt;ROWS($BD$2:BD181),"",INDEX(TimeSheets!$H$1:$H$359,SMALL(IF(Table911[Job]=$I$3,ROW(Table911[Job])),ROW(BA180))))</f>
        <v/>
      </c>
      <c r="BG181" s="72" t="str">
        <f t="array" ref="BG181">IF(COUNTIF(Table912[Job],$I$3)&lt;ROWS($BG$2:BG181),"",INDEX(TimeSheets!$K$1:$K$359,SMALL(IF(Table912[Job]=$I$3,ROW(Table912[Job])),ROW(BA180))))</f>
        <v/>
      </c>
      <c r="BH181" s="72" t="str">
        <f t="array" ref="BH181">IF(COUNTIF(Table912[Job],$I$3)&lt;ROWS($BH$2:BH181),"",INDEX(TimeSheets!$Q$1:$Q$359,SMALL(IF(Table912[Job]=$I$3,ROW(Table912[Job])),ROW(BA180))))</f>
        <v/>
      </c>
      <c r="BI181" s="73" t="str">
        <f t="array" ref="BI181">IF(COUNTIF(Table914[Job],$I$3)&lt;ROWS($BI$2:BI181),"",INDEX(TimeSheets!$T$1:$T$359,SMALL(IF(Table914[Job]=$I$3,ROW(Table914[Job])),ROW(BA180))))</f>
        <v/>
      </c>
      <c r="BJ181" s="72" t="str">
        <f t="array" ref="BJ181">IF(COUNTIF(Table914[Job],$I$3)&lt;ROWS($BJ$2:BJ181),"",INDEX(TimeSheets!$Z$1:$Z$359,SMALL(IF(Table914[Job]=$I$3,ROW(Table914[Job])),ROW(BA180))))</f>
        <v/>
      </c>
      <c r="BK181" s="72" t="str">
        <f t="array" ref="BK181">IF(COUNTIF(Table91641[Job],$I$3)&lt;ROWS($BK$2:BK181),"",INDEX(TimeSheets!$AC$1:$AC$359,SMALL(IF(Table91641[Job]=$I$3,ROW(Table91641[Job])),ROW(BA180))))</f>
        <v/>
      </c>
      <c r="BL181" s="72" t="str">
        <f t="array" ref="BL181">IF(COUNTIF(Table91641[Job],$I$3)&lt;ROWS($BL$2:BL181),"",INDEX(TimeSheets!$AI$1:$AI$359,SMALL(IF(Table91641[Job]=$I$3,ROW(Table91641[Job])),ROW(BB180))))</f>
        <v/>
      </c>
    </row>
    <row r="182" spans="50:64" x14ac:dyDescent="0.25">
      <c r="BE182" s="72" t="str">
        <f t="array" ref="BE182">IF(COUNTIF(Table911[Job],$I$3)&lt;ROWS($BE$2:BE182),"",INDEX(TimeSheets!$B$1:$B$359,SMALL(IF(Table911[Job]=$I$3,ROW(Table911[Job])),ROW(BA181))))</f>
        <v/>
      </c>
      <c r="BF182" s="72" t="str">
        <f t="array" ref="BF182">IF(COUNTIF(Table911[Job],$I$3)&lt;ROWS($BD$2:BD182),"",INDEX(TimeSheets!$H$1:$H$359,SMALL(IF(Table911[Job]=$I$3,ROW(Table911[Job])),ROW(BA181))))</f>
        <v/>
      </c>
      <c r="BG182" s="72" t="str">
        <f t="array" ref="BG182">IF(COUNTIF(Table912[Job],$I$3)&lt;ROWS($BG$2:BG182),"",INDEX(TimeSheets!$K$1:$K$359,SMALL(IF(Table912[Job]=$I$3,ROW(Table912[Job])),ROW(BA181))))</f>
        <v/>
      </c>
      <c r="BH182" s="72" t="str">
        <f t="array" ref="BH182">IF(COUNTIF(Table912[Job],$I$3)&lt;ROWS($BH$2:BH182),"",INDEX(TimeSheets!$Q$1:$Q$359,SMALL(IF(Table912[Job]=$I$3,ROW(Table912[Job])),ROW(BA181))))</f>
        <v/>
      </c>
      <c r="BI182" s="73" t="str">
        <f t="array" ref="BI182">IF(COUNTIF(Table914[Job],$I$3)&lt;ROWS($BI$2:BI182),"",INDEX(TimeSheets!$T$1:$T$359,SMALL(IF(Table914[Job]=$I$3,ROW(Table914[Job])),ROW(BA181))))</f>
        <v/>
      </c>
      <c r="BJ182" s="72" t="str">
        <f t="array" ref="BJ182">IF(COUNTIF(Table914[Job],$I$3)&lt;ROWS($BJ$2:BJ182),"",INDEX(TimeSheets!$Z$1:$Z$359,SMALL(IF(Table914[Job]=$I$3,ROW(Table914[Job])),ROW(BA181))))</f>
        <v/>
      </c>
      <c r="BK182" s="72" t="str">
        <f t="array" ref="BK182">IF(COUNTIF(Table91641[Job],$I$3)&lt;ROWS($BK$2:BK182),"",INDEX(TimeSheets!$AC$1:$AC$359,SMALL(IF(Table91641[Job]=$I$3,ROW(Table91641[Job])),ROW(BA181))))</f>
        <v/>
      </c>
      <c r="BL182" s="72" t="str">
        <f t="array" ref="BL182">IF(COUNTIF(Table91641[Job],$I$3)&lt;ROWS($BL$2:BL182),"",INDEX(TimeSheets!$AI$1:$AI$359,SMALL(IF(Table91641[Job]=$I$3,ROW(Table91641[Job])),ROW(BB181))))</f>
        <v/>
      </c>
    </row>
    <row r="183" spans="50:64" x14ac:dyDescent="0.25">
      <c r="BE183" s="72" t="str">
        <f t="array" ref="BE183">IF(COUNTIF(Table911[Job],$I$3)&lt;ROWS($BE$2:BE183),"",INDEX(TimeSheets!$B$1:$B$359,SMALL(IF(Table911[Job]=$I$3,ROW(Table911[Job])),ROW(BA182))))</f>
        <v/>
      </c>
      <c r="BF183" s="72" t="str">
        <f t="array" ref="BF183">IF(COUNTIF(Table911[Job],$I$3)&lt;ROWS($BD$2:BD183),"",INDEX(TimeSheets!$H$1:$H$359,SMALL(IF(Table911[Job]=$I$3,ROW(Table911[Job])),ROW(BA182))))</f>
        <v/>
      </c>
      <c r="BG183" s="72" t="str">
        <f t="array" ref="BG183">IF(COUNTIF(Table912[Job],$I$3)&lt;ROWS($BG$2:BG183),"",INDEX(TimeSheets!$K$1:$K$359,SMALL(IF(Table912[Job]=$I$3,ROW(Table912[Job])),ROW(BA182))))</f>
        <v/>
      </c>
      <c r="BH183" s="72" t="str">
        <f t="array" ref="BH183">IF(COUNTIF(Table912[Job],$I$3)&lt;ROWS($BH$2:BH183),"",INDEX(TimeSheets!$Q$1:$Q$359,SMALL(IF(Table912[Job]=$I$3,ROW(Table912[Job])),ROW(BA182))))</f>
        <v/>
      </c>
      <c r="BI183" s="73" t="str">
        <f t="array" ref="BI183">IF(COUNTIF(Table914[Job],$I$3)&lt;ROWS($BI$2:BI183),"",INDEX(TimeSheets!$T$1:$T$359,SMALL(IF(Table914[Job]=$I$3,ROW(Table914[Job])),ROW(BA182))))</f>
        <v/>
      </c>
      <c r="BJ183" s="72" t="str">
        <f t="array" ref="BJ183">IF(COUNTIF(Table914[Job],$I$3)&lt;ROWS($BJ$2:BJ183),"",INDEX(TimeSheets!$Z$1:$Z$359,SMALL(IF(Table914[Job]=$I$3,ROW(Table914[Job])),ROW(BA182))))</f>
        <v/>
      </c>
      <c r="BK183" s="72" t="str">
        <f t="array" ref="BK183">IF(COUNTIF(Table91641[Job],$I$3)&lt;ROWS($BK$2:BK183),"",INDEX(TimeSheets!$AC$1:$AC$359,SMALL(IF(Table91641[Job]=$I$3,ROW(Table91641[Job])),ROW(BA182))))</f>
        <v/>
      </c>
      <c r="BL183" s="72" t="str">
        <f t="array" ref="BL183">IF(COUNTIF(Table91641[Job],$I$3)&lt;ROWS($BL$2:BL183),"",INDEX(TimeSheets!$AI$1:$AI$359,SMALL(IF(Table91641[Job]=$I$3,ROW(Table91641[Job])),ROW(BB182))))</f>
        <v/>
      </c>
    </row>
    <row r="184" spans="50:64" x14ac:dyDescent="0.25">
      <c r="BE184" s="72" t="str">
        <f t="array" ref="BE184">IF(COUNTIF(Table911[Job],$I$3)&lt;ROWS($BE$2:BE184),"",INDEX(TimeSheets!$B$1:$B$359,SMALL(IF(Table911[Job]=$I$3,ROW(Table911[Job])),ROW(BA183))))</f>
        <v/>
      </c>
      <c r="BF184" s="72" t="str">
        <f t="array" ref="BF184">IF(COUNTIF(Table911[Job],$I$3)&lt;ROWS($BD$2:BD184),"",INDEX(TimeSheets!$H$1:$H$359,SMALL(IF(Table911[Job]=$I$3,ROW(Table911[Job])),ROW(BA183))))</f>
        <v/>
      </c>
      <c r="BG184" s="72" t="str">
        <f t="array" ref="BG184">IF(COUNTIF(Table912[Job],$I$3)&lt;ROWS($BG$2:BG184),"",INDEX(TimeSheets!$K$1:$K$359,SMALL(IF(Table912[Job]=$I$3,ROW(Table912[Job])),ROW(BA183))))</f>
        <v/>
      </c>
      <c r="BH184" s="72" t="str">
        <f t="array" ref="BH184">IF(COUNTIF(Table912[Job],$I$3)&lt;ROWS($BH$2:BH184),"",INDEX(TimeSheets!$Q$1:$Q$359,SMALL(IF(Table912[Job]=$I$3,ROW(Table912[Job])),ROW(BA183))))</f>
        <v/>
      </c>
      <c r="BI184" s="73" t="str">
        <f t="array" ref="BI184">IF(COUNTIF(Table914[Job],$I$3)&lt;ROWS($BI$2:BI184),"",INDEX(TimeSheets!$T$1:$T$359,SMALL(IF(Table914[Job]=$I$3,ROW(Table914[Job])),ROW(BA183))))</f>
        <v/>
      </c>
      <c r="BJ184" s="72" t="str">
        <f t="array" ref="BJ184">IF(COUNTIF(Table914[Job],$I$3)&lt;ROWS($BJ$2:BJ184),"",INDEX(TimeSheets!$Z$1:$Z$359,SMALL(IF(Table914[Job]=$I$3,ROW(Table914[Job])),ROW(BA183))))</f>
        <v/>
      </c>
      <c r="BK184" s="72" t="str">
        <f t="array" ref="BK184">IF(COUNTIF(Table91641[Job],$I$3)&lt;ROWS($BK$2:BK184),"",INDEX(TimeSheets!$AC$1:$AC$359,SMALL(IF(Table91641[Job]=$I$3,ROW(Table91641[Job])),ROW(BA183))))</f>
        <v/>
      </c>
      <c r="BL184" s="72" t="str">
        <f t="array" ref="BL184">IF(COUNTIF(Table91641[Job],$I$3)&lt;ROWS($BL$2:BL184),"",INDEX(TimeSheets!$AI$1:$AI$359,SMALL(IF(Table91641[Job]=$I$3,ROW(Table91641[Job])),ROW(BB183))))</f>
        <v/>
      </c>
    </row>
    <row r="185" spans="50:64" x14ac:dyDescent="0.25">
      <c r="BE185" s="72" t="str">
        <f t="array" ref="BE185">IF(COUNTIF(Table911[Job],$I$3)&lt;ROWS($BE$2:BE185),"",INDEX(TimeSheets!$B$1:$B$359,SMALL(IF(Table911[Job]=$I$3,ROW(Table911[Job])),ROW(BA184))))</f>
        <v/>
      </c>
      <c r="BF185" s="72" t="str">
        <f t="array" ref="BF185">IF(COUNTIF(Table911[Job],$I$3)&lt;ROWS($BD$2:BD185),"",INDEX(TimeSheets!$H$1:$H$359,SMALL(IF(Table911[Job]=$I$3,ROW(Table911[Job])),ROW(BA184))))</f>
        <v/>
      </c>
      <c r="BG185" s="72" t="str">
        <f t="array" ref="BG185">IF(COUNTIF(Table912[Job],$I$3)&lt;ROWS($BG$2:BG185),"",INDEX(TimeSheets!$K$1:$K$359,SMALL(IF(Table912[Job]=$I$3,ROW(Table912[Job])),ROW(BA184))))</f>
        <v/>
      </c>
      <c r="BH185" s="72" t="str">
        <f t="array" ref="BH185">IF(COUNTIF(Table912[Job],$I$3)&lt;ROWS($BH$2:BH185),"",INDEX(TimeSheets!$Q$1:$Q$359,SMALL(IF(Table912[Job]=$I$3,ROW(Table912[Job])),ROW(BA184))))</f>
        <v/>
      </c>
      <c r="BI185" s="73" t="str">
        <f t="array" ref="BI185">IF(COUNTIF(Table914[Job],$I$3)&lt;ROWS($BI$2:BI185),"",INDEX(TimeSheets!$T$1:$T$359,SMALL(IF(Table914[Job]=$I$3,ROW(Table914[Job])),ROW(BA184))))</f>
        <v/>
      </c>
      <c r="BJ185" s="72" t="str">
        <f t="array" ref="BJ185">IF(COUNTIF(Table914[Job],$I$3)&lt;ROWS($BJ$2:BJ185),"",INDEX(TimeSheets!$Z$1:$Z$359,SMALL(IF(Table914[Job]=$I$3,ROW(Table914[Job])),ROW(BA184))))</f>
        <v/>
      </c>
      <c r="BK185" s="72" t="str">
        <f t="array" ref="BK185">IF(COUNTIF(Table91641[Job],$I$3)&lt;ROWS($BK$2:BK185),"",INDEX(TimeSheets!$AC$1:$AC$359,SMALL(IF(Table91641[Job]=$I$3,ROW(Table91641[Job])),ROW(BA184))))</f>
        <v/>
      </c>
      <c r="BL185" s="72" t="str">
        <f t="array" ref="BL185">IF(COUNTIF(Table91641[Job],$I$3)&lt;ROWS($BL$2:BL185),"",INDEX(TimeSheets!$AI$1:$AI$359,SMALL(IF(Table91641[Job]=$I$3,ROW(Table91641[Job])),ROW(BB184))))</f>
        <v/>
      </c>
    </row>
    <row r="186" spans="50:64" x14ac:dyDescent="0.25">
      <c r="BE186" s="72" t="str">
        <f t="array" ref="BE186">IF(COUNTIF(Table911[Job],$I$3)&lt;ROWS($BE$2:BE186),"",INDEX(TimeSheets!$B$1:$B$359,SMALL(IF(Table911[Job]=$I$3,ROW(Table911[Job])),ROW(BA185))))</f>
        <v/>
      </c>
      <c r="BF186" s="72" t="str">
        <f t="array" ref="BF186">IF(COUNTIF(Table911[Job],$I$3)&lt;ROWS($BD$2:BD186),"",INDEX(TimeSheets!$H$1:$H$359,SMALL(IF(Table911[Job]=$I$3,ROW(Table911[Job])),ROW(BA185))))</f>
        <v/>
      </c>
      <c r="BG186" s="72" t="str">
        <f t="array" ref="BG186">IF(COUNTIF(Table912[Job],$I$3)&lt;ROWS($BG$2:BG186),"",INDEX(TimeSheets!$K$1:$K$359,SMALL(IF(Table912[Job]=$I$3,ROW(Table912[Job])),ROW(BA185))))</f>
        <v/>
      </c>
      <c r="BH186" s="72" t="str">
        <f t="array" ref="BH186">IF(COUNTIF(Table912[Job],$I$3)&lt;ROWS($BH$2:BH186),"",INDEX(TimeSheets!$Q$1:$Q$359,SMALL(IF(Table912[Job]=$I$3,ROW(Table912[Job])),ROW(BA185))))</f>
        <v/>
      </c>
      <c r="BI186" s="73" t="str">
        <f t="array" ref="BI186">IF(COUNTIF(Table914[Job],$I$3)&lt;ROWS($BI$2:BI186),"",INDEX(TimeSheets!$T$1:$T$359,SMALL(IF(Table914[Job]=$I$3,ROW(Table914[Job])),ROW(BA185))))</f>
        <v/>
      </c>
      <c r="BJ186" s="72" t="str">
        <f t="array" ref="BJ186">IF(COUNTIF(Table914[Job],$I$3)&lt;ROWS($BJ$2:BJ186),"",INDEX(TimeSheets!$Z$1:$Z$359,SMALL(IF(Table914[Job]=$I$3,ROW(Table914[Job])),ROW(BA185))))</f>
        <v/>
      </c>
      <c r="BK186" s="72" t="str">
        <f t="array" ref="BK186">IF(COUNTIF(Table91641[Job],$I$3)&lt;ROWS($BK$2:BK186),"",INDEX(TimeSheets!$AC$1:$AC$359,SMALL(IF(Table91641[Job]=$I$3,ROW(Table91641[Job])),ROW(BA185))))</f>
        <v/>
      </c>
      <c r="BL186" s="72" t="str">
        <f t="array" ref="BL186">IF(COUNTIF(Table91641[Job],$I$3)&lt;ROWS($BL$2:BL186),"",INDEX(TimeSheets!$AI$1:$AI$359,SMALL(IF(Table91641[Job]=$I$3,ROW(Table91641[Job])),ROW(BB185))))</f>
        <v/>
      </c>
    </row>
    <row r="187" spans="50:64" x14ac:dyDescent="0.25">
      <c r="BE187" s="72" t="str">
        <f t="array" ref="BE187">IF(COUNTIF(Table911[Job],$I$3)&lt;ROWS($BE$2:BE187),"",INDEX(TimeSheets!$B$1:$B$359,SMALL(IF(Table911[Job]=$I$3,ROW(Table911[Job])),ROW(BA186))))</f>
        <v/>
      </c>
      <c r="BF187" s="72" t="str">
        <f t="array" ref="BF187">IF(COUNTIF(Table911[Job],$I$3)&lt;ROWS($BD$2:BD187),"",INDEX(TimeSheets!$H$1:$H$359,SMALL(IF(Table911[Job]=$I$3,ROW(Table911[Job])),ROW(BA186))))</f>
        <v/>
      </c>
      <c r="BG187" s="72" t="str">
        <f t="array" ref="BG187">IF(COUNTIF(Table912[Job],$I$3)&lt;ROWS($BG$2:BG187),"",INDEX(TimeSheets!$K$1:$K$359,SMALL(IF(Table912[Job]=$I$3,ROW(Table912[Job])),ROW(BA186))))</f>
        <v/>
      </c>
      <c r="BH187" s="72" t="str">
        <f t="array" ref="BH187">IF(COUNTIF(Table912[Job],$I$3)&lt;ROWS($BH$2:BH187),"",INDEX(TimeSheets!$Q$1:$Q$359,SMALL(IF(Table912[Job]=$I$3,ROW(Table912[Job])),ROW(BA186))))</f>
        <v/>
      </c>
      <c r="BI187" s="73" t="str">
        <f t="array" ref="BI187">IF(COUNTIF(Table914[Job],$I$3)&lt;ROWS($BI$2:BI187),"",INDEX(TimeSheets!$T$1:$T$359,SMALL(IF(Table914[Job]=$I$3,ROW(Table914[Job])),ROW(BA186))))</f>
        <v/>
      </c>
      <c r="BJ187" s="72" t="str">
        <f t="array" ref="BJ187">IF(COUNTIF(Table914[Job],$I$3)&lt;ROWS($BJ$2:BJ187),"",INDEX(TimeSheets!$Z$1:$Z$359,SMALL(IF(Table914[Job]=$I$3,ROW(Table914[Job])),ROW(BA186))))</f>
        <v/>
      </c>
      <c r="BK187" s="72" t="str">
        <f t="array" ref="BK187">IF(COUNTIF(Table91641[Job],$I$3)&lt;ROWS($BK$2:BK187),"",INDEX(TimeSheets!$AC$1:$AC$359,SMALL(IF(Table91641[Job]=$I$3,ROW(Table91641[Job])),ROW(BA186))))</f>
        <v/>
      </c>
      <c r="BL187" s="72" t="str">
        <f t="array" ref="BL187">IF(COUNTIF(Table91641[Job],$I$3)&lt;ROWS($BL$2:BL187),"",INDEX(TimeSheets!$AI$1:$AI$359,SMALL(IF(Table91641[Job]=$I$3,ROW(Table91641[Job])),ROW(BB186))))</f>
        <v/>
      </c>
    </row>
    <row r="188" spans="50:64" x14ac:dyDescent="0.25">
      <c r="BE188" s="72" t="str">
        <f t="array" ref="BE188">IF(COUNTIF(Table911[Job],$I$3)&lt;ROWS($BE$2:BE188),"",INDEX(TimeSheets!$B$1:$B$359,SMALL(IF(Table911[Job]=$I$3,ROW(Table911[Job])),ROW(BA187))))</f>
        <v/>
      </c>
      <c r="BF188" s="72" t="str">
        <f t="array" ref="BF188">IF(COUNTIF(Table911[Job],$I$3)&lt;ROWS($BD$2:BD188),"",INDEX(TimeSheets!$H$1:$H$359,SMALL(IF(Table911[Job]=$I$3,ROW(Table911[Job])),ROW(BA187))))</f>
        <v/>
      </c>
      <c r="BG188" s="72" t="str">
        <f t="array" ref="BG188">IF(COUNTIF(Table912[Job],$I$3)&lt;ROWS($BG$2:BG188),"",INDEX(TimeSheets!$K$1:$K$359,SMALL(IF(Table912[Job]=$I$3,ROW(Table912[Job])),ROW(BA187))))</f>
        <v/>
      </c>
      <c r="BH188" s="72" t="str">
        <f t="array" ref="BH188">IF(COUNTIF(Table912[Job],$I$3)&lt;ROWS($BH$2:BH188),"",INDEX(TimeSheets!$Q$1:$Q$359,SMALL(IF(Table912[Job]=$I$3,ROW(Table912[Job])),ROW(BA187))))</f>
        <v/>
      </c>
      <c r="BI188" s="73" t="str">
        <f t="array" ref="BI188">IF(COUNTIF(Table914[Job],$I$3)&lt;ROWS($BI$2:BI188),"",INDEX(TimeSheets!$T$1:$T$359,SMALL(IF(Table914[Job]=$I$3,ROW(Table914[Job])),ROW(BA187))))</f>
        <v/>
      </c>
      <c r="BJ188" s="72" t="str">
        <f t="array" ref="BJ188">IF(COUNTIF(Table914[Job],$I$3)&lt;ROWS($BJ$2:BJ188),"",INDEX(TimeSheets!$Z$1:$Z$359,SMALL(IF(Table914[Job]=$I$3,ROW(Table914[Job])),ROW(BA187))))</f>
        <v/>
      </c>
      <c r="BK188" s="72" t="str">
        <f t="array" ref="BK188">IF(COUNTIF(Table91641[Job],$I$3)&lt;ROWS($BK$2:BK188),"",INDEX(TimeSheets!$AC$1:$AC$359,SMALL(IF(Table91641[Job]=$I$3,ROW(Table91641[Job])),ROW(BA187))))</f>
        <v/>
      </c>
      <c r="BL188" s="72" t="str">
        <f t="array" ref="BL188">IF(COUNTIF(Table91641[Job],$I$3)&lt;ROWS($BL$2:BL188),"",INDEX(TimeSheets!$AI$1:$AI$359,SMALL(IF(Table91641[Job]=$I$3,ROW(Table91641[Job])),ROW(BB187))))</f>
        <v/>
      </c>
    </row>
    <row r="189" spans="50:64" x14ac:dyDescent="0.25">
      <c r="BE189" s="72" t="str">
        <f t="array" ref="BE189">IF(COUNTIF(Table911[Job],$I$3)&lt;ROWS($BE$2:BE189),"",INDEX(TimeSheets!$B$1:$B$359,SMALL(IF(Table911[Job]=$I$3,ROW(Table911[Job])),ROW(BA188))))</f>
        <v/>
      </c>
      <c r="BF189" s="72" t="str">
        <f t="array" ref="BF189">IF(COUNTIF(Table911[Job],$I$3)&lt;ROWS($BD$2:BD189),"",INDEX(TimeSheets!$H$1:$H$359,SMALL(IF(Table911[Job]=$I$3,ROW(Table911[Job])),ROW(BA188))))</f>
        <v/>
      </c>
      <c r="BG189" s="72" t="str">
        <f t="array" ref="BG189">IF(COUNTIF(Table912[Job],$I$3)&lt;ROWS($BG$2:BG189),"",INDEX(TimeSheets!$K$1:$K$359,SMALL(IF(Table912[Job]=$I$3,ROW(Table912[Job])),ROW(BA188))))</f>
        <v/>
      </c>
      <c r="BH189" s="72" t="str">
        <f t="array" ref="BH189">IF(COUNTIF(Table912[Job],$I$3)&lt;ROWS($BH$2:BH189),"",INDEX(TimeSheets!$Q$1:$Q$359,SMALL(IF(Table912[Job]=$I$3,ROW(Table912[Job])),ROW(BA188))))</f>
        <v/>
      </c>
      <c r="BI189" s="73" t="str">
        <f t="array" ref="BI189">IF(COUNTIF(Table914[Job],$I$3)&lt;ROWS($BI$2:BI189),"",INDEX(TimeSheets!$T$1:$T$359,SMALL(IF(Table914[Job]=$I$3,ROW(Table914[Job])),ROW(BA188))))</f>
        <v/>
      </c>
      <c r="BJ189" s="72" t="str">
        <f t="array" ref="BJ189">IF(COUNTIF(Table914[Job],$I$3)&lt;ROWS($BJ$2:BJ189),"",INDEX(TimeSheets!$Z$1:$Z$359,SMALL(IF(Table914[Job]=$I$3,ROW(Table914[Job])),ROW(BA188))))</f>
        <v/>
      </c>
      <c r="BK189" s="72" t="str">
        <f t="array" ref="BK189">IF(COUNTIF(Table91641[Job],$I$3)&lt;ROWS($BK$2:BK189),"",INDEX(TimeSheets!$AC$1:$AC$359,SMALL(IF(Table91641[Job]=$I$3,ROW(Table91641[Job])),ROW(BA188))))</f>
        <v/>
      </c>
      <c r="BL189" s="72" t="str">
        <f t="array" ref="BL189">IF(COUNTIF(Table91641[Job],$I$3)&lt;ROWS($BL$2:BL189),"",INDEX(TimeSheets!$AI$1:$AI$359,SMALL(IF(Table91641[Job]=$I$3,ROW(Table91641[Job])),ROW(BB188))))</f>
        <v/>
      </c>
    </row>
    <row r="190" spans="50:64" x14ac:dyDescent="0.25">
      <c r="BE190" s="72" t="str">
        <f t="array" ref="BE190">IF(COUNTIF(Table911[Job],$I$3)&lt;ROWS($BE$2:BE190),"",INDEX(TimeSheets!$B$1:$B$359,SMALL(IF(Table911[Job]=$I$3,ROW(Table911[Job])),ROW(BA189))))</f>
        <v/>
      </c>
      <c r="BF190" s="72" t="str">
        <f t="array" ref="BF190">IF(COUNTIF(Table911[Job],$I$3)&lt;ROWS($BD$2:BD190),"",INDEX(TimeSheets!$H$1:$H$359,SMALL(IF(Table911[Job]=$I$3,ROW(Table911[Job])),ROW(BA189))))</f>
        <v/>
      </c>
      <c r="BG190" s="72" t="str">
        <f t="array" ref="BG190">IF(COUNTIF(Table912[Job],$I$3)&lt;ROWS($BG$2:BG190),"",INDEX(TimeSheets!$K$1:$K$359,SMALL(IF(Table912[Job]=$I$3,ROW(Table912[Job])),ROW(BA189))))</f>
        <v/>
      </c>
      <c r="BH190" s="72" t="str">
        <f t="array" ref="BH190">IF(COUNTIF(Table912[Job],$I$3)&lt;ROWS($BH$2:BH190),"",INDEX(TimeSheets!$Q$1:$Q$359,SMALL(IF(Table912[Job]=$I$3,ROW(Table912[Job])),ROW(BA189))))</f>
        <v/>
      </c>
      <c r="BI190" s="73" t="str">
        <f t="array" ref="BI190">IF(COUNTIF(Table914[Job],$I$3)&lt;ROWS($BI$2:BI190),"",INDEX(TimeSheets!$T$1:$T$359,SMALL(IF(Table914[Job]=$I$3,ROW(Table914[Job])),ROW(BA189))))</f>
        <v/>
      </c>
      <c r="BJ190" s="72" t="str">
        <f t="array" ref="BJ190">IF(COUNTIF(Table914[Job],$I$3)&lt;ROWS($BJ$2:BJ190),"",INDEX(TimeSheets!$Z$1:$Z$359,SMALL(IF(Table914[Job]=$I$3,ROW(Table914[Job])),ROW(BA189))))</f>
        <v/>
      </c>
      <c r="BK190" s="72" t="str">
        <f t="array" ref="BK190">IF(COUNTIF(Table91641[Job],$I$3)&lt;ROWS($BK$2:BK190),"",INDEX(TimeSheets!$AC$1:$AC$359,SMALL(IF(Table91641[Job]=$I$3,ROW(Table91641[Job])),ROW(BA189))))</f>
        <v/>
      </c>
      <c r="BL190" s="72" t="str">
        <f t="array" ref="BL190">IF(COUNTIF(Table91641[Job],$I$3)&lt;ROWS($BL$2:BL190),"",INDEX(TimeSheets!$AI$1:$AI$359,SMALL(IF(Table91641[Job]=$I$3,ROW(Table91641[Job])),ROW(BB189))))</f>
        <v/>
      </c>
    </row>
    <row r="191" spans="50:64" x14ac:dyDescent="0.25">
      <c r="BE191" s="72" t="str">
        <f t="array" ref="BE191">IF(COUNTIF(Table911[Job],$I$3)&lt;ROWS($BE$2:BE191),"",INDEX(TimeSheets!$B$1:$B$359,SMALL(IF(Table911[Job]=$I$3,ROW(Table911[Job])),ROW(BA190))))</f>
        <v/>
      </c>
      <c r="BF191" s="72" t="str">
        <f t="array" ref="BF191">IF(COUNTIF(Table911[Job],$I$3)&lt;ROWS($BD$2:BD191),"",INDEX(TimeSheets!$H$1:$H$359,SMALL(IF(Table911[Job]=$I$3,ROW(Table911[Job])),ROW(BA190))))</f>
        <v/>
      </c>
      <c r="BG191" s="72" t="str">
        <f t="array" ref="BG191">IF(COUNTIF(Table912[Job],$I$3)&lt;ROWS($BG$2:BG191),"",INDEX(TimeSheets!$K$1:$K$359,SMALL(IF(Table912[Job]=$I$3,ROW(Table912[Job])),ROW(BA190))))</f>
        <v/>
      </c>
      <c r="BH191" s="72" t="str">
        <f t="array" ref="BH191">IF(COUNTIF(Table912[Job],$I$3)&lt;ROWS($BH$2:BH191),"",INDEX(TimeSheets!$Q$1:$Q$359,SMALL(IF(Table912[Job]=$I$3,ROW(Table912[Job])),ROW(BA190))))</f>
        <v/>
      </c>
      <c r="BI191" s="73" t="str">
        <f t="array" ref="BI191">IF(COUNTIF(Table914[Job],$I$3)&lt;ROWS($BI$2:BI191),"",INDEX(TimeSheets!$T$1:$T$359,SMALL(IF(Table914[Job]=$I$3,ROW(Table914[Job])),ROW(BA190))))</f>
        <v/>
      </c>
      <c r="BJ191" s="72" t="str">
        <f t="array" ref="BJ191">IF(COUNTIF(Table914[Job],$I$3)&lt;ROWS($BJ$2:BJ191),"",INDEX(TimeSheets!$Z$1:$Z$359,SMALL(IF(Table914[Job]=$I$3,ROW(Table914[Job])),ROW(BA190))))</f>
        <v/>
      </c>
      <c r="BK191" s="72" t="str">
        <f t="array" ref="BK191">IF(COUNTIF(Table91641[Job],$I$3)&lt;ROWS($BK$2:BK191),"",INDEX(TimeSheets!$AC$1:$AC$359,SMALL(IF(Table91641[Job]=$I$3,ROW(Table91641[Job])),ROW(BA190))))</f>
        <v/>
      </c>
      <c r="BL191" s="72" t="str">
        <f t="array" ref="BL191">IF(COUNTIF(Table91641[Job],$I$3)&lt;ROWS($BL$2:BL191),"",INDEX(TimeSheets!$AI$1:$AI$359,SMALL(IF(Table91641[Job]=$I$3,ROW(Table91641[Job])),ROW(BB190))))</f>
        <v/>
      </c>
    </row>
    <row r="192" spans="50:64" x14ac:dyDescent="0.25">
      <c r="BH192" s="47" t="str">
        <f t="array" ref="BH192">IF(COUNTIF(Table912[Job],$I$3)&lt;ROWS($BH$2:BH192),"",INDEX(TimeSheets!$Q$1:$Q$359,SMALL(IF(Table912[Job]=$I$3,ROW(Table912[Job])),ROW(BA191))))</f>
        <v/>
      </c>
      <c r="BI192" s="56" t="str">
        <f t="array" ref="BI192">IF(COUNTIF(Table914[Job],$I$3)&lt;ROWS($BI$2:BI192),"",INDEX(TimeSheets!$T$1:$T$359,SMALL(IF(Table914[Job]=$I$3,ROW(Table914[Job])),ROW(BA191))))</f>
        <v/>
      </c>
    </row>
  </sheetData>
  <mergeCells count="75">
    <mergeCell ref="AY40:AZ40"/>
    <mergeCell ref="BA40:BB40"/>
    <mergeCell ref="AY19:AZ19"/>
    <mergeCell ref="BA19:BB19"/>
    <mergeCell ref="AY20:AZ20"/>
    <mergeCell ref="BA20:BB20"/>
    <mergeCell ref="AY21:AZ21"/>
    <mergeCell ref="BA21:BB21"/>
    <mergeCell ref="AY22:AZ22"/>
    <mergeCell ref="BA22:BB22"/>
    <mergeCell ref="AY24:BB24"/>
    <mergeCell ref="AY25:AZ25"/>
    <mergeCell ref="BA25:BB25"/>
    <mergeCell ref="AY16:AZ16"/>
    <mergeCell ref="BA16:BB16"/>
    <mergeCell ref="AY17:AZ17"/>
    <mergeCell ref="BA17:BB17"/>
    <mergeCell ref="AY18:AZ18"/>
    <mergeCell ref="BA18:BB18"/>
    <mergeCell ref="AY13:AZ13"/>
    <mergeCell ref="BA13:BB13"/>
    <mergeCell ref="AY14:AZ14"/>
    <mergeCell ref="BA14:BB14"/>
    <mergeCell ref="AY15:AZ15"/>
    <mergeCell ref="BA15:BB15"/>
    <mergeCell ref="AY9:BB9"/>
    <mergeCell ref="AY10:AZ10"/>
    <mergeCell ref="BA10:BB10"/>
    <mergeCell ref="AY11:AZ11"/>
    <mergeCell ref="BA11:BB11"/>
    <mergeCell ref="AY12:AZ12"/>
    <mergeCell ref="BA12:BB12"/>
    <mergeCell ref="AS8:AV8"/>
    <mergeCell ref="A9:F9"/>
    <mergeCell ref="H9:M9"/>
    <mergeCell ref="O9:T9"/>
    <mergeCell ref="V9:AA9"/>
    <mergeCell ref="AC9:AH9"/>
    <mergeCell ref="AJ9:AO9"/>
    <mergeCell ref="AQ9:AV9"/>
    <mergeCell ref="C8:F8"/>
    <mergeCell ref="J8:M8"/>
    <mergeCell ref="Q8:T8"/>
    <mergeCell ref="X8:AA8"/>
    <mergeCell ref="AE8:AH8"/>
    <mergeCell ref="AL8:AO8"/>
    <mergeCell ref="AY6:AZ6"/>
    <mergeCell ref="BA6:BB6"/>
    <mergeCell ref="C7:D7"/>
    <mergeCell ref="J7:K7"/>
    <mergeCell ref="Q7:R7"/>
    <mergeCell ref="X7:Y7"/>
    <mergeCell ref="AE7:AF7"/>
    <mergeCell ref="AL7:AM7"/>
    <mergeCell ref="AS7:AT7"/>
    <mergeCell ref="I4:S4"/>
    <mergeCell ref="Y4:AF4"/>
    <mergeCell ref="AO4:AU4"/>
    <mergeCell ref="AY4:AZ4"/>
    <mergeCell ref="BA4:BB4"/>
    <mergeCell ref="I5:S5"/>
    <mergeCell ref="Y5:AF5"/>
    <mergeCell ref="AO5:AU5"/>
    <mergeCell ref="AY5:AZ5"/>
    <mergeCell ref="BA5:BB5"/>
    <mergeCell ref="I2:S2"/>
    <mergeCell ref="Y2:AA2"/>
    <mergeCell ref="AD2:AF2"/>
    <mergeCell ref="AO2:AU2"/>
    <mergeCell ref="AY2:BB2"/>
    <mergeCell ref="I3:S3"/>
    <mergeCell ref="Y3:AF3"/>
    <mergeCell ref="AO3:AU3"/>
    <mergeCell ref="AY3:AZ3"/>
    <mergeCell ref="BA3:BB3"/>
  </mergeCells>
  <pageMargins left="0.7" right="0.7" top="0.75" bottom="0.75" header="0.3" footer="0.3"/>
  <pageSetup scale="40" orientation="landscape" r:id="rId1"/>
  <rowBreaks count="1" manualBreakCount="1">
    <brk id="60" max="16383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042FE5-0217-454D-8067-D4F383DA8C48}">
          <x14:formula1>
            <xm:f>'All Jobs'!$B$2:$B$11</xm:f>
          </x14:formula1>
          <xm:sqref>I3:S3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2758-7D77-4548-8DF8-0588CD64106B}">
  <dimension ref="A1:BG367"/>
  <sheetViews>
    <sheetView showZeros="0" tabSelected="1" zoomScale="70" zoomScaleNormal="70" workbookViewId="0">
      <pane ySplit="2" topLeftCell="A3" activePane="bottomLeft" state="frozen"/>
      <selection activeCell="AQ28" sqref="AQ28"/>
      <selection pane="bottomLeft" activeCell="AE187" sqref="AE187"/>
    </sheetView>
  </sheetViews>
  <sheetFormatPr defaultRowHeight="15" x14ac:dyDescent="0.25"/>
  <cols>
    <col min="1" max="1" width="9.140625" customWidth="1"/>
    <col min="2" max="2" width="9" customWidth="1"/>
    <col min="3" max="3" width="7.85546875" customWidth="1"/>
    <col min="4" max="4" width="22.85546875" customWidth="1"/>
    <col min="5" max="5" width="7.7109375" style="15" customWidth="1"/>
    <col min="6" max="6" width="6.5703125" style="15" customWidth="1"/>
    <col min="7" max="7" width="8" style="15" customWidth="1"/>
    <col min="8" max="8" width="9.42578125" style="16" customWidth="1"/>
    <col min="9" max="9" width="7" customWidth="1"/>
    <col min="10" max="10" width="9.140625" customWidth="1"/>
    <col min="11" max="11" width="9" customWidth="1"/>
    <col min="12" max="12" width="7.85546875" customWidth="1"/>
    <col min="13" max="13" width="22.85546875" customWidth="1"/>
    <col min="14" max="14" width="7.7109375" style="15" customWidth="1"/>
    <col min="15" max="15" width="6.5703125" style="15" customWidth="1"/>
    <col min="16" max="16" width="8" style="15" customWidth="1"/>
    <col min="17" max="17" width="9.42578125" style="16" customWidth="1"/>
    <col min="18" max="18" width="7.28515625" customWidth="1"/>
    <col min="20" max="20" width="9" customWidth="1"/>
    <col min="21" max="21" width="7.85546875" customWidth="1"/>
    <col min="22" max="22" width="22.85546875" customWidth="1"/>
    <col min="23" max="23" width="7.7109375" style="15" customWidth="1"/>
    <col min="24" max="24" width="6.5703125" style="15" customWidth="1"/>
    <col min="25" max="25" width="8" style="15" customWidth="1"/>
    <col min="26" max="26" width="9.42578125" style="16" customWidth="1"/>
    <col min="27" max="27" width="4" customWidth="1"/>
    <col min="28" max="28" width="9.140625" customWidth="1"/>
    <col min="29" max="29" width="9" customWidth="1"/>
    <col min="30" max="30" width="7.85546875" customWidth="1"/>
    <col min="31" max="31" width="22.85546875" customWidth="1"/>
    <col min="32" max="32" width="7.7109375" style="15" customWidth="1"/>
    <col min="33" max="33" width="6.5703125" style="15" customWidth="1"/>
    <col min="34" max="34" width="8" style="15" customWidth="1"/>
    <col min="35" max="35" width="9.42578125" style="16" customWidth="1"/>
  </cols>
  <sheetData>
    <row r="1" spans="1:59" ht="23.25" x14ac:dyDescent="0.35">
      <c r="D1" s="14" t="s">
        <v>83</v>
      </c>
      <c r="M1" s="14" t="s">
        <v>81</v>
      </c>
      <c r="V1" s="14" t="s">
        <v>82</v>
      </c>
      <c r="AE1" s="14" t="s">
        <v>84</v>
      </c>
    </row>
    <row r="2" spans="1:59" ht="20.25" thickBot="1" x14ac:dyDescent="0.35">
      <c r="B2" s="17" t="s">
        <v>17</v>
      </c>
      <c r="C2" s="17" t="s">
        <v>18</v>
      </c>
      <c r="D2" s="18" t="s">
        <v>19</v>
      </c>
      <c r="E2" s="17" t="s">
        <v>20</v>
      </c>
      <c r="F2" s="17" t="s">
        <v>21</v>
      </c>
      <c r="G2" s="17" t="s">
        <v>22</v>
      </c>
      <c r="H2" s="17" t="s">
        <v>23</v>
      </c>
      <c r="K2" s="17" t="s">
        <v>17</v>
      </c>
      <c r="L2" s="17" t="s">
        <v>18</v>
      </c>
      <c r="M2" s="18" t="s">
        <v>19</v>
      </c>
      <c r="N2" s="17" t="s">
        <v>20</v>
      </c>
      <c r="O2" s="17" t="s">
        <v>21</v>
      </c>
      <c r="P2" s="17" t="s">
        <v>22</v>
      </c>
      <c r="Q2" s="17" t="s">
        <v>23</v>
      </c>
      <c r="T2" s="17" t="s">
        <v>17</v>
      </c>
      <c r="U2" s="17" t="s">
        <v>18</v>
      </c>
      <c r="V2" s="18" t="s">
        <v>19</v>
      </c>
      <c r="W2" s="17" t="s">
        <v>20</v>
      </c>
      <c r="X2" s="17" t="s">
        <v>21</v>
      </c>
      <c r="Y2" s="17" t="s">
        <v>22</v>
      </c>
      <c r="Z2" s="17" t="s">
        <v>23</v>
      </c>
      <c r="AC2" s="17" t="s">
        <v>17</v>
      </c>
      <c r="AD2" s="17" t="s">
        <v>18</v>
      </c>
      <c r="AE2" s="18" t="s">
        <v>19</v>
      </c>
      <c r="AF2" s="17" t="s">
        <v>20</v>
      </c>
      <c r="AG2" s="17" t="s">
        <v>21</v>
      </c>
      <c r="AH2" s="17" t="s">
        <v>22</v>
      </c>
      <c r="AI2" s="17" t="s">
        <v>23</v>
      </c>
    </row>
    <row r="3" spans="1:59" ht="15.75" thickTop="1" x14ac:dyDescent="0.25">
      <c r="B3" s="19">
        <v>44199</v>
      </c>
      <c r="C3" s="26" t="s">
        <v>24</v>
      </c>
      <c r="D3" s="21"/>
      <c r="E3" s="22"/>
      <c r="F3" s="22"/>
      <c r="G3" s="22"/>
      <c r="H3" s="23">
        <f t="shared" ref="H3:H59" si="0">SUM(E3,(F3*1.5), G3)</f>
        <v>0</v>
      </c>
      <c r="K3" s="19">
        <v>44199</v>
      </c>
      <c r="L3" s="26" t="s">
        <v>24</v>
      </c>
      <c r="M3" s="21"/>
      <c r="N3" s="22"/>
      <c r="O3" s="22"/>
      <c r="P3" s="22"/>
      <c r="Q3" s="23">
        <f t="shared" ref="Q3:Q59" si="1">SUM(N3,(O3*1.5), P3)</f>
        <v>0</v>
      </c>
      <c r="T3" s="19">
        <v>44199</v>
      </c>
      <c r="U3" s="26" t="s">
        <v>24</v>
      </c>
      <c r="V3" s="21"/>
      <c r="W3" s="22"/>
      <c r="X3" s="22"/>
      <c r="Y3" s="22"/>
      <c r="Z3" s="23">
        <f t="shared" ref="Z3:Z59" si="2">SUM(W3,(X3*1.5), Y3)</f>
        <v>0</v>
      </c>
      <c r="AC3" s="19">
        <v>44199</v>
      </c>
      <c r="AD3" s="26" t="s">
        <v>24</v>
      </c>
      <c r="AE3" s="21"/>
      <c r="AF3" s="22"/>
      <c r="AG3" s="22"/>
      <c r="AH3" s="22"/>
      <c r="AI3" s="23">
        <f t="shared" ref="AI3:AI59" si="3">SUM(AF3,(AG3*1.5), AH3)</f>
        <v>0</v>
      </c>
    </row>
    <row r="4" spans="1:59" x14ac:dyDescent="0.25">
      <c r="B4" s="19">
        <v>44200</v>
      </c>
      <c r="C4" s="20" t="s">
        <v>51</v>
      </c>
      <c r="D4" s="21" t="s">
        <v>57</v>
      </c>
      <c r="E4" s="22"/>
      <c r="F4" s="22"/>
      <c r="G4" s="22">
        <v>8</v>
      </c>
      <c r="H4" s="23">
        <f t="shared" si="0"/>
        <v>8</v>
      </c>
      <c r="K4" s="19">
        <v>44200</v>
      </c>
      <c r="L4" s="20" t="s">
        <v>51</v>
      </c>
      <c r="M4" s="21" t="s">
        <v>58</v>
      </c>
      <c r="N4" s="22"/>
      <c r="O4" s="22"/>
      <c r="P4" s="22">
        <v>8</v>
      </c>
      <c r="Q4" s="23">
        <f t="shared" si="1"/>
        <v>8</v>
      </c>
      <c r="T4" s="19">
        <v>44200</v>
      </c>
      <c r="U4" s="20" t="s">
        <v>51</v>
      </c>
      <c r="V4" s="21"/>
      <c r="W4" s="22"/>
      <c r="X4" s="22"/>
      <c r="Y4" s="22"/>
      <c r="Z4" s="23">
        <f t="shared" si="2"/>
        <v>0</v>
      </c>
      <c r="AC4" s="19">
        <v>44200</v>
      </c>
      <c r="AD4" s="20" t="s">
        <v>51</v>
      </c>
      <c r="AE4" s="21"/>
      <c r="AF4" s="22"/>
      <c r="AG4" s="22"/>
      <c r="AH4" s="22"/>
      <c r="AI4" s="23">
        <f t="shared" si="3"/>
        <v>0</v>
      </c>
    </row>
    <row r="5" spans="1:59" x14ac:dyDescent="0.25">
      <c r="B5" s="19">
        <v>44201</v>
      </c>
      <c r="C5" s="20" t="s">
        <v>25</v>
      </c>
      <c r="D5" s="21" t="s">
        <v>57</v>
      </c>
      <c r="E5" s="22"/>
      <c r="F5" s="22"/>
      <c r="G5" s="22">
        <v>8</v>
      </c>
      <c r="H5" s="23">
        <f t="shared" si="0"/>
        <v>8</v>
      </c>
      <c r="K5" s="19">
        <v>44201</v>
      </c>
      <c r="L5" s="20" t="s">
        <v>25</v>
      </c>
      <c r="M5" s="21" t="s">
        <v>58</v>
      </c>
      <c r="N5" s="22"/>
      <c r="O5" s="22"/>
      <c r="P5" s="22">
        <v>8</v>
      </c>
      <c r="Q5" s="23">
        <f t="shared" si="1"/>
        <v>8</v>
      </c>
      <c r="T5" s="19">
        <v>44201</v>
      </c>
      <c r="U5" s="20" t="s">
        <v>25</v>
      </c>
      <c r="V5" s="21"/>
      <c r="W5" s="22"/>
      <c r="X5" s="22"/>
      <c r="Y5" s="22"/>
      <c r="Z5" s="23">
        <f t="shared" si="2"/>
        <v>0</v>
      </c>
      <c r="AC5" s="19">
        <v>44201</v>
      </c>
      <c r="AD5" s="20" t="s">
        <v>25</v>
      </c>
      <c r="AE5" s="21"/>
      <c r="AF5" s="22"/>
      <c r="AG5" s="22"/>
      <c r="AH5" s="22"/>
      <c r="AI5" s="23">
        <f t="shared" si="3"/>
        <v>0</v>
      </c>
    </row>
    <row r="6" spans="1:59" x14ac:dyDescent="0.25">
      <c r="B6" s="19">
        <v>44202</v>
      </c>
      <c r="C6" s="20" t="s">
        <v>52</v>
      </c>
      <c r="D6" s="21" t="s">
        <v>57</v>
      </c>
      <c r="E6" s="22"/>
      <c r="F6" s="22"/>
      <c r="G6" s="22">
        <v>8</v>
      </c>
      <c r="H6" s="23">
        <f t="shared" si="0"/>
        <v>8</v>
      </c>
      <c r="K6" s="19">
        <v>44202</v>
      </c>
      <c r="L6" s="20" t="s">
        <v>52</v>
      </c>
      <c r="M6" s="21" t="s">
        <v>58</v>
      </c>
      <c r="N6" s="22"/>
      <c r="O6" s="22"/>
      <c r="P6" s="22">
        <v>8</v>
      </c>
      <c r="Q6" s="23">
        <f t="shared" si="1"/>
        <v>8</v>
      </c>
      <c r="T6" s="19">
        <v>44202</v>
      </c>
      <c r="U6" s="20" t="s">
        <v>52</v>
      </c>
      <c r="V6" s="21" t="s">
        <v>88</v>
      </c>
      <c r="W6" s="22">
        <v>8</v>
      </c>
      <c r="X6" s="22"/>
      <c r="Y6" s="22"/>
      <c r="Z6" s="23">
        <f t="shared" si="2"/>
        <v>8</v>
      </c>
      <c r="AC6" s="19">
        <v>44202</v>
      </c>
      <c r="AD6" s="20" t="s">
        <v>52</v>
      </c>
      <c r="AE6" s="21" t="s">
        <v>88</v>
      </c>
      <c r="AF6" s="22">
        <v>8</v>
      </c>
      <c r="AG6" s="22"/>
      <c r="AH6" s="22"/>
      <c r="AI6" s="23">
        <f t="shared" si="3"/>
        <v>8</v>
      </c>
    </row>
    <row r="7" spans="1:59" x14ac:dyDescent="0.25">
      <c r="B7" s="19">
        <v>44203</v>
      </c>
      <c r="C7" s="20" t="s">
        <v>54</v>
      </c>
      <c r="D7" s="21" t="s">
        <v>57</v>
      </c>
      <c r="E7" s="22"/>
      <c r="F7" s="22"/>
      <c r="G7" s="22">
        <v>8</v>
      </c>
      <c r="H7" s="23">
        <f t="shared" si="0"/>
        <v>8</v>
      </c>
      <c r="K7" s="19">
        <v>44203</v>
      </c>
      <c r="L7" s="20" t="s">
        <v>54</v>
      </c>
      <c r="M7" s="21" t="s">
        <v>58</v>
      </c>
      <c r="N7" s="22"/>
      <c r="O7" s="22"/>
      <c r="P7" s="22">
        <v>8</v>
      </c>
      <c r="Q7" s="23">
        <f t="shared" si="1"/>
        <v>8</v>
      </c>
      <c r="T7" s="19">
        <v>44203</v>
      </c>
      <c r="U7" s="20" t="s">
        <v>54</v>
      </c>
      <c r="V7" s="21" t="s">
        <v>88</v>
      </c>
      <c r="W7" s="22">
        <v>8</v>
      </c>
      <c r="X7" s="22"/>
      <c r="Y7" s="22"/>
      <c r="Z7" s="23">
        <f t="shared" si="2"/>
        <v>8</v>
      </c>
      <c r="AC7" s="19">
        <v>44203</v>
      </c>
      <c r="AD7" s="20" t="s">
        <v>54</v>
      </c>
      <c r="AE7" s="21" t="s">
        <v>88</v>
      </c>
      <c r="AF7" s="22">
        <v>8</v>
      </c>
      <c r="AG7" s="22"/>
      <c r="AH7" s="22"/>
      <c r="AI7" s="23">
        <f t="shared" si="3"/>
        <v>8</v>
      </c>
    </row>
    <row r="8" spans="1:59" x14ac:dyDescent="0.25">
      <c r="B8" s="19">
        <v>44204</v>
      </c>
      <c r="C8" s="20" t="s">
        <v>53</v>
      </c>
      <c r="D8" s="21" t="s">
        <v>57</v>
      </c>
      <c r="E8" s="22"/>
      <c r="F8" s="22"/>
      <c r="G8" s="22">
        <v>8</v>
      </c>
      <c r="H8" s="23">
        <f t="shared" si="0"/>
        <v>8</v>
      </c>
      <c r="K8" s="19">
        <v>44204</v>
      </c>
      <c r="L8" s="20" t="s">
        <v>53</v>
      </c>
      <c r="M8" s="21" t="s">
        <v>58</v>
      </c>
      <c r="N8" s="22"/>
      <c r="O8" s="22"/>
      <c r="P8" s="22">
        <v>8</v>
      </c>
      <c r="Q8" s="23">
        <f t="shared" si="1"/>
        <v>8</v>
      </c>
      <c r="T8" s="19">
        <v>44204</v>
      </c>
      <c r="U8" s="20" t="s">
        <v>53</v>
      </c>
      <c r="V8" s="21" t="s">
        <v>89</v>
      </c>
      <c r="W8" s="22">
        <v>8</v>
      </c>
      <c r="X8" s="22"/>
      <c r="Y8" s="22"/>
      <c r="Z8" s="23">
        <f t="shared" si="2"/>
        <v>8</v>
      </c>
      <c r="AC8" s="19">
        <v>44204</v>
      </c>
      <c r="AD8" s="20" t="s">
        <v>53</v>
      </c>
      <c r="AE8" s="21" t="s">
        <v>89</v>
      </c>
      <c r="AF8" s="22">
        <v>8</v>
      </c>
      <c r="AG8" s="22"/>
      <c r="AH8" s="22"/>
      <c r="AI8" s="23">
        <f t="shared" si="3"/>
        <v>8</v>
      </c>
    </row>
    <row r="9" spans="1:59" s="25" customFormat="1" ht="15.75" thickBot="1" x14ac:dyDescent="0.3">
      <c r="A9"/>
      <c r="B9" s="19">
        <v>44205</v>
      </c>
      <c r="C9" s="24" t="s">
        <v>24</v>
      </c>
      <c r="D9" s="21"/>
      <c r="E9" s="22"/>
      <c r="F9" s="22"/>
      <c r="G9" s="22"/>
      <c r="H9" s="23">
        <f t="shared" si="0"/>
        <v>0</v>
      </c>
      <c r="I9"/>
      <c r="J9"/>
      <c r="K9" s="19">
        <v>44205</v>
      </c>
      <c r="L9" s="24" t="s">
        <v>24</v>
      </c>
      <c r="M9" s="21"/>
      <c r="N9" s="22"/>
      <c r="O9" s="22"/>
      <c r="P9" s="22"/>
      <c r="Q9" s="23">
        <f t="shared" si="1"/>
        <v>0</v>
      </c>
      <c r="R9"/>
      <c r="S9"/>
      <c r="T9" s="19">
        <v>44205</v>
      </c>
      <c r="U9" s="24" t="s">
        <v>24</v>
      </c>
      <c r="V9" s="21"/>
      <c r="W9" s="22"/>
      <c r="X9" s="22"/>
      <c r="Y9" s="22"/>
      <c r="Z9" s="23">
        <f t="shared" si="2"/>
        <v>0</v>
      </c>
      <c r="AA9"/>
      <c r="AB9"/>
      <c r="AC9" s="19">
        <v>44205</v>
      </c>
      <c r="AD9" s="24" t="s">
        <v>24</v>
      </c>
      <c r="AE9" s="21"/>
      <c r="AF9" s="22"/>
      <c r="AG9" s="22"/>
      <c r="AH9" s="22"/>
      <c r="AI9" s="23">
        <f t="shared" si="3"/>
        <v>0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1:59" x14ac:dyDescent="0.25">
      <c r="B10" s="19">
        <v>44206</v>
      </c>
      <c r="C10" s="26" t="s">
        <v>24</v>
      </c>
      <c r="D10" s="21"/>
      <c r="E10" s="22"/>
      <c r="F10" s="22"/>
      <c r="G10" s="22"/>
      <c r="H10" s="23">
        <f t="shared" si="0"/>
        <v>0</v>
      </c>
      <c r="K10" s="19">
        <v>44206</v>
      </c>
      <c r="L10" s="26" t="s">
        <v>24</v>
      </c>
      <c r="M10" s="21"/>
      <c r="N10" s="22"/>
      <c r="O10" s="22"/>
      <c r="P10" s="22"/>
      <c r="Q10" s="23">
        <f t="shared" si="1"/>
        <v>0</v>
      </c>
      <c r="T10" s="19">
        <v>44206</v>
      </c>
      <c r="U10" s="26" t="s">
        <v>24</v>
      </c>
      <c r="V10" s="21"/>
      <c r="W10" s="22"/>
      <c r="X10" s="22"/>
      <c r="Y10" s="22"/>
      <c r="Z10" s="23">
        <f t="shared" si="2"/>
        <v>0</v>
      </c>
      <c r="AC10" s="19">
        <v>44206</v>
      </c>
      <c r="AD10" s="26" t="s">
        <v>24</v>
      </c>
      <c r="AE10" s="21"/>
      <c r="AF10" s="22"/>
      <c r="AG10" s="22"/>
      <c r="AH10" s="22"/>
      <c r="AI10" s="23">
        <f t="shared" si="3"/>
        <v>0</v>
      </c>
    </row>
    <row r="11" spans="1:59" x14ac:dyDescent="0.25">
      <c r="B11" s="19">
        <v>44207</v>
      </c>
      <c r="C11" s="20" t="s">
        <v>51</v>
      </c>
      <c r="D11" s="21" t="s">
        <v>57</v>
      </c>
      <c r="E11" s="22"/>
      <c r="F11" s="22"/>
      <c r="G11" s="22">
        <v>8</v>
      </c>
      <c r="H11" s="23">
        <f t="shared" si="0"/>
        <v>8</v>
      </c>
      <c r="K11" s="19">
        <v>44207</v>
      </c>
      <c r="L11" s="20" t="s">
        <v>51</v>
      </c>
      <c r="M11" s="21" t="s">
        <v>58</v>
      </c>
      <c r="N11" s="22"/>
      <c r="O11" s="22"/>
      <c r="P11" s="22">
        <v>8</v>
      </c>
      <c r="Q11" s="23">
        <f t="shared" si="1"/>
        <v>8</v>
      </c>
      <c r="T11" s="19">
        <v>44207</v>
      </c>
      <c r="U11" s="20" t="s">
        <v>51</v>
      </c>
      <c r="V11" s="21" t="s">
        <v>89</v>
      </c>
      <c r="W11" s="22">
        <v>8</v>
      </c>
      <c r="X11" s="22"/>
      <c r="Y11" s="22"/>
      <c r="Z11" s="23">
        <f t="shared" si="2"/>
        <v>8</v>
      </c>
      <c r="AC11" s="19">
        <v>44207</v>
      </c>
      <c r="AD11" s="20" t="s">
        <v>51</v>
      </c>
      <c r="AE11" s="21" t="s">
        <v>89</v>
      </c>
      <c r="AF11" s="22">
        <v>8</v>
      </c>
      <c r="AG11" s="22"/>
      <c r="AH11" s="22"/>
      <c r="AI11" s="23">
        <f t="shared" si="3"/>
        <v>8</v>
      </c>
    </row>
    <row r="12" spans="1:59" x14ac:dyDescent="0.25">
      <c r="B12" s="19">
        <v>44208</v>
      </c>
      <c r="C12" s="20" t="s">
        <v>25</v>
      </c>
      <c r="D12" s="21" t="s">
        <v>57</v>
      </c>
      <c r="E12" s="22"/>
      <c r="F12" s="22"/>
      <c r="G12" s="22">
        <v>8</v>
      </c>
      <c r="H12" s="23">
        <f t="shared" si="0"/>
        <v>8</v>
      </c>
      <c r="K12" s="19">
        <v>44208</v>
      </c>
      <c r="L12" s="20" t="s">
        <v>25</v>
      </c>
      <c r="M12" s="21" t="s">
        <v>58</v>
      </c>
      <c r="N12" s="22"/>
      <c r="O12" s="22"/>
      <c r="P12" s="22">
        <v>8</v>
      </c>
      <c r="Q12" s="23">
        <f t="shared" si="1"/>
        <v>8</v>
      </c>
      <c r="T12" s="19">
        <v>44208</v>
      </c>
      <c r="U12" s="20" t="s">
        <v>25</v>
      </c>
      <c r="V12" s="21" t="s">
        <v>89</v>
      </c>
      <c r="W12" s="22">
        <v>8</v>
      </c>
      <c r="X12" s="22"/>
      <c r="Y12" s="22"/>
      <c r="Z12" s="23">
        <f t="shared" si="2"/>
        <v>8</v>
      </c>
      <c r="AC12" s="19">
        <v>44208</v>
      </c>
      <c r="AD12" s="20" t="s">
        <v>25</v>
      </c>
      <c r="AE12" s="21" t="s">
        <v>89</v>
      </c>
      <c r="AF12" s="22">
        <v>8</v>
      </c>
      <c r="AG12" s="22"/>
      <c r="AH12" s="22"/>
      <c r="AI12" s="23">
        <f t="shared" si="3"/>
        <v>8</v>
      </c>
    </row>
    <row r="13" spans="1:59" x14ac:dyDescent="0.25">
      <c r="B13" s="19">
        <v>44209</v>
      </c>
      <c r="C13" s="20" t="s">
        <v>52</v>
      </c>
      <c r="D13" s="21" t="s">
        <v>57</v>
      </c>
      <c r="E13" s="22"/>
      <c r="F13" s="22"/>
      <c r="G13" s="22">
        <v>8</v>
      </c>
      <c r="H13" s="23">
        <f t="shared" si="0"/>
        <v>8</v>
      </c>
      <c r="K13" s="19">
        <v>44209</v>
      </c>
      <c r="L13" s="20" t="s">
        <v>52</v>
      </c>
      <c r="M13" s="21" t="s">
        <v>58</v>
      </c>
      <c r="N13" s="22"/>
      <c r="O13" s="22"/>
      <c r="P13" s="22">
        <v>8</v>
      </c>
      <c r="Q13" s="23">
        <f t="shared" si="1"/>
        <v>8</v>
      </c>
      <c r="T13" s="19">
        <v>44209</v>
      </c>
      <c r="U13" s="20" t="s">
        <v>52</v>
      </c>
      <c r="V13" s="21" t="s">
        <v>89</v>
      </c>
      <c r="W13" s="22">
        <v>8</v>
      </c>
      <c r="X13" s="22"/>
      <c r="Y13" s="22"/>
      <c r="Z13" s="23">
        <f t="shared" si="2"/>
        <v>8</v>
      </c>
      <c r="AC13" s="19">
        <v>44209</v>
      </c>
      <c r="AD13" s="20" t="s">
        <v>52</v>
      </c>
      <c r="AE13" s="21" t="s">
        <v>89</v>
      </c>
      <c r="AF13" s="22">
        <v>8</v>
      </c>
      <c r="AG13" s="22"/>
      <c r="AH13" s="22"/>
      <c r="AI13" s="23">
        <f t="shared" si="3"/>
        <v>8</v>
      </c>
    </row>
    <row r="14" spans="1:59" x14ac:dyDescent="0.25">
      <c r="B14" s="19">
        <v>44210</v>
      </c>
      <c r="C14" s="20" t="s">
        <v>54</v>
      </c>
      <c r="D14" s="21" t="s">
        <v>57</v>
      </c>
      <c r="E14" s="22"/>
      <c r="F14" s="22"/>
      <c r="G14" s="22">
        <v>8</v>
      </c>
      <c r="H14" s="23">
        <f t="shared" si="0"/>
        <v>8</v>
      </c>
      <c r="K14" s="19">
        <v>44210</v>
      </c>
      <c r="L14" s="20" t="s">
        <v>54</v>
      </c>
      <c r="M14" s="21" t="s">
        <v>58</v>
      </c>
      <c r="N14" s="22"/>
      <c r="O14" s="22"/>
      <c r="P14" s="22">
        <v>8</v>
      </c>
      <c r="Q14" s="23">
        <f t="shared" si="1"/>
        <v>8</v>
      </c>
      <c r="T14" s="19">
        <v>44210</v>
      </c>
      <c r="U14" s="20" t="s">
        <v>54</v>
      </c>
      <c r="V14" s="21" t="s">
        <v>89</v>
      </c>
      <c r="W14" s="22">
        <v>4</v>
      </c>
      <c r="X14" s="22"/>
      <c r="Y14" s="22"/>
      <c r="Z14" s="23">
        <f t="shared" si="2"/>
        <v>4</v>
      </c>
      <c r="AC14" s="19">
        <v>44210</v>
      </c>
      <c r="AD14" s="20" t="s">
        <v>54</v>
      </c>
      <c r="AE14" s="21" t="s">
        <v>89</v>
      </c>
      <c r="AF14" s="22">
        <v>4</v>
      </c>
      <c r="AG14" s="22"/>
      <c r="AH14" s="22"/>
      <c r="AI14" s="23">
        <f t="shared" si="3"/>
        <v>4</v>
      </c>
    </row>
    <row r="15" spans="1:59" x14ac:dyDescent="0.25">
      <c r="B15" s="19">
        <v>44211</v>
      </c>
      <c r="C15" s="20" t="s">
        <v>53</v>
      </c>
      <c r="D15" s="21" t="s">
        <v>57</v>
      </c>
      <c r="E15" s="22"/>
      <c r="F15" s="22"/>
      <c r="G15" s="22">
        <v>8</v>
      </c>
      <c r="H15" s="23">
        <f t="shared" si="0"/>
        <v>8</v>
      </c>
      <c r="K15" s="19">
        <v>44211</v>
      </c>
      <c r="L15" s="20" t="s">
        <v>53</v>
      </c>
      <c r="M15" s="21" t="s">
        <v>58</v>
      </c>
      <c r="N15" s="22"/>
      <c r="O15" s="22"/>
      <c r="P15" s="22">
        <v>8</v>
      </c>
      <c r="Q15" s="23">
        <f t="shared" si="1"/>
        <v>8</v>
      </c>
      <c r="T15" s="19">
        <v>44211</v>
      </c>
      <c r="U15" s="20" t="s">
        <v>53</v>
      </c>
      <c r="V15" s="21"/>
      <c r="W15" s="22"/>
      <c r="X15" s="22"/>
      <c r="Y15" s="22"/>
      <c r="Z15" s="23">
        <f t="shared" si="2"/>
        <v>0</v>
      </c>
      <c r="AC15" s="19">
        <v>44211</v>
      </c>
      <c r="AD15" s="20" t="s">
        <v>53</v>
      </c>
      <c r="AE15" s="21"/>
      <c r="AF15" s="22"/>
      <c r="AG15" s="22"/>
      <c r="AH15" s="22"/>
      <c r="AI15" s="23">
        <f t="shared" si="3"/>
        <v>0</v>
      </c>
    </row>
    <row r="16" spans="1:59" s="25" customFormat="1" ht="15.75" thickBot="1" x14ac:dyDescent="0.3">
      <c r="A16"/>
      <c r="B16" s="19">
        <v>44212</v>
      </c>
      <c r="C16" s="24" t="s">
        <v>24</v>
      </c>
      <c r="D16" s="21"/>
      <c r="E16" s="22"/>
      <c r="F16" s="22"/>
      <c r="G16" s="22"/>
      <c r="H16" s="23">
        <f t="shared" si="0"/>
        <v>0</v>
      </c>
      <c r="I16"/>
      <c r="J16"/>
      <c r="K16" s="19">
        <v>44212</v>
      </c>
      <c r="L16" s="24" t="s">
        <v>24</v>
      </c>
      <c r="M16" s="21"/>
      <c r="N16" s="22"/>
      <c r="O16" s="22"/>
      <c r="P16" s="22"/>
      <c r="Q16" s="23">
        <f t="shared" si="1"/>
        <v>0</v>
      </c>
      <c r="R16"/>
      <c r="S16"/>
      <c r="T16" s="19">
        <v>44212</v>
      </c>
      <c r="U16" s="24" t="s">
        <v>24</v>
      </c>
      <c r="V16" s="21"/>
      <c r="W16" s="22"/>
      <c r="X16" s="22"/>
      <c r="Y16" s="22"/>
      <c r="Z16" s="23">
        <f t="shared" si="2"/>
        <v>0</v>
      </c>
      <c r="AA16"/>
      <c r="AB16"/>
      <c r="AC16" s="19">
        <v>44212</v>
      </c>
      <c r="AD16" s="24" t="s">
        <v>24</v>
      </c>
      <c r="AE16" s="21"/>
      <c r="AF16" s="22"/>
      <c r="AG16" s="22"/>
      <c r="AH16" s="22"/>
      <c r="AI16" s="23">
        <f t="shared" si="3"/>
        <v>0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 spans="1:59" x14ac:dyDescent="0.25">
      <c r="B17" s="19">
        <v>44213</v>
      </c>
      <c r="C17" s="26" t="s">
        <v>24</v>
      </c>
      <c r="D17" s="21"/>
      <c r="E17" s="22"/>
      <c r="F17" s="22"/>
      <c r="G17" s="22"/>
      <c r="H17" s="23">
        <f t="shared" si="0"/>
        <v>0</v>
      </c>
      <c r="K17" s="19">
        <v>44213</v>
      </c>
      <c r="L17" s="26" t="s">
        <v>24</v>
      </c>
      <c r="M17" s="21"/>
      <c r="N17" s="22"/>
      <c r="O17" s="22"/>
      <c r="P17" s="22"/>
      <c r="Q17" s="23">
        <f t="shared" si="1"/>
        <v>0</v>
      </c>
      <c r="T17" s="19">
        <v>44213</v>
      </c>
      <c r="U17" s="26" t="s">
        <v>24</v>
      </c>
      <c r="V17" s="21"/>
      <c r="W17" s="22"/>
      <c r="X17" s="22"/>
      <c r="Y17" s="22"/>
      <c r="Z17" s="23">
        <f t="shared" si="2"/>
        <v>0</v>
      </c>
      <c r="AC17" s="19">
        <v>44213</v>
      </c>
      <c r="AD17" s="26" t="s">
        <v>24</v>
      </c>
      <c r="AE17" s="21"/>
      <c r="AF17" s="22"/>
      <c r="AG17" s="22"/>
      <c r="AH17" s="22"/>
      <c r="AI17" s="23">
        <f t="shared" si="3"/>
        <v>0</v>
      </c>
    </row>
    <row r="18" spans="1:59" x14ac:dyDescent="0.25">
      <c r="B18" s="19">
        <v>44214</v>
      </c>
      <c r="C18" s="20" t="s">
        <v>51</v>
      </c>
      <c r="D18" s="21" t="s">
        <v>57</v>
      </c>
      <c r="E18" s="22"/>
      <c r="F18" s="22"/>
      <c r="G18" s="22">
        <v>8</v>
      </c>
      <c r="H18" s="23">
        <f t="shared" si="0"/>
        <v>8</v>
      </c>
      <c r="K18" s="19">
        <v>44214</v>
      </c>
      <c r="L18" s="20" t="s">
        <v>51</v>
      </c>
      <c r="M18" s="21" t="s">
        <v>58</v>
      </c>
      <c r="N18" s="22"/>
      <c r="O18" s="22"/>
      <c r="P18" s="22">
        <v>8</v>
      </c>
      <c r="Q18" s="23">
        <f t="shared" si="1"/>
        <v>8</v>
      </c>
      <c r="T18" s="19">
        <v>44214</v>
      </c>
      <c r="U18" s="20" t="s">
        <v>51</v>
      </c>
      <c r="V18" s="21"/>
      <c r="W18" s="22"/>
      <c r="X18" s="22"/>
      <c r="Y18" s="22"/>
      <c r="Z18" s="23">
        <f t="shared" si="2"/>
        <v>0</v>
      </c>
      <c r="AC18" s="19">
        <v>44214</v>
      </c>
      <c r="AD18" s="20" t="s">
        <v>51</v>
      </c>
      <c r="AE18" s="21"/>
      <c r="AF18" s="22"/>
      <c r="AG18" s="22"/>
      <c r="AH18" s="22"/>
      <c r="AI18" s="23">
        <f t="shared" si="3"/>
        <v>0</v>
      </c>
    </row>
    <row r="19" spans="1:59" x14ac:dyDescent="0.25">
      <c r="B19" s="19">
        <v>44215</v>
      </c>
      <c r="C19" s="20" t="s">
        <v>25</v>
      </c>
      <c r="D19" s="21" t="s">
        <v>57</v>
      </c>
      <c r="E19" s="22"/>
      <c r="F19" s="22"/>
      <c r="G19" s="22">
        <v>8</v>
      </c>
      <c r="H19" s="23">
        <f t="shared" si="0"/>
        <v>8</v>
      </c>
      <c r="K19" s="19">
        <v>44215</v>
      </c>
      <c r="L19" s="20" t="s">
        <v>25</v>
      </c>
      <c r="M19" s="21" t="s">
        <v>58</v>
      </c>
      <c r="N19" s="22"/>
      <c r="O19" s="22"/>
      <c r="P19" s="22">
        <v>8</v>
      </c>
      <c r="Q19" s="23">
        <f t="shared" si="1"/>
        <v>8</v>
      </c>
      <c r="T19" s="19">
        <v>44215</v>
      </c>
      <c r="U19" s="20" t="s">
        <v>25</v>
      </c>
      <c r="V19" s="21" t="s">
        <v>56</v>
      </c>
      <c r="W19" s="22">
        <v>8</v>
      </c>
      <c r="X19" s="22"/>
      <c r="Y19" s="22"/>
      <c r="Z19" s="23">
        <f t="shared" si="2"/>
        <v>8</v>
      </c>
      <c r="AC19" s="19">
        <v>44215</v>
      </c>
      <c r="AD19" s="20" t="s">
        <v>25</v>
      </c>
      <c r="AE19" s="21" t="s">
        <v>56</v>
      </c>
      <c r="AF19" s="22">
        <v>8</v>
      </c>
      <c r="AG19" s="22"/>
      <c r="AH19" s="22"/>
      <c r="AI19" s="23">
        <f t="shared" si="3"/>
        <v>8</v>
      </c>
    </row>
    <row r="20" spans="1:59" x14ac:dyDescent="0.25">
      <c r="B20" s="19">
        <v>44216</v>
      </c>
      <c r="C20" s="20" t="s">
        <v>52</v>
      </c>
      <c r="D20" s="21" t="s">
        <v>57</v>
      </c>
      <c r="E20" s="22"/>
      <c r="F20" s="22"/>
      <c r="G20" s="22">
        <v>8</v>
      </c>
      <c r="H20" s="23">
        <f t="shared" si="0"/>
        <v>8</v>
      </c>
      <c r="K20" s="19">
        <v>44216</v>
      </c>
      <c r="L20" s="20" t="s">
        <v>52</v>
      </c>
      <c r="M20" s="21" t="s">
        <v>58</v>
      </c>
      <c r="N20" s="22"/>
      <c r="O20" s="22"/>
      <c r="P20" s="22">
        <v>8</v>
      </c>
      <c r="Q20" s="23">
        <f t="shared" si="1"/>
        <v>8</v>
      </c>
      <c r="T20" s="19">
        <v>44216</v>
      </c>
      <c r="U20" s="20" t="s">
        <v>52</v>
      </c>
      <c r="V20" s="21" t="s">
        <v>89</v>
      </c>
      <c r="W20" s="22">
        <v>8</v>
      </c>
      <c r="X20" s="22"/>
      <c r="Y20" s="22"/>
      <c r="Z20" s="23">
        <f t="shared" si="2"/>
        <v>8</v>
      </c>
      <c r="AC20" s="19">
        <v>44216</v>
      </c>
      <c r="AD20" s="20" t="s">
        <v>52</v>
      </c>
      <c r="AE20" s="21" t="s">
        <v>89</v>
      </c>
      <c r="AF20" s="22">
        <v>8</v>
      </c>
      <c r="AG20" s="22"/>
      <c r="AH20" s="22"/>
      <c r="AI20" s="23">
        <f t="shared" si="3"/>
        <v>8</v>
      </c>
    </row>
    <row r="21" spans="1:59" x14ac:dyDescent="0.25">
      <c r="B21" s="19">
        <v>44217</v>
      </c>
      <c r="C21" s="20" t="s">
        <v>54</v>
      </c>
      <c r="D21" s="21" t="s">
        <v>57</v>
      </c>
      <c r="E21" s="22"/>
      <c r="F21" s="22"/>
      <c r="G21" s="22">
        <v>8</v>
      </c>
      <c r="H21" s="23">
        <f t="shared" si="0"/>
        <v>8</v>
      </c>
      <c r="K21" s="19">
        <v>44217</v>
      </c>
      <c r="L21" s="20" t="s">
        <v>54</v>
      </c>
      <c r="M21" s="21" t="s">
        <v>58</v>
      </c>
      <c r="N21" s="22"/>
      <c r="O21" s="22"/>
      <c r="P21" s="22">
        <v>8</v>
      </c>
      <c r="Q21" s="23">
        <f t="shared" si="1"/>
        <v>8</v>
      </c>
      <c r="T21" s="19">
        <v>44217</v>
      </c>
      <c r="U21" s="20" t="s">
        <v>54</v>
      </c>
      <c r="V21" s="21" t="s">
        <v>89</v>
      </c>
      <c r="W21" s="22">
        <v>8</v>
      </c>
      <c r="X21" s="22"/>
      <c r="Y21" s="22"/>
      <c r="Z21" s="23">
        <f t="shared" si="2"/>
        <v>8</v>
      </c>
      <c r="AC21" s="19">
        <v>44217</v>
      </c>
      <c r="AD21" s="20" t="s">
        <v>54</v>
      </c>
      <c r="AE21" s="21" t="s">
        <v>89</v>
      </c>
      <c r="AF21" s="22">
        <v>8</v>
      </c>
      <c r="AG21" s="22"/>
      <c r="AH21" s="22"/>
      <c r="AI21" s="23">
        <f t="shared" si="3"/>
        <v>8</v>
      </c>
    </row>
    <row r="22" spans="1:59" x14ac:dyDescent="0.25">
      <c r="B22" s="19">
        <v>44218</v>
      </c>
      <c r="C22" s="20" t="s">
        <v>53</v>
      </c>
      <c r="D22" s="21" t="s">
        <v>57</v>
      </c>
      <c r="E22" s="22"/>
      <c r="F22" s="22"/>
      <c r="G22" s="22">
        <v>8</v>
      </c>
      <c r="H22" s="23">
        <f t="shared" si="0"/>
        <v>8</v>
      </c>
      <c r="K22" s="19">
        <v>44218</v>
      </c>
      <c r="L22" s="20" t="s">
        <v>53</v>
      </c>
      <c r="M22" s="21" t="s">
        <v>58</v>
      </c>
      <c r="N22" s="22"/>
      <c r="O22" s="22"/>
      <c r="P22" s="22">
        <v>8</v>
      </c>
      <c r="Q22" s="23">
        <f t="shared" si="1"/>
        <v>8</v>
      </c>
      <c r="T22" s="19">
        <v>44218</v>
      </c>
      <c r="U22" s="20" t="s">
        <v>53</v>
      </c>
      <c r="V22" s="21" t="s">
        <v>89</v>
      </c>
      <c r="W22" s="22">
        <v>8</v>
      </c>
      <c r="X22" s="22"/>
      <c r="Y22" s="22"/>
      <c r="Z22" s="23">
        <f t="shared" si="2"/>
        <v>8</v>
      </c>
      <c r="AC22" s="19">
        <v>44218</v>
      </c>
      <c r="AD22" s="20" t="s">
        <v>53</v>
      </c>
      <c r="AE22" s="21" t="s">
        <v>89</v>
      </c>
      <c r="AF22" s="22">
        <v>8</v>
      </c>
      <c r="AG22" s="22"/>
      <c r="AH22" s="22"/>
      <c r="AI22" s="23">
        <f t="shared" si="3"/>
        <v>8</v>
      </c>
    </row>
    <row r="23" spans="1:59" s="25" customFormat="1" ht="15.75" thickBot="1" x14ac:dyDescent="0.3">
      <c r="A23"/>
      <c r="B23" s="19">
        <v>44219</v>
      </c>
      <c r="C23" s="24" t="s">
        <v>24</v>
      </c>
      <c r="D23" s="21"/>
      <c r="E23" s="22"/>
      <c r="F23" s="22"/>
      <c r="G23" s="22"/>
      <c r="H23" s="23">
        <f t="shared" si="0"/>
        <v>0</v>
      </c>
      <c r="I23"/>
      <c r="J23"/>
      <c r="K23" s="19">
        <v>44219</v>
      </c>
      <c r="L23" s="24" t="s">
        <v>24</v>
      </c>
      <c r="M23" s="21"/>
      <c r="N23" s="22"/>
      <c r="O23" s="22"/>
      <c r="P23" s="22"/>
      <c r="Q23" s="23">
        <f t="shared" si="1"/>
        <v>0</v>
      </c>
      <c r="R23"/>
      <c r="S23"/>
      <c r="T23" s="19">
        <v>44219</v>
      </c>
      <c r="U23" s="24" t="s">
        <v>24</v>
      </c>
      <c r="V23" s="21"/>
      <c r="W23" s="22"/>
      <c r="X23" s="22"/>
      <c r="Y23" s="22"/>
      <c r="Z23" s="23">
        <f t="shared" si="2"/>
        <v>0</v>
      </c>
      <c r="AA23"/>
      <c r="AB23"/>
      <c r="AC23" s="19">
        <v>44219</v>
      </c>
      <c r="AD23" s="24" t="s">
        <v>24</v>
      </c>
      <c r="AE23" s="21"/>
      <c r="AF23" s="22"/>
      <c r="AG23" s="22"/>
      <c r="AH23" s="22"/>
      <c r="AI23" s="23">
        <f t="shared" si="3"/>
        <v>0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 spans="1:59" x14ac:dyDescent="0.25">
      <c r="B24" s="19">
        <v>44220</v>
      </c>
      <c r="C24" s="26" t="s">
        <v>24</v>
      </c>
      <c r="D24" s="21"/>
      <c r="E24" s="22"/>
      <c r="F24" s="22"/>
      <c r="G24" s="22"/>
      <c r="H24" s="23">
        <f t="shared" si="0"/>
        <v>0</v>
      </c>
      <c r="K24" s="19">
        <v>44220</v>
      </c>
      <c r="L24" s="26" t="s">
        <v>24</v>
      </c>
      <c r="M24" s="21"/>
      <c r="N24" s="22"/>
      <c r="O24" s="22"/>
      <c r="P24" s="22"/>
      <c r="Q24" s="23">
        <f t="shared" si="1"/>
        <v>0</v>
      </c>
      <c r="T24" s="19">
        <v>44220</v>
      </c>
      <c r="U24" s="26" t="s">
        <v>24</v>
      </c>
      <c r="V24" s="21"/>
      <c r="W24" s="22"/>
      <c r="X24" s="22"/>
      <c r="Y24" s="22"/>
      <c r="Z24" s="23">
        <f t="shared" si="2"/>
        <v>0</v>
      </c>
      <c r="AC24" s="19">
        <v>44220</v>
      </c>
      <c r="AD24" s="26" t="s">
        <v>24</v>
      </c>
      <c r="AE24" s="21"/>
      <c r="AF24" s="22"/>
      <c r="AG24" s="22"/>
      <c r="AH24" s="22"/>
      <c r="AI24" s="23">
        <f t="shared" si="3"/>
        <v>0</v>
      </c>
    </row>
    <row r="25" spans="1:59" x14ac:dyDescent="0.25">
      <c r="B25" s="19">
        <v>44221</v>
      </c>
      <c r="C25" s="20" t="s">
        <v>51</v>
      </c>
      <c r="D25" s="21" t="s">
        <v>57</v>
      </c>
      <c r="E25" s="22"/>
      <c r="F25" s="22"/>
      <c r="G25" s="22">
        <v>8</v>
      </c>
      <c r="H25" s="23">
        <f t="shared" si="0"/>
        <v>8</v>
      </c>
      <c r="K25" s="19">
        <v>44221</v>
      </c>
      <c r="L25" s="20" t="s">
        <v>51</v>
      </c>
      <c r="M25" s="21" t="s">
        <v>58</v>
      </c>
      <c r="N25" s="22"/>
      <c r="O25" s="22"/>
      <c r="P25" s="22">
        <v>8</v>
      </c>
      <c r="Q25" s="23">
        <f t="shared" si="1"/>
        <v>8</v>
      </c>
      <c r="T25" s="19">
        <v>44221</v>
      </c>
      <c r="U25" s="20" t="s">
        <v>51</v>
      </c>
      <c r="V25" s="21" t="s">
        <v>65</v>
      </c>
      <c r="W25" s="22">
        <v>8</v>
      </c>
      <c r="X25" s="22"/>
      <c r="Y25" s="22"/>
      <c r="Z25" s="23">
        <f t="shared" si="2"/>
        <v>8</v>
      </c>
      <c r="AC25" s="19">
        <v>44221</v>
      </c>
      <c r="AD25" s="20" t="s">
        <v>51</v>
      </c>
      <c r="AE25" s="21" t="s">
        <v>65</v>
      </c>
      <c r="AF25" s="22">
        <v>8</v>
      </c>
      <c r="AG25" s="22"/>
      <c r="AH25" s="22"/>
      <c r="AI25" s="23">
        <f t="shared" si="3"/>
        <v>8</v>
      </c>
    </row>
    <row r="26" spans="1:59" x14ac:dyDescent="0.25">
      <c r="B26" s="19">
        <v>44222</v>
      </c>
      <c r="C26" s="20" t="s">
        <v>25</v>
      </c>
      <c r="D26" s="21" t="s">
        <v>57</v>
      </c>
      <c r="E26" s="22"/>
      <c r="F26" s="22"/>
      <c r="G26" s="22">
        <v>8</v>
      </c>
      <c r="H26" s="23">
        <f t="shared" si="0"/>
        <v>8</v>
      </c>
      <c r="K26" s="19">
        <v>44222</v>
      </c>
      <c r="L26" s="20" t="s">
        <v>25</v>
      </c>
      <c r="M26" s="21" t="s">
        <v>58</v>
      </c>
      <c r="N26" s="22"/>
      <c r="O26" s="22"/>
      <c r="P26" s="22">
        <v>8</v>
      </c>
      <c r="Q26" s="23">
        <f t="shared" si="1"/>
        <v>8</v>
      </c>
      <c r="T26" s="19">
        <v>44222</v>
      </c>
      <c r="U26" s="20" t="s">
        <v>25</v>
      </c>
      <c r="V26" s="21" t="s">
        <v>89</v>
      </c>
      <c r="W26" s="22">
        <v>8</v>
      </c>
      <c r="X26" s="22"/>
      <c r="Y26" s="22"/>
      <c r="Z26" s="23">
        <f t="shared" si="2"/>
        <v>8</v>
      </c>
      <c r="AC26" s="19">
        <v>44222</v>
      </c>
      <c r="AD26" s="20" t="s">
        <v>25</v>
      </c>
      <c r="AE26" s="21" t="s">
        <v>89</v>
      </c>
      <c r="AF26" s="22">
        <v>8</v>
      </c>
      <c r="AG26" s="22"/>
      <c r="AH26" s="22"/>
      <c r="AI26" s="23">
        <f t="shared" si="3"/>
        <v>8</v>
      </c>
    </row>
    <row r="27" spans="1:59" x14ac:dyDescent="0.25">
      <c r="B27" s="19">
        <v>44223</v>
      </c>
      <c r="C27" s="20" t="s">
        <v>52</v>
      </c>
      <c r="D27" s="21" t="s">
        <v>95</v>
      </c>
      <c r="E27" s="22">
        <v>4</v>
      </c>
      <c r="F27" s="22"/>
      <c r="G27" s="22"/>
      <c r="H27" s="23">
        <f t="shared" si="0"/>
        <v>4</v>
      </c>
      <c r="K27" s="19">
        <v>44223</v>
      </c>
      <c r="L27" s="20" t="s">
        <v>52</v>
      </c>
      <c r="M27" s="21" t="s">
        <v>58</v>
      </c>
      <c r="N27" s="22"/>
      <c r="O27" s="22"/>
      <c r="P27" s="22">
        <v>8</v>
      </c>
      <c r="Q27" s="23">
        <f t="shared" si="1"/>
        <v>8</v>
      </c>
      <c r="T27" s="19">
        <v>44223</v>
      </c>
      <c r="U27" s="20" t="s">
        <v>52</v>
      </c>
      <c r="V27" s="21" t="s">
        <v>89</v>
      </c>
      <c r="W27" s="22">
        <v>8</v>
      </c>
      <c r="X27" s="22"/>
      <c r="Y27" s="22"/>
      <c r="Z27" s="23">
        <f t="shared" si="2"/>
        <v>8</v>
      </c>
      <c r="AC27" s="19">
        <v>44223</v>
      </c>
      <c r="AD27" s="20" t="s">
        <v>52</v>
      </c>
      <c r="AE27" s="21" t="s">
        <v>55</v>
      </c>
      <c r="AF27" s="22"/>
      <c r="AG27" s="22"/>
      <c r="AH27" s="22"/>
      <c r="AI27" s="23">
        <f t="shared" si="3"/>
        <v>0</v>
      </c>
    </row>
    <row r="28" spans="1:59" x14ac:dyDescent="0.25">
      <c r="B28" s="19">
        <v>44224</v>
      </c>
      <c r="C28" s="20" t="s">
        <v>54</v>
      </c>
      <c r="D28" s="21" t="s">
        <v>57</v>
      </c>
      <c r="E28" s="22"/>
      <c r="F28" s="22"/>
      <c r="G28" s="22">
        <v>8</v>
      </c>
      <c r="H28" s="23">
        <f t="shared" si="0"/>
        <v>8</v>
      </c>
      <c r="K28" s="19">
        <v>44224</v>
      </c>
      <c r="L28" s="20" t="s">
        <v>54</v>
      </c>
      <c r="M28" s="21" t="s">
        <v>58</v>
      </c>
      <c r="N28" s="22"/>
      <c r="O28" s="22"/>
      <c r="P28" s="22">
        <v>8</v>
      </c>
      <c r="Q28" s="23">
        <f t="shared" si="1"/>
        <v>8</v>
      </c>
      <c r="T28" s="19">
        <v>44224</v>
      </c>
      <c r="U28" s="20" t="s">
        <v>54</v>
      </c>
      <c r="V28" s="21" t="s">
        <v>89</v>
      </c>
      <c r="W28" s="22">
        <v>5</v>
      </c>
      <c r="X28" s="22"/>
      <c r="Y28" s="22"/>
      <c r="Z28" s="23">
        <f t="shared" si="2"/>
        <v>5</v>
      </c>
      <c r="AC28" s="19">
        <v>44224</v>
      </c>
      <c r="AD28" s="20" t="s">
        <v>54</v>
      </c>
      <c r="AE28" s="21" t="s">
        <v>89</v>
      </c>
      <c r="AF28" s="22">
        <v>5</v>
      </c>
      <c r="AG28" s="22"/>
      <c r="AH28" s="22"/>
      <c r="AI28" s="23">
        <f t="shared" si="3"/>
        <v>5</v>
      </c>
    </row>
    <row r="29" spans="1:59" x14ac:dyDescent="0.25">
      <c r="B29" s="19">
        <v>44225</v>
      </c>
      <c r="C29" s="20" t="s">
        <v>53</v>
      </c>
      <c r="D29" s="21" t="s">
        <v>57</v>
      </c>
      <c r="E29" s="22"/>
      <c r="F29" s="22"/>
      <c r="G29" s="22">
        <v>6</v>
      </c>
      <c r="H29" s="23">
        <f t="shared" si="0"/>
        <v>6</v>
      </c>
      <c r="K29" s="19">
        <v>44225</v>
      </c>
      <c r="L29" s="20" t="s">
        <v>53</v>
      </c>
      <c r="M29" s="21" t="s">
        <v>58</v>
      </c>
      <c r="N29" s="22"/>
      <c r="O29" s="22"/>
      <c r="P29" s="22">
        <v>8</v>
      </c>
      <c r="Q29" s="23">
        <f t="shared" si="1"/>
        <v>8</v>
      </c>
      <c r="T29" s="19">
        <v>44225</v>
      </c>
      <c r="U29" s="20" t="s">
        <v>53</v>
      </c>
      <c r="V29" s="21" t="s">
        <v>88</v>
      </c>
      <c r="W29" s="22">
        <v>5</v>
      </c>
      <c r="X29" s="22"/>
      <c r="Y29" s="22">
        <v>3</v>
      </c>
      <c r="Z29" s="23">
        <f t="shared" si="2"/>
        <v>8</v>
      </c>
      <c r="AC29" s="19">
        <v>44225</v>
      </c>
      <c r="AD29" s="20" t="s">
        <v>53</v>
      </c>
      <c r="AE29" s="21" t="s">
        <v>88</v>
      </c>
      <c r="AF29" s="22">
        <v>5</v>
      </c>
      <c r="AG29" s="22"/>
      <c r="AH29" s="22">
        <v>3</v>
      </c>
      <c r="AI29" s="23">
        <f t="shared" si="3"/>
        <v>8</v>
      </c>
    </row>
    <row r="30" spans="1:59" s="25" customFormat="1" ht="15.75" thickBot="1" x14ac:dyDescent="0.3">
      <c r="A30"/>
      <c r="B30" s="19">
        <v>44226</v>
      </c>
      <c r="C30" s="24" t="s">
        <v>24</v>
      </c>
      <c r="D30" s="21"/>
      <c r="E30" s="22"/>
      <c r="F30" s="22"/>
      <c r="G30" s="22"/>
      <c r="H30" s="23">
        <f t="shared" si="0"/>
        <v>0</v>
      </c>
      <c r="I30"/>
      <c r="J30"/>
      <c r="K30" s="19">
        <v>44226</v>
      </c>
      <c r="L30" s="24" t="s">
        <v>24</v>
      </c>
      <c r="M30" s="21"/>
      <c r="N30" s="22"/>
      <c r="O30" s="22"/>
      <c r="P30" s="22"/>
      <c r="Q30" s="23">
        <f t="shared" si="1"/>
        <v>0</v>
      </c>
      <c r="R30"/>
      <c r="S30"/>
      <c r="T30" s="19">
        <v>44226</v>
      </c>
      <c r="U30" s="24" t="s">
        <v>24</v>
      </c>
      <c r="V30" s="21"/>
      <c r="W30" s="22"/>
      <c r="X30" s="22"/>
      <c r="Y30" s="22"/>
      <c r="Z30" s="23">
        <f t="shared" si="2"/>
        <v>0</v>
      </c>
      <c r="AA30"/>
      <c r="AB30"/>
      <c r="AC30" s="19">
        <v>44226</v>
      </c>
      <c r="AD30" s="24" t="s">
        <v>24</v>
      </c>
      <c r="AE30" s="21"/>
      <c r="AF30" s="22"/>
      <c r="AG30" s="22"/>
      <c r="AH30" s="22"/>
      <c r="AI30" s="23">
        <f t="shared" si="3"/>
        <v>0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59" x14ac:dyDescent="0.25">
      <c r="B31" s="19">
        <v>44227</v>
      </c>
      <c r="C31" s="27" t="s">
        <v>24</v>
      </c>
      <c r="D31" s="21"/>
      <c r="E31" s="22"/>
      <c r="F31" s="22"/>
      <c r="G31" s="22"/>
      <c r="H31" s="23">
        <f t="shared" si="0"/>
        <v>0</v>
      </c>
      <c r="K31" s="19">
        <v>44227</v>
      </c>
      <c r="L31" s="27" t="s">
        <v>24</v>
      </c>
      <c r="M31" s="21"/>
      <c r="N31" s="22"/>
      <c r="O31" s="22"/>
      <c r="P31" s="22"/>
      <c r="Q31" s="23">
        <f t="shared" si="1"/>
        <v>0</v>
      </c>
      <c r="T31" s="19">
        <v>44227</v>
      </c>
      <c r="U31" s="27" t="s">
        <v>24</v>
      </c>
      <c r="V31" s="21"/>
      <c r="W31" s="22"/>
      <c r="X31" s="22"/>
      <c r="Y31" s="22"/>
      <c r="Z31" s="23">
        <f t="shared" si="2"/>
        <v>0</v>
      </c>
      <c r="AC31" s="19">
        <v>44227</v>
      </c>
      <c r="AD31" s="27" t="s">
        <v>24</v>
      </c>
      <c r="AE31" s="21"/>
      <c r="AF31" s="22"/>
      <c r="AG31" s="22"/>
      <c r="AH31" s="22"/>
      <c r="AI31" s="23">
        <f t="shared" si="3"/>
        <v>0</v>
      </c>
    </row>
    <row r="32" spans="1:59" x14ac:dyDescent="0.25">
      <c r="B32" s="19">
        <v>44228</v>
      </c>
      <c r="C32" s="28" t="s">
        <v>51</v>
      </c>
      <c r="D32" s="21" t="s">
        <v>57</v>
      </c>
      <c r="E32" s="22"/>
      <c r="F32" s="22"/>
      <c r="G32" s="22">
        <v>8</v>
      </c>
      <c r="H32" s="23">
        <f t="shared" si="0"/>
        <v>8</v>
      </c>
      <c r="K32" s="19">
        <v>44228</v>
      </c>
      <c r="L32" s="28" t="s">
        <v>51</v>
      </c>
      <c r="M32" s="21" t="s">
        <v>58</v>
      </c>
      <c r="N32" s="22"/>
      <c r="O32" s="22"/>
      <c r="P32" s="22">
        <v>8</v>
      </c>
      <c r="Q32" s="23">
        <f t="shared" si="1"/>
        <v>8</v>
      </c>
      <c r="T32" s="19">
        <v>44228</v>
      </c>
      <c r="U32" s="28" t="s">
        <v>51</v>
      </c>
      <c r="V32" s="21" t="s">
        <v>61</v>
      </c>
      <c r="W32" s="22">
        <v>6</v>
      </c>
      <c r="X32" s="22"/>
      <c r="Y32" s="22"/>
      <c r="Z32" s="23">
        <f t="shared" si="2"/>
        <v>6</v>
      </c>
      <c r="AC32" s="19">
        <v>44228</v>
      </c>
      <c r="AD32" s="28" t="s">
        <v>51</v>
      </c>
      <c r="AE32" s="21" t="s">
        <v>61</v>
      </c>
      <c r="AF32" s="22">
        <v>6</v>
      </c>
      <c r="AG32" s="22"/>
      <c r="AH32" s="22"/>
      <c r="AI32" s="23">
        <f t="shared" si="3"/>
        <v>6</v>
      </c>
    </row>
    <row r="33" spans="2:35" x14ac:dyDescent="0.25">
      <c r="B33" s="19">
        <v>44229</v>
      </c>
      <c r="C33" s="28" t="s">
        <v>25</v>
      </c>
      <c r="D33" s="21" t="s">
        <v>57</v>
      </c>
      <c r="E33" s="22"/>
      <c r="F33" s="22"/>
      <c r="G33" s="22">
        <v>8</v>
      </c>
      <c r="H33" s="23">
        <f t="shared" si="0"/>
        <v>8</v>
      </c>
      <c r="K33" s="19">
        <v>44229</v>
      </c>
      <c r="L33" s="28" t="s">
        <v>25</v>
      </c>
      <c r="M33" s="21" t="s">
        <v>58</v>
      </c>
      <c r="N33" s="22"/>
      <c r="O33" s="22"/>
      <c r="P33" s="22">
        <v>8</v>
      </c>
      <c r="Q33" s="23">
        <f t="shared" si="1"/>
        <v>8</v>
      </c>
      <c r="T33" s="19">
        <v>44229</v>
      </c>
      <c r="U33" s="28" t="s">
        <v>25</v>
      </c>
      <c r="V33" s="21" t="s">
        <v>62</v>
      </c>
      <c r="W33" s="22"/>
      <c r="X33" s="22"/>
      <c r="Y33" s="22"/>
      <c r="Z33" s="23">
        <f t="shared" si="2"/>
        <v>0</v>
      </c>
      <c r="AC33" s="19">
        <v>44229</v>
      </c>
      <c r="AD33" s="28" t="s">
        <v>25</v>
      </c>
      <c r="AE33" s="21" t="s">
        <v>62</v>
      </c>
      <c r="AF33" s="22"/>
      <c r="AG33" s="22"/>
      <c r="AH33" s="22"/>
      <c r="AI33" s="23">
        <f t="shared" si="3"/>
        <v>0</v>
      </c>
    </row>
    <row r="34" spans="2:35" x14ac:dyDescent="0.25">
      <c r="B34" s="19">
        <v>44230</v>
      </c>
      <c r="C34" s="28" t="s">
        <v>52</v>
      </c>
      <c r="D34" s="21" t="s">
        <v>57</v>
      </c>
      <c r="E34" s="22"/>
      <c r="F34" s="22"/>
      <c r="G34" s="22">
        <v>8</v>
      </c>
      <c r="H34" s="23">
        <f t="shared" si="0"/>
        <v>8</v>
      </c>
      <c r="K34" s="19">
        <v>44230</v>
      </c>
      <c r="L34" s="28" t="s">
        <v>52</v>
      </c>
      <c r="M34" s="21" t="s">
        <v>58</v>
      </c>
      <c r="N34" s="22"/>
      <c r="O34" s="22"/>
      <c r="P34" s="22">
        <v>8</v>
      </c>
      <c r="Q34" s="23">
        <f t="shared" si="1"/>
        <v>8</v>
      </c>
      <c r="T34" s="19">
        <v>44230</v>
      </c>
      <c r="U34" s="28" t="s">
        <v>52</v>
      </c>
      <c r="V34" s="21" t="s">
        <v>61</v>
      </c>
      <c r="W34" s="22">
        <v>8</v>
      </c>
      <c r="X34" s="22"/>
      <c r="Y34" s="22"/>
      <c r="Z34" s="23">
        <f t="shared" si="2"/>
        <v>8</v>
      </c>
      <c r="AC34" s="19">
        <v>44230</v>
      </c>
      <c r="AD34" s="28" t="s">
        <v>52</v>
      </c>
      <c r="AE34" s="21" t="s">
        <v>61</v>
      </c>
      <c r="AF34" s="22">
        <v>8</v>
      </c>
      <c r="AG34" s="22"/>
      <c r="AH34" s="22"/>
      <c r="AI34" s="23">
        <f t="shared" si="3"/>
        <v>8</v>
      </c>
    </row>
    <row r="35" spans="2:35" x14ac:dyDescent="0.25">
      <c r="B35" s="19">
        <v>44231</v>
      </c>
      <c r="C35" s="28" t="s">
        <v>54</v>
      </c>
      <c r="D35" s="21" t="s">
        <v>57</v>
      </c>
      <c r="E35" s="22"/>
      <c r="F35" s="22"/>
      <c r="G35" s="22">
        <v>8</v>
      </c>
      <c r="H35" s="23">
        <f t="shared" si="0"/>
        <v>8</v>
      </c>
      <c r="K35" s="19">
        <v>44231</v>
      </c>
      <c r="L35" s="28" t="s">
        <v>54</v>
      </c>
      <c r="M35" s="21" t="s">
        <v>58</v>
      </c>
      <c r="N35" s="22"/>
      <c r="O35" s="22"/>
      <c r="P35" s="22">
        <v>8</v>
      </c>
      <c r="Q35" s="23">
        <f t="shared" si="1"/>
        <v>8</v>
      </c>
      <c r="T35" s="19">
        <v>44231</v>
      </c>
      <c r="U35" s="28" t="s">
        <v>54</v>
      </c>
      <c r="V35" s="21" t="s">
        <v>89</v>
      </c>
      <c r="W35" s="22">
        <v>8</v>
      </c>
      <c r="X35" s="22"/>
      <c r="Y35" s="22"/>
      <c r="Z35" s="23">
        <f t="shared" si="2"/>
        <v>8</v>
      </c>
      <c r="AC35" s="19">
        <v>44231</v>
      </c>
      <c r="AD35" s="28" t="s">
        <v>54</v>
      </c>
      <c r="AE35" s="21" t="s">
        <v>89</v>
      </c>
      <c r="AF35" s="22">
        <v>8</v>
      </c>
      <c r="AG35" s="22"/>
      <c r="AH35" s="22"/>
      <c r="AI35" s="23">
        <f t="shared" si="3"/>
        <v>8</v>
      </c>
    </row>
    <row r="36" spans="2:35" x14ac:dyDescent="0.25">
      <c r="B36" s="19">
        <v>44232</v>
      </c>
      <c r="C36" s="28" t="s">
        <v>53</v>
      </c>
      <c r="D36" s="21" t="s">
        <v>57</v>
      </c>
      <c r="E36" s="22"/>
      <c r="F36" s="22"/>
      <c r="G36" s="22">
        <v>8</v>
      </c>
      <c r="H36" s="23">
        <f t="shared" si="0"/>
        <v>8</v>
      </c>
      <c r="K36" s="19">
        <v>44232</v>
      </c>
      <c r="L36" s="28" t="s">
        <v>53</v>
      </c>
      <c r="M36" s="21" t="s">
        <v>58</v>
      </c>
      <c r="N36" s="22"/>
      <c r="O36" s="22"/>
      <c r="P36" s="22">
        <v>8</v>
      </c>
      <c r="Q36" s="23">
        <f t="shared" si="1"/>
        <v>8</v>
      </c>
      <c r="T36" s="19">
        <v>44232</v>
      </c>
      <c r="U36" s="28" t="s">
        <v>53</v>
      </c>
      <c r="V36" s="21" t="s">
        <v>55</v>
      </c>
      <c r="W36" s="22"/>
      <c r="X36" s="22"/>
      <c r="Y36" s="22">
        <v>8</v>
      </c>
      <c r="Z36" s="23">
        <f t="shared" si="2"/>
        <v>8</v>
      </c>
      <c r="AC36" s="19">
        <v>44232</v>
      </c>
      <c r="AD36" s="28" t="s">
        <v>53</v>
      </c>
      <c r="AE36" s="21" t="s">
        <v>89</v>
      </c>
      <c r="AF36" s="22">
        <v>8</v>
      </c>
      <c r="AG36" s="22"/>
      <c r="AH36" s="22"/>
      <c r="AI36" s="23">
        <f t="shared" si="3"/>
        <v>8</v>
      </c>
    </row>
    <row r="37" spans="2:35" ht="15.75" thickBot="1" x14ac:dyDescent="0.3">
      <c r="B37" s="19">
        <v>44233</v>
      </c>
      <c r="C37" s="29" t="s">
        <v>24</v>
      </c>
      <c r="D37" s="21"/>
      <c r="E37" s="22"/>
      <c r="F37" s="22"/>
      <c r="G37" s="22"/>
      <c r="H37" s="23">
        <f t="shared" si="0"/>
        <v>0</v>
      </c>
      <c r="K37" s="19">
        <v>44233</v>
      </c>
      <c r="L37" s="29" t="s">
        <v>24</v>
      </c>
      <c r="M37" s="21"/>
      <c r="N37" s="22"/>
      <c r="O37" s="22"/>
      <c r="P37" s="22"/>
      <c r="Q37" s="23">
        <f t="shared" si="1"/>
        <v>0</v>
      </c>
      <c r="T37" s="19">
        <v>44233</v>
      </c>
      <c r="U37" s="29" t="s">
        <v>24</v>
      </c>
      <c r="V37" s="21"/>
      <c r="W37" s="22"/>
      <c r="X37" s="22"/>
      <c r="Y37" s="22"/>
      <c r="Z37" s="23">
        <f t="shared" si="2"/>
        <v>0</v>
      </c>
      <c r="AC37" s="19">
        <v>44233</v>
      </c>
      <c r="AD37" s="29" t="s">
        <v>24</v>
      </c>
      <c r="AE37" s="21"/>
      <c r="AF37" s="22"/>
      <c r="AG37" s="22"/>
      <c r="AH37" s="22"/>
      <c r="AI37" s="23">
        <f t="shared" si="3"/>
        <v>0</v>
      </c>
    </row>
    <row r="38" spans="2:35" x14ac:dyDescent="0.25">
      <c r="B38" s="19">
        <v>44234</v>
      </c>
      <c r="C38" s="27" t="s">
        <v>24</v>
      </c>
      <c r="D38" s="21"/>
      <c r="E38" s="22"/>
      <c r="F38" s="22"/>
      <c r="G38" s="22"/>
      <c r="H38" s="23">
        <f t="shared" si="0"/>
        <v>0</v>
      </c>
      <c r="K38" s="19">
        <v>44234</v>
      </c>
      <c r="L38" s="27" t="s">
        <v>24</v>
      </c>
      <c r="M38" s="21"/>
      <c r="N38" s="22"/>
      <c r="O38" s="22"/>
      <c r="P38" s="22"/>
      <c r="Q38" s="23">
        <f t="shared" si="1"/>
        <v>0</v>
      </c>
      <c r="T38" s="19">
        <v>44234</v>
      </c>
      <c r="U38" s="27" t="s">
        <v>24</v>
      </c>
      <c r="V38" s="21"/>
      <c r="W38" s="22"/>
      <c r="X38" s="22"/>
      <c r="Y38" s="22"/>
      <c r="Z38" s="23">
        <f t="shared" si="2"/>
        <v>0</v>
      </c>
      <c r="AC38" s="19">
        <v>44234</v>
      </c>
      <c r="AD38" s="27" t="s">
        <v>24</v>
      </c>
      <c r="AE38" s="21"/>
      <c r="AF38" s="22"/>
      <c r="AG38" s="22"/>
      <c r="AH38" s="22"/>
      <c r="AI38" s="23">
        <f t="shared" si="3"/>
        <v>0</v>
      </c>
    </row>
    <row r="39" spans="2:35" x14ac:dyDescent="0.25">
      <c r="B39" s="19">
        <v>44235</v>
      </c>
      <c r="C39" s="28" t="s">
        <v>51</v>
      </c>
      <c r="D39" s="21" t="s">
        <v>57</v>
      </c>
      <c r="E39" s="22"/>
      <c r="F39" s="22"/>
      <c r="G39" s="22">
        <v>8</v>
      </c>
      <c r="H39" s="23">
        <f t="shared" si="0"/>
        <v>8</v>
      </c>
      <c r="K39" s="19">
        <v>44235</v>
      </c>
      <c r="L39" s="28" t="s">
        <v>51</v>
      </c>
      <c r="M39" s="21" t="s">
        <v>58</v>
      </c>
      <c r="N39" s="22"/>
      <c r="O39" s="22"/>
      <c r="P39" s="22">
        <v>8</v>
      </c>
      <c r="Q39" s="23">
        <f t="shared" si="1"/>
        <v>8</v>
      </c>
      <c r="T39" s="19">
        <v>44235</v>
      </c>
      <c r="U39" s="28" t="s">
        <v>51</v>
      </c>
      <c r="V39" s="21" t="s">
        <v>89</v>
      </c>
      <c r="W39" s="22">
        <v>8</v>
      </c>
      <c r="X39" s="22"/>
      <c r="Y39" s="22"/>
      <c r="Z39" s="23">
        <f t="shared" si="2"/>
        <v>8</v>
      </c>
      <c r="AC39" s="19">
        <v>44235</v>
      </c>
      <c r="AD39" s="28" t="s">
        <v>51</v>
      </c>
      <c r="AE39" s="21" t="s">
        <v>89</v>
      </c>
      <c r="AF39" s="22">
        <v>8</v>
      </c>
      <c r="AG39" s="22"/>
      <c r="AH39" s="22"/>
      <c r="AI39" s="23">
        <f t="shared" si="3"/>
        <v>8</v>
      </c>
    </row>
    <row r="40" spans="2:35" x14ac:dyDescent="0.25">
      <c r="B40" s="19">
        <v>44236</v>
      </c>
      <c r="C40" s="28" t="s">
        <v>25</v>
      </c>
      <c r="D40" s="21" t="s">
        <v>57</v>
      </c>
      <c r="E40" s="22"/>
      <c r="F40" s="22"/>
      <c r="G40" s="22">
        <v>8</v>
      </c>
      <c r="H40" s="23">
        <f t="shared" si="0"/>
        <v>8</v>
      </c>
      <c r="K40" s="19">
        <v>44236</v>
      </c>
      <c r="L40" s="28" t="s">
        <v>25</v>
      </c>
      <c r="M40" s="21" t="s">
        <v>58</v>
      </c>
      <c r="N40" s="22"/>
      <c r="O40" s="22"/>
      <c r="P40" s="22">
        <v>8</v>
      </c>
      <c r="Q40" s="23">
        <f t="shared" si="1"/>
        <v>8</v>
      </c>
      <c r="T40" s="19">
        <v>44236</v>
      </c>
      <c r="U40" s="28" t="s">
        <v>25</v>
      </c>
      <c r="V40" s="21" t="s">
        <v>89</v>
      </c>
      <c r="W40" s="22">
        <v>8</v>
      </c>
      <c r="X40" s="22"/>
      <c r="Y40" s="22"/>
      <c r="Z40" s="23">
        <f t="shared" si="2"/>
        <v>8</v>
      </c>
      <c r="AC40" s="19">
        <v>44236</v>
      </c>
      <c r="AD40" s="28" t="s">
        <v>25</v>
      </c>
      <c r="AE40" s="21" t="s">
        <v>89</v>
      </c>
      <c r="AF40" s="22">
        <v>8</v>
      </c>
      <c r="AG40" s="22"/>
      <c r="AH40" s="22"/>
      <c r="AI40" s="23">
        <f t="shared" si="3"/>
        <v>8</v>
      </c>
    </row>
    <row r="41" spans="2:35" x14ac:dyDescent="0.25">
      <c r="B41" s="19">
        <v>44237</v>
      </c>
      <c r="C41" s="28" t="s">
        <v>52</v>
      </c>
      <c r="D41" s="21" t="s">
        <v>57</v>
      </c>
      <c r="E41" s="22"/>
      <c r="F41" s="22"/>
      <c r="G41" s="22">
        <v>8</v>
      </c>
      <c r="H41" s="23">
        <f t="shared" si="0"/>
        <v>8</v>
      </c>
      <c r="K41" s="19">
        <v>44237</v>
      </c>
      <c r="L41" s="28" t="s">
        <v>52</v>
      </c>
      <c r="M41" s="21" t="s">
        <v>58</v>
      </c>
      <c r="N41" s="22"/>
      <c r="O41" s="22"/>
      <c r="P41" s="22">
        <v>8</v>
      </c>
      <c r="Q41" s="23">
        <f t="shared" si="1"/>
        <v>8</v>
      </c>
      <c r="T41" s="19">
        <v>44237</v>
      </c>
      <c r="U41" s="28" t="s">
        <v>52</v>
      </c>
      <c r="V41" s="21" t="s">
        <v>89</v>
      </c>
      <c r="W41" s="22">
        <v>4</v>
      </c>
      <c r="X41" s="22"/>
      <c r="Y41" s="22">
        <v>4</v>
      </c>
      <c r="Z41" s="23">
        <f t="shared" si="2"/>
        <v>8</v>
      </c>
      <c r="AC41" s="19">
        <v>44237</v>
      </c>
      <c r="AD41" s="28" t="s">
        <v>52</v>
      </c>
      <c r="AE41" s="21" t="s">
        <v>89</v>
      </c>
      <c r="AF41" s="22">
        <v>4</v>
      </c>
      <c r="AG41" s="22"/>
      <c r="AH41" s="22">
        <v>4</v>
      </c>
      <c r="AI41" s="23">
        <f t="shared" si="3"/>
        <v>8</v>
      </c>
    </row>
    <row r="42" spans="2:35" x14ac:dyDescent="0.25">
      <c r="B42" s="19">
        <v>44238</v>
      </c>
      <c r="C42" s="28" t="s">
        <v>54</v>
      </c>
      <c r="D42" s="21" t="s">
        <v>57</v>
      </c>
      <c r="E42" s="22"/>
      <c r="F42" s="22"/>
      <c r="G42" s="22">
        <v>8</v>
      </c>
      <c r="H42" s="23">
        <f t="shared" si="0"/>
        <v>8</v>
      </c>
      <c r="K42" s="19">
        <v>44238</v>
      </c>
      <c r="L42" s="28" t="s">
        <v>54</v>
      </c>
      <c r="M42" s="21" t="s">
        <v>58</v>
      </c>
      <c r="N42" s="22"/>
      <c r="O42" s="22"/>
      <c r="P42" s="22">
        <v>8</v>
      </c>
      <c r="Q42" s="23">
        <f t="shared" si="1"/>
        <v>8</v>
      </c>
      <c r="T42" s="19">
        <v>44238</v>
      </c>
      <c r="U42" s="28" t="s">
        <v>54</v>
      </c>
      <c r="V42" s="21" t="s">
        <v>97</v>
      </c>
      <c r="W42" s="22">
        <v>8</v>
      </c>
      <c r="X42" s="22"/>
      <c r="Y42" s="22"/>
      <c r="Z42" s="23">
        <f t="shared" si="2"/>
        <v>8</v>
      </c>
      <c r="AC42" s="19">
        <v>44238</v>
      </c>
      <c r="AD42" s="28" t="s">
        <v>54</v>
      </c>
      <c r="AE42" s="21" t="s">
        <v>97</v>
      </c>
      <c r="AF42" s="22">
        <v>8</v>
      </c>
      <c r="AG42" s="22"/>
      <c r="AH42" s="22"/>
      <c r="AI42" s="23">
        <f t="shared" si="3"/>
        <v>8</v>
      </c>
    </row>
    <row r="43" spans="2:35" x14ac:dyDescent="0.25">
      <c r="B43" s="19">
        <v>44239</v>
      </c>
      <c r="C43" s="28" t="s">
        <v>53</v>
      </c>
      <c r="D43" s="21" t="s">
        <v>95</v>
      </c>
      <c r="E43" s="22">
        <v>2</v>
      </c>
      <c r="F43" s="22"/>
      <c r="G43" s="22">
        <v>6</v>
      </c>
      <c r="H43" s="23">
        <f t="shared" si="0"/>
        <v>8</v>
      </c>
      <c r="K43" s="19">
        <v>44239</v>
      </c>
      <c r="L43" s="28" t="s">
        <v>53</v>
      </c>
      <c r="M43" s="21" t="s">
        <v>58</v>
      </c>
      <c r="N43" s="22"/>
      <c r="O43" s="22"/>
      <c r="P43" s="22">
        <v>8</v>
      </c>
      <c r="Q43" s="23">
        <f t="shared" si="1"/>
        <v>8</v>
      </c>
      <c r="T43" s="19">
        <v>44239</v>
      </c>
      <c r="U43" s="28" t="s">
        <v>53</v>
      </c>
      <c r="V43" s="21"/>
      <c r="W43" s="22"/>
      <c r="X43" s="22"/>
      <c r="Y43" s="22"/>
      <c r="Z43" s="23">
        <f t="shared" si="2"/>
        <v>0</v>
      </c>
      <c r="AC43" s="19">
        <v>44239</v>
      </c>
      <c r="AD43" s="28" t="s">
        <v>53</v>
      </c>
      <c r="AE43" s="21"/>
      <c r="AF43" s="22"/>
      <c r="AG43" s="22"/>
      <c r="AH43" s="22"/>
      <c r="AI43" s="23">
        <f t="shared" si="3"/>
        <v>0</v>
      </c>
    </row>
    <row r="44" spans="2:35" ht="15.75" thickBot="1" x14ac:dyDescent="0.3">
      <c r="B44" s="19">
        <v>44240</v>
      </c>
      <c r="C44" s="29" t="s">
        <v>24</v>
      </c>
      <c r="D44" s="21"/>
      <c r="E44" s="22"/>
      <c r="F44" s="22"/>
      <c r="G44" s="22"/>
      <c r="H44" s="23">
        <f t="shared" si="0"/>
        <v>0</v>
      </c>
      <c r="K44" s="19">
        <v>44240</v>
      </c>
      <c r="L44" s="29" t="s">
        <v>24</v>
      </c>
      <c r="M44" s="21"/>
      <c r="N44" s="22"/>
      <c r="O44" s="22"/>
      <c r="P44" s="22"/>
      <c r="Q44" s="23">
        <f t="shared" si="1"/>
        <v>0</v>
      </c>
      <c r="T44" s="19">
        <v>44240</v>
      </c>
      <c r="U44" s="29" t="s">
        <v>24</v>
      </c>
      <c r="V44" s="21"/>
      <c r="W44" s="22"/>
      <c r="X44" s="22"/>
      <c r="Y44" s="22"/>
      <c r="Z44" s="23">
        <f t="shared" si="2"/>
        <v>0</v>
      </c>
      <c r="AC44" s="19">
        <v>44240</v>
      </c>
      <c r="AD44" s="29" t="s">
        <v>24</v>
      </c>
      <c r="AE44" s="21"/>
      <c r="AF44" s="22"/>
      <c r="AG44" s="22"/>
      <c r="AH44" s="22"/>
      <c r="AI44" s="23">
        <f t="shared" si="3"/>
        <v>0</v>
      </c>
    </row>
    <row r="45" spans="2:35" x14ac:dyDescent="0.25">
      <c r="B45" s="19">
        <v>44241</v>
      </c>
      <c r="C45" s="27" t="s">
        <v>24</v>
      </c>
      <c r="D45" s="21"/>
      <c r="E45" s="22"/>
      <c r="F45" s="22"/>
      <c r="G45" s="22"/>
      <c r="H45" s="23">
        <f t="shared" si="0"/>
        <v>0</v>
      </c>
      <c r="K45" s="19">
        <v>44241</v>
      </c>
      <c r="L45" s="27" t="s">
        <v>24</v>
      </c>
      <c r="M45" s="21"/>
      <c r="N45" s="22"/>
      <c r="O45" s="22"/>
      <c r="P45" s="22"/>
      <c r="Q45" s="23">
        <f t="shared" si="1"/>
        <v>0</v>
      </c>
      <c r="T45" s="19">
        <v>44241</v>
      </c>
      <c r="U45" s="27" t="s">
        <v>24</v>
      </c>
      <c r="V45" s="21"/>
      <c r="W45" s="22"/>
      <c r="X45" s="22"/>
      <c r="Y45" s="22"/>
      <c r="Z45" s="23">
        <f t="shared" si="2"/>
        <v>0</v>
      </c>
      <c r="AC45" s="19">
        <v>44241</v>
      </c>
      <c r="AD45" s="27" t="s">
        <v>24</v>
      </c>
      <c r="AE45" s="21"/>
      <c r="AF45" s="22"/>
      <c r="AG45" s="22"/>
      <c r="AH45" s="22"/>
      <c r="AI45" s="23">
        <f t="shared" si="3"/>
        <v>0</v>
      </c>
    </row>
    <row r="46" spans="2:35" x14ac:dyDescent="0.25">
      <c r="B46" s="19">
        <v>44242</v>
      </c>
      <c r="C46" s="28" t="s">
        <v>51</v>
      </c>
      <c r="D46" s="21" t="s">
        <v>57</v>
      </c>
      <c r="E46" s="22"/>
      <c r="F46" s="22"/>
      <c r="G46" s="22">
        <v>8</v>
      </c>
      <c r="H46" s="23">
        <f t="shared" si="0"/>
        <v>8</v>
      </c>
      <c r="K46" s="19">
        <v>44242</v>
      </c>
      <c r="L46" s="28" t="s">
        <v>51</v>
      </c>
      <c r="M46" s="21" t="s">
        <v>58</v>
      </c>
      <c r="N46" s="22"/>
      <c r="O46" s="22"/>
      <c r="P46" s="22">
        <v>8</v>
      </c>
      <c r="Q46" s="23">
        <f t="shared" si="1"/>
        <v>8</v>
      </c>
      <c r="T46" s="19">
        <v>44242</v>
      </c>
      <c r="U46" s="28" t="s">
        <v>51</v>
      </c>
      <c r="V46" s="21" t="s">
        <v>89</v>
      </c>
      <c r="W46" s="22">
        <v>4</v>
      </c>
      <c r="X46" s="22"/>
      <c r="Y46" s="22">
        <v>4</v>
      </c>
      <c r="Z46" s="23">
        <f t="shared" si="2"/>
        <v>8</v>
      </c>
      <c r="AC46" s="19">
        <v>44242</v>
      </c>
      <c r="AD46" s="28" t="s">
        <v>51</v>
      </c>
      <c r="AE46" s="21" t="s">
        <v>89</v>
      </c>
      <c r="AF46" s="22">
        <v>4</v>
      </c>
      <c r="AG46" s="22"/>
      <c r="AH46" s="22">
        <v>4</v>
      </c>
      <c r="AI46" s="23">
        <f t="shared" si="3"/>
        <v>8</v>
      </c>
    </row>
    <row r="47" spans="2:35" ht="15" customHeight="1" x14ac:dyDescent="0.25">
      <c r="B47" s="19">
        <v>44243</v>
      </c>
      <c r="C47" s="28" t="s">
        <v>25</v>
      </c>
      <c r="D47" s="21" t="s">
        <v>57</v>
      </c>
      <c r="E47" s="22"/>
      <c r="F47" s="22"/>
      <c r="G47" s="22">
        <v>8</v>
      </c>
      <c r="H47" s="23">
        <f t="shared" si="0"/>
        <v>8</v>
      </c>
      <c r="K47" s="19">
        <v>44243</v>
      </c>
      <c r="L47" s="28" t="s">
        <v>25</v>
      </c>
      <c r="M47" s="21" t="s">
        <v>58</v>
      </c>
      <c r="N47" s="22"/>
      <c r="O47" s="22"/>
      <c r="P47" s="22">
        <v>8</v>
      </c>
      <c r="Q47" s="23">
        <f t="shared" si="1"/>
        <v>8</v>
      </c>
      <c r="T47" s="19">
        <v>44243</v>
      </c>
      <c r="U47" s="28" t="s">
        <v>25</v>
      </c>
      <c r="V47" s="21" t="s">
        <v>89</v>
      </c>
      <c r="W47" s="22">
        <v>8</v>
      </c>
      <c r="X47" s="22"/>
      <c r="Y47" s="22"/>
      <c r="Z47" s="23">
        <f t="shared" si="2"/>
        <v>8</v>
      </c>
      <c r="AC47" s="19">
        <v>44243</v>
      </c>
      <c r="AD47" s="28" t="s">
        <v>25</v>
      </c>
      <c r="AE47" s="21"/>
      <c r="AF47" s="22"/>
      <c r="AG47" s="22"/>
      <c r="AH47" s="22"/>
      <c r="AI47" s="23">
        <f t="shared" si="3"/>
        <v>0</v>
      </c>
    </row>
    <row r="48" spans="2:35" x14ac:dyDescent="0.25">
      <c r="B48" s="19">
        <v>44244</v>
      </c>
      <c r="C48" s="28" t="s">
        <v>52</v>
      </c>
      <c r="D48" s="21" t="s">
        <v>57</v>
      </c>
      <c r="E48" s="22"/>
      <c r="F48" s="22"/>
      <c r="G48" s="22">
        <v>8</v>
      </c>
      <c r="H48" s="23">
        <f t="shared" si="0"/>
        <v>8</v>
      </c>
      <c r="K48" s="19">
        <v>44244</v>
      </c>
      <c r="L48" s="28" t="s">
        <v>52</v>
      </c>
      <c r="M48" s="21" t="s">
        <v>58</v>
      </c>
      <c r="N48" s="22"/>
      <c r="O48" s="22"/>
      <c r="P48" s="22">
        <v>8</v>
      </c>
      <c r="Q48" s="23">
        <f t="shared" si="1"/>
        <v>8</v>
      </c>
      <c r="T48" s="19">
        <v>44244</v>
      </c>
      <c r="U48" s="28" t="s">
        <v>52</v>
      </c>
      <c r="V48" s="21" t="s">
        <v>89</v>
      </c>
      <c r="W48" s="22">
        <v>8</v>
      </c>
      <c r="X48" s="22"/>
      <c r="Y48" s="22"/>
      <c r="Z48" s="23">
        <f t="shared" si="2"/>
        <v>8</v>
      </c>
      <c r="AC48" s="19">
        <v>44244</v>
      </c>
      <c r="AD48" s="28" t="s">
        <v>52</v>
      </c>
      <c r="AE48" s="21"/>
      <c r="AF48" s="22"/>
      <c r="AG48" s="22"/>
      <c r="AH48" s="22"/>
      <c r="AI48" s="23">
        <f t="shared" si="3"/>
        <v>0</v>
      </c>
    </row>
    <row r="49" spans="2:35" x14ac:dyDescent="0.25">
      <c r="B49" s="19">
        <v>44245</v>
      </c>
      <c r="C49" s="28" t="s">
        <v>54</v>
      </c>
      <c r="D49" s="21" t="s">
        <v>57</v>
      </c>
      <c r="E49" s="22"/>
      <c r="F49" s="22"/>
      <c r="G49" s="22">
        <v>8</v>
      </c>
      <c r="H49" s="23">
        <f t="shared" si="0"/>
        <v>8</v>
      </c>
      <c r="K49" s="19">
        <v>44245</v>
      </c>
      <c r="L49" s="28" t="s">
        <v>54</v>
      </c>
      <c r="M49" s="21" t="s">
        <v>58</v>
      </c>
      <c r="N49" s="22"/>
      <c r="O49" s="22"/>
      <c r="P49" s="22">
        <v>8</v>
      </c>
      <c r="Q49" s="23">
        <f t="shared" si="1"/>
        <v>8</v>
      </c>
      <c r="T49" s="19">
        <v>44245</v>
      </c>
      <c r="U49" s="28" t="s">
        <v>54</v>
      </c>
      <c r="V49" s="21" t="s">
        <v>89</v>
      </c>
      <c r="W49" s="22">
        <v>4</v>
      </c>
      <c r="X49" s="22"/>
      <c r="Y49" s="22">
        <v>4</v>
      </c>
      <c r="Z49" s="23">
        <f t="shared" si="2"/>
        <v>8</v>
      </c>
      <c r="AC49" s="19">
        <v>44245</v>
      </c>
      <c r="AD49" s="28" t="s">
        <v>54</v>
      </c>
      <c r="AE49" s="21"/>
      <c r="AF49" s="22"/>
      <c r="AG49" s="22"/>
      <c r="AH49" s="22"/>
      <c r="AI49" s="23">
        <f t="shared" si="3"/>
        <v>0</v>
      </c>
    </row>
    <row r="50" spans="2:35" x14ac:dyDescent="0.25">
      <c r="B50" s="19">
        <v>44246</v>
      </c>
      <c r="C50" s="28" t="s">
        <v>53</v>
      </c>
      <c r="D50" s="21" t="s">
        <v>57</v>
      </c>
      <c r="E50" s="22"/>
      <c r="F50" s="22"/>
      <c r="G50" s="22">
        <v>8</v>
      </c>
      <c r="H50" s="23">
        <f t="shared" si="0"/>
        <v>8</v>
      </c>
      <c r="K50" s="19">
        <v>44246</v>
      </c>
      <c r="L50" s="28" t="s">
        <v>53</v>
      </c>
      <c r="M50" s="21" t="s">
        <v>58</v>
      </c>
      <c r="N50" s="22"/>
      <c r="O50" s="22"/>
      <c r="P50" s="22">
        <v>8</v>
      </c>
      <c r="Q50" s="23">
        <f t="shared" si="1"/>
        <v>8</v>
      </c>
      <c r="T50" s="19">
        <v>44246</v>
      </c>
      <c r="U50" s="28" t="s">
        <v>53</v>
      </c>
      <c r="V50" s="21"/>
      <c r="W50" s="22"/>
      <c r="X50" s="22"/>
      <c r="Y50" s="22"/>
      <c r="Z50" s="23">
        <f t="shared" si="2"/>
        <v>0</v>
      </c>
      <c r="AC50" s="19">
        <v>44246</v>
      </c>
      <c r="AD50" s="28" t="s">
        <v>53</v>
      </c>
      <c r="AE50" s="21"/>
      <c r="AF50" s="22"/>
      <c r="AG50" s="22"/>
      <c r="AH50" s="22"/>
      <c r="AI50" s="23">
        <f t="shared" si="3"/>
        <v>0</v>
      </c>
    </row>
    <row r="51" spans="2:35" ht="15.75" thickBot="1" x14ac:dyDescent="0.3">
      <c r="B51" s="19">
        <v>44247</v>
      </c>
      <c r="C51" s="29" t="s">
        <v>24</v>
      </c>
      <c r="D51" s="21"/>
      <c r="E51" s="22"/>
      <c r="F51" s="22"/>
      <c r="G51" s="22"/>
      <c r="H51" s="23">
        <f t="shared" si="0"/>
        <v>0</v>
      </c>
      <c r="K51" s="19">
        <v>44247</v>
      </c>
      <c r="L51" s="29" t="s">
        <v>24</v>
      </c>
      <c r="M51" s="21"/>
      <c r="N51" s="22"/>
      <c r="O51" s="22"/>
      <c r="P51" s="22"/>
      <c r="Q51" s="23">
        <f t="shared" si="1"/>
        <v>0</v>
      </c>
      <c r="T51" s="19">
        <v>44247</v>
      </c>
      <c r="U51" s="29" t="s">
        <v>24</v>
      </c>
      <c r="V51" s="21"/>
      <c r="W51" s="22"/>
      <c r="X51" s="22"/>
      <c r="Y51" s="22"/>
      <c r="Z51" s="23">
        <f t="shared" si="2"/>
        <v>0</v>
      </c>
      <c r="AC51" s="19">
        <v>44247</v>
      </c>
      <c r="AD51" s="29" t="s">
        <v>24</v>
      </c>
      <c r="AE51" s="21"/>
      <c r="AF51" s="22"/>
      <c r="AG51" s="22"/>
      <c r="AH51" s="22"/>
      <c r="AI51" s="23">
        <f t="shared" si="3"/>
        <v>0</v>
      </c>
    </row>
    <row r="52" spans="2:35" x14ac:dyDescent="0.25">
      <c r="B52" s="19">
        <v>44248</v>
      </c>
      <c r="C52" s="27" t="s">
        <v>24</v>
      </c>
      <c r="D52" s="21"/>
      <c r="E52" s="22"/>
      <c r="F52" s="22"/>
      <c r="G52" s="22"/>
      <c r="H52" s="23">
        <f t="shared" si="0"/>
        <v>0</v>
      </c>
      <c r="K52" s="19">
        <v>44248</v>
      </c>
      <c r="L52" s="27" t="s">
        <v>24</v>
      </c>
      <c r="M52" s="21"/>
      <c r="N52" s="22"/>
      <c r="O52" s="22"/>
      <c r="P52" s="22"/>
      <c r="Q52" s="23">
        <f t="shared" si="1"/>
        <v>0</v>
      </c>
      <c r="T52" s="19">
        <v>44248</v>
      </c>
      <c r="U52" s="27" t="s">
        <v>24</v>
      </c>
      <c r="V52" s="21"/>
      <c r="W52" s="22"/>
      <c r="X52" s="22"/>
      <c r="Y52" s="22"/>
      <c r="Z52" s="23">
        <f t="shared" si="2"/>
        <v>0</v>
      </c>
      <c r="AC52" s="19">
        <v>44248</v>
      </c>
      <c r="AD52" s="27" t="s">
        <v>24</v>
      </c>
      <c r="AE52" s="21"/>
      <c r="AF52" s="22"/>
      <c r="AG52" s="22"/>
      <c r="AH52" s="22"/>
      <c r="AI52" s="23">
        <f t="shared" si="3"/>
        <v>0</v>
      </c>
    </row>
    <row r="53" spans="2:35" x14ac:dyDescent="0.25">
      <c r="B53" s="19">
        <v>44249</v>
      </c>
      <c r="C53" s="28" t="s">
        <v>51</v>
      </c>
      <c r="D53" s="21" t="s">
        <v>57</v>
      </c>
      <c r="E53" s="22"/>
      <c r="F53" s="22"/>
      <c r="G53" s="22">
        <v>8</v>
      </c>
      <c r="H53" s="23">
        <f t="shared" si="0"/>
        <v>8</v>
      </c>
      <c r="K53" s="19">
        <v>44249</v>
      </c>
      <c r="L53" s="28" t="s">
        <v>51</v>
      </c>
      <c r="M53" s="21" t="s">
        <v>58</v>
      </c>
      <c r="N53" s="22"/>
      <c r="O53" s="22"/>
      <c r="P53" s="22">
        <v>8</v>
      </c>
      <c r="Q53" s="23">
        <f t="shared" si="1"/>
        <v>8</v>
      </c>
      <c r="T53" s="19">
        <v>44249</v>
      </c>
      <c r="U53" s="28" t="s">
        <v>51</v>
      </c>
      <c r="V53" s="21" t="s">
        <v>89</v>
      </c>
      <c r="W53" s="22">
        <v>4</v>
      </c>
      <c r="X53" s="22"/>
      <c r="Y53" s="22"/>
      <c r="Z53" s="23">
        <f t="shared" si="2"/>
        <v>4</v>
      </c>
      <c r="AC53" s="19">
        <v>44249</v>
      </c>
      <c r="AD53" s="28" t="s">
        <v>51</v>
      </c>
      <c r="AE53" s="21"/>
      <c r="AF53" s="22"/>
      <c r="AG53" s="22"/>
      <c r="AH53" s="22"/>
      <c r="AI53" s="23">
        <f t="shared" si="3"/>
        <v>0</v>
      </c>
    </row>
    <row r="54" spans="2:35" x14ac:dyDescent="0.25">
      <c r="B54" s="19">
        <v>44250</v>
      </c>
      <c r="C54" s="28" t="s">
        <v>25</v>
      </c>
      <c r="D54" s="21" t="s">
        <v>57</v>
      </c>
      <c r="E54" s="22"/>
      <c r="F54" s="22"/>
      <c r="G54" s="22">
        <v>8</v>
      </c>
      <c r="H54" s="23">
        <f t="shared" si="0"/>
        <v>8</v>
      </c>
      <c r="K54" s="19">
        <v>44250</v>
      </c>
      <c r="L54" s="28" t="s">
        <v>25</v>
      </c>
      <c r="M54" s="21" t="s">
        <v>58</v>
      </c>
      <c r="N54" s="22"/>
      <c r="O54" s="22"/>
      <c r="P54" s="22">
        <v>8</v>
      </c>
      <c r="Q54" s="23">
        <f t="shared" si="1"/>
        <v>8</v>
      </c>
      <c r="T54" s="19">
        <v>44250</v>
      </c>
      <c r="U54" s="28" t="s">
        <v>25</v>
      </c>
      <c r="V54" s="21" t="s">
        <v>88</v>
      </c>
      <c r="W54" s="22">
        <v>8</v>
      </c>
      <c r="X54" s="22"/>
      <c r="Y54" s="22"/>
      <c r="Z54" s="23">
        <f t="shared" si="2"/>
        <v>8</v>
      </c>
      <c r="AC54" s="19">
        <v>44250</v>
      </c>
      <c r="AD54" s="28" t="s">
        <v>25</v>
      </c>
      <c r="AE54" s="21"/>
      <c r="AF54" s="22"/>
      <c r="AG54" s="22"/>
      <c r="AH54" s="22"/>
      <c r="AI54" s="23">
        <f t="shared" si="3"/>
        <v>0</v>
      </c>
    </row>
    <row r="55" spans="2:35" x14ac:dyDescent="0.25">
      <c r="B55" s="19">
        <v>44251</v>
      </c>
      <c r="C55" s="28" t="s">
        <v>52</v>
      </c>
      <c r="D55" s="21" t="s">
        <v>57</v>
      </c>
      <c r="E55" s="22"/>
      <c r="F55" s="22"/>
      <c r="G55" s="22">
        <v>8</v>
      </c>
      <c r="H55" s="23">
        <f t="shared" si="0"/>
        <v>8</v>
      </c>
      <c r="K55" s="19">
        <v>44251</v>
      </c>
      <c r="L55" s="28" t="s">
        <v>52</v>
      </c>
      <c r="M55" s="21" t="s">
        <v>58</v>
      </c>
      <c r="N55" s="22"/>
      <c r="O55" s="22"/>
      <c r="P55" s="22">
        <v>8</v>
      </c>
      <c r="Q55" s="23">
        <f t="shared" si="1"/>
        <v>8</v>
      </c>
      <c r="T55" s="19">
        <v>44251</v>
      </c>
      <c r="U55" s="28" t="s">
        <v>52</v>
      </c>
      <c r="V55" s="21"/>
      <c r="W55" s="22"/>
      <c r="X55" s="22"/>
      <c r="Y55" s="22"/>
      <c r="Z55" s="23">
        <f t="shared" si="2"/>
        <v>0</v>
      </c>
      <c r="AC55" s="19">
        <v>44251</v>
      </c>
      <c r="AD55" s="28" t="s">
        <v>52</v>
      </c>
      <c r="AE55" s="21"/>
      <c r="AF55" s="22"/>
      <c r="AG55" s="22"/>
      <c r="AH55" s="22"/>
      <c r="AI55" s="23">
        <f t="shared" si="3"/>
        <v>0</v>
      </c>
    </row>
    <row r="56" spans="2:35" x14ac:dyDescent="0.25">
      <c r="B56" s="19">
        <v>44252</v>
      </c>
      <c r="C56" s="28" t="s">
        <v>54</v>
      </c>
      <c r="D56" s="21" t="s">
        <v>57</v>
      </c>
      <c r="E56" s="22"/>
      <c r="F56" s="22"/>
      <c r="G56" s="22">
        <v>8</v>
      </c>
      <c r="H56" s="23">
        <f t="shared" si="0"/>
        <v>8</v>
      </c>
      <c r="K56" s="19">
        <v>44252</v>
      </c>
      <c r="L56" s="28" t="s">
        <v>54</v>
      </c>
      <c r="M56" s="21" t="s">
        <v>58</v>
      </c>
      <c r="N56" s="22"/>
      <c r="O56" s="22"/>
      <c r="P56" s="22">
        <v>8</v>
      </c>
      <c r="Q56" s="23">
        <f t="shared" si="1"/>
        <v>8</v>
      </c>
      <c r="T56" s="19">
        <v>44252</v>
      </c>
      <c r="U56" s="28" t="s">
        <v>54</v>
      </c>
      <c r="V56" s="21"/>
      <c r="W56" s="22"/>
      <c r="X56" s="22"/>
      <c r="Y56" s="22"/>
      <c r="Z56" s="23">
        <f t="shared" si="2"/>
        <v>0</v>
      </c>
      <c r="AC56" s="19">
        <v>44252</v>
      </c>
      <c r="AD56" s="28" t="s">
        <v>54</v>
      </c>
      <c r="AE56" s="21"/>
      <c r="AF56" s="22"/>
      <c r="AG56" s="22"/>
      <c r="AH56" s="22"/>
      <c r="AI56" s="23">
        <f t="shared" si="3"/>
        <v>0</v>
      </c>
    </row>
    <row r="57" spans="2:35" x14ac:dyDescent="0.25">
      <c r="B57" s="19">
        <v>44253</v>
      </c>
      <c r="C57" s="28" t="s">
        <v>53</v>
      </c>
      <c r="D57" s="21" t="s">
        <v>57</v>
      </c>
      <c r="E57" s="22"/>
      <c r="F57" s="22"/>
      <c r="G57" s="22">
        <v>8</v>
      </c>
      <c r="H57" s="23">
        <f t="shared" si="0"/>
        <v>8</v>
      </c>
      <c r="K57" s="19">
        <v>44253</v>
      </c>
      <c r="L57" s="28" t="s">
        <v>53</v>
      </c>
      <c r="M57" s="21" t="s">
        <v>58</v>
      </c>
      <c r="N57" s="22"/>
      <c r="O57" s="22"/>
      <c r="P57" s="22">
        <v>8</v>
      </c>
      <c r="Q57" s="23">
        <f t="shared" si="1"/>
        <v>8</v>
      </c>
      <c r="T57" s="19">
        <v>44253</v>
      </c>
      <c r="U57" s="28" t="s">
        <v>53</v>
      </c>
      <c r="V57" s="21"/>
      <c r="W57" s="22"/>
      <c r="X57" s="22"/>
      <c r="Y57" s="22"/>
      <c r="Z57" s="23">
        <f t="shared" si="2"/>
        <v>0</v>
      </c>
      <c r="AC57" s="19">
        <v>44253</v>
      </c>
      <c r="AD57" s="28" t="s">
        <v>53</v>
      </c>
      <c r="AE57" s="21"/>
      <c r="AF57" s="22"/>
      <c r="AG57" s="22"/>
      <c r="AH57" s="22"/>
      <c r="AI57" s="23">
        <f t="shared" si="3"/>
        <v>0</v>
      </c>
    </row>
    <row r="58" spans="2:35" ht="15.75" thickBot="1" x14ac:dyDescent="0.3">
      <c r="B58" s="19">
        <v>44254</v>
      </c>
      <c r="C58" s="29" t="s">
        <v>24</v>
      </c>
      <c r="D58" s="21"/>
      <c r="E58" s="22"/>
      <c r="F58" s="22"/>
      <c r="G58" s="22"/>
      <c r="H58" s="23">
        <f t="shared" si="0"/>
        <v>0</v>
      </c>
      <c r="K58" s="19">
        <v>44254</v>
      </c>
      <c r="L58" s="29" t="s">
        <v>24</v>
      </c>
      <c r="M58" s="21"/>
      <c r="N58" s="22"/>
      <c r="O58" s="22"/>
      <c r="P58" s="22"/>
      <c r="Q58" s="23">
        <f t="shared" si="1"/>
        <v>0</v>
      </c>
      <c r="T58" s="19">
        <v>44254</v>
      </c>
      <c r="U58" s="29" t="s">
        <v>24</v>
      </c>
      <c r="V58" s="21"/>
      <c r="W58" s="22"/>
      <c r="X58" s="22"/>
      <c r="Y58" s="22"/>
      <c r="Z58" s="23">
        <f t="shared" si="2"/>
        <v>0</v>
      </c>
      <c r="AC58" s="19">
        <v>44254</v>
      </c>
      <c r="AD58" s="29" t="s">
        <v>24</v>
      </c>
      <c r="AE58" s="21"/>
      <c r="AF58" s="22"/>
      <c r="AG58" s="22"/>
      <c r="AH58" s="22"/>
      <c r="AI58" s="23">
        <f t="shared" si="3"/>
        <v>0</v>
      </c>
    </row>
    <row r="59" spans="2:35" x14ac:dyDescent="0.25">
      <c r="B59" s="19">
        <v>44255</v>
      </c>
      <c r="C59" s="27" t="s">
        <v>24</v>
      </c>
      <c r="D59" s="30"/>
      <c r="E59" s="22"/>
      <c r="F59" s="22"/>
      <c r="G59" s="22"/>
      <c r="H59" s="23">
        <f t="shared" si="0"/>
        <v>0</v>
      </c>
      <c r="K59" s="19">
        <v>44255</v>
      </c>
      <c r="L59" s="27" t="s">
        <v>24</v>
      </c>
      <c r="M59" s="30"/>
      <c r="N59" s="22"/>
      <c r="O59" s="22"/>
      <c r="P59" s="22"/>
      <c r="Q59" s="23">
        <f t="shared" si="1"/>
        <v>0</v>
      </c>
      <c r="T59" s="19">
        <v>44255</v>
      </c>
      <c r="U59" s="27" t="s">
        <v>24</v>
      </c>
      <c r="V59" s="30"/>
      <c r="W59" s="22"/>
      <c r="X59" s="22"/>
      <c r="Y59" s="22"/>
      <c r="Z59" s="23">
        <f t="shared" si="2"/>
        <v>0</v>
      </c>
      <c r="AC59" s="19">
        <v>44255</v>
      </c>
      <c r="AD59" s="27" t="s">
        <v>24</v>
      </c>
      <c r="AE59" s="30"/>
      <c r="AF59" s="22"/>
      <c r="AG59" s="22"/>
      <c r="AH59" s="22"/>
      <c r="AI59" s="23">
        <f t="shared" si="3"/>
        <v>0</v>
      </c>
    </row>
    <row r="60" spans="2:35" x14ac:dyDescent="0.25">
      <c r="B60" s="19">
        <v>44256</v>
      </c>
      <c r="C60" s="28" t="s">
        <v>51</v>
      </c>
      <c r="D60" s="30" t="s">
        <v>57</v>
      </c>
      <c r="E60" s="22"/>
      <c r="F60" s="22"/>
      <c r="G60" s="22">
        <v>8</v>
      </c>
      <c r="H60" s="23">
        <f t="shared" ref="H60:H123" si="4">SUM(E60,(F60*1.5), G60)</f>
        <v>8</v>
      </c>
      <c r="K60" s="19">
        <v>44256</v>
      </c>
      <c r="L60" s="28" t="s">
        <v>51</v>
      </c>
      <c r="M60" s="30" t="s">
        <v>58</v>
      </c>
      <c r="N60" s="22"/>
      <c r="O60" s="22"/>
      <c r="P60" s="22">
        <v>8</v>
      </c>
      <c r="Q60" s="23">
        <f t="shared" ref="Q60:Q123" si="5">SUM(N60,(O60*1.5), P60)</f>
        <v>8</v>
      </c>
      <c r="T60" s="19">
        <v>44256</v>
      </c>
      <c r="U60" s="28" t="s">
        <v>51</v>
      </c>
      <c r="V60" s="30"/>
      <c r="W60" s="22"/>
      <c r="X60" s="22"/>
      <c r="Y60" s="22"/>
      <c r="Z60" s="23">
        <f t="shared" ref="Z60:Z123" si="6">SUM(W60,(X60*1.5), Y60)</f>
        <v>0</v>
      </c>
      <c r="AC60" s="19">
        <v>44256</v>
      </c>
      <c r="AD60" s="28" t="s">
        <v>51</v>
      </c>
      <c r="AE60" s="30"/>
      <c r="AF60" s="22"/>
      <c r="AG60" s="22"/>
      <c r="AH60" s="22"/>
      <c r="AI60" s="23">
        <f t="shared" ref="AI60:AI123" si="7">SUM(AF60,(AG60*1.5), AH60)</f>
        <v>0</v>
      </c>
    </row>
    <row r="61" spans="2:35" x14ac:dyDescent="0.25">
      <c r="B61" s="19">
        <v>44257</v>
      </c>
      <c r="C61" s="28" t="s">
        <v>25</v>
      </c>
      <c r="D61" s="30" t="s">
        <v>57</v>
      </c>
      <c r="E61" s="22"/>
      <c r="F61" s="22"/>
      <c r="G61" s="22">
        <v>8</v>
      </c>
      <c r="H61" s="23">
        <f t="shared" si="4"/>
        <v>8</v>
      </c>
      <c r="K61" s="19">
        <v>44257</v>
      </c>
      <c r="L61" s="28" t="s">
        <v>25</v>
      </c>
      <c r="M61" s="30" t="s">
        <v>58</v>
      </c>
      <c r="N61" s="22"/>
      <c r="O61" s="22"/>
      <c r="P61" s="22">
        <v>8</v>
      </c>
      <c r="Q61" s="23">
        <f t="shared" si="5"/>
        <v>8</v>
      </c>
      <c r="T61" s="19">
        <v>44257</v>
      </c>
      <c r="U61" s="28" t="s">
        <v>25</v>
      </c>
      <c r="V61" s="30"/>
      <c r="W61" s="22"/>
      <c r="X61" s="22"/>
      <c r="Y61" s="22"/>
      <c r="Z61" s="23">
        <f t="shared" si="6"/>
        <v>0</v>
      </c>
      <c r="AC61" s="19">
        <v>44257</v>
      </c>
      <c r="AD61" s="28" t="s">
        <v>25</v>
      </c>
      <c r="AE61" s="30"/>
      <c r="AF61" s="22"/>
      <c r="AG61" s="22"/>
      <c r="AH61" s="22"/>
      <c r="AI61" s="23">
        <f t="shared" si="7"/>
        <v>0</v>
      </c>
    </row>
    <row r="62" spans="2:35" x14ac:dyDescent="0.25">
      <c r="B62" s="19">
        <v>44258</v>
      </c>
      <c r="C62" s="28" t="s">
        <v>52</v>
      </c>
      <c r="D62" s="30" t="s">
        <v>57</v>
      </c>
      <c r="E62" s="22"/>
      <c r="F62" s="22"/>
      <c r="G62" s="22">
        <v>8</v>
      </c>
      <c r="H62" s="23">
        <f t="shared" si="4"/>
        <v>8</v>
      </c>
      <c r="K62" s="19">
        <v>44258</v>
      </c>
      <c r="L62" s="28" t="s">
        <v>52</v>
      </c>
      <c r="M62" s="30" t="s">
        <v>58</v>
      </c>
      <c r="N62" s="22"/>
      <c r="O62" s="22"/>
      <c r="P62" s="22">
        <v>8</v>
      </c>
      <c r="Q62" s="23">
        <f t="shared" si="5"/>
        <v>8</v>
      </c>
      <c r="T62" s="19">
        <v>44258</v>
      </c>
      <c r="U62" s="28" t="s">
        <v>52</v>
      </c>
      <c r="V62" s="30"/>
      <c r="W62" s="22"/>
      <c r="X62" s="22"/>
      <c r="Y62" s="22"/>
      <c r="Z62" s="23">
        <f t="shared" si="6"/>
        <v>0</v>
      </c>
      <c r="AC62" s="19">
        <v>44258</v>
      </c>
      <c r="AD62" s="28" t="s">
        <v>52</v>
      </c>
      <c r="AE62" s="30"/>
      <c r="AF62" s="22"/>
      <c r="AG62" s="22"/>
      <c r="AH62" s="22"/>
      <c r="AI62" s="23">
        <f t="shared" si="7"/>
        <v>0</v>
      </c>
    </row>
    <row r="63" spans="2:35" x14ac:dyDescent="0.25">
      <c r="B63" s="19">
        <v>44259</v>
      </c>
      <c r="C63" s="28" t="s">
        <v>54</v>
      </c>
      <c r="D63" s="30" t="s">
        <v>57</v>
      </c>
      <c r="E63" s="22"/>
      <c r="F63" s="22"/>
      <c r="G63" s="22">
        <v>8</v>
      </c>
      <c r="H63" s="23">
        <f t="shared" si="4"/>
        <v>8</v>
      </c>
      <c r="K63" s="19">
        <v>44259</v>
      </c>
      <c r="L63" s="28" t="s">
        <v>54</v>
      </c>
      <c r="M63" s="30" t="s">
        <v>58</v>
      </c>
      <c r="N63" s="22"/>
      <c r="O63" s="22"/>
      <c r="P63" s="22">
        <v>8</v>
      </c>
      <c r="Q63" s="23">
        <f t="shared" si="5"/>
        <v>8</v>
      </c>
      <c r="T63" s="19">
        <v>44259</v>
      </c>
      <c r="U63" s="28" t="s">
        <v>54</v>
      </c>
      <c r="V63" s="30"/>
      <c r="W63" s="22"/>
      <c r="X63" s="22"/>
      <c r="Y63" s="22"/>
      <c r="Z63" s="23">
        <f t="shared" si="6"/>
        <v>0</v>
      </c>
      <c r="AC63" s="19">
        <v>44259</v>
      </c>
      <c r="AD63" s="28" t="s">
        <v>54</v>
      </c>
      <c r="AE63" s="30"/>
      <c r="AF63" s="22"/>
      <c r="AG63" s="22"/>
      <c r="AH63" s="22"/>
      <c r="AI63" s="23">
        <f t="shared" si="7"/>
        <v>0</v>
      </c>
    </row>
    <row r="64" spans="2:35" x14ac:dyDescent="0.25">
      <c r="B64" s="19">
        <v>44260</v>
      </c>
      <c r="C64" s="28" t="s">
        <v>53</v>
      </c>
      <c r="D64" s="30" t="s">
        <v>57</v>
      </c>
      <c r="E64" s="22"/>
      <c r="F64" s="22"/>
      <c r="G64" s="22">
        <v>8</v>
      </c>
      <c r="H64" s="23">
        <f t="shared" si="4"/>
        <v>8</v>
      </c>
      <c r="K64" s="19">
        <v>44260</v>
      </c>
      <c r="L64" s="28" t="s">
        <v>53</v>
      </c>
      <c r="M64" s="30" t="s">
        <v>58</v>
      </c>
      <c r="N64" s="22"/>
      <c r="O64" s="22"/>
      <c r="P64" s="22">
        <v>8</v>
      </c>
      <c r="Q64" s="23">
        <f t="shared" si="5"/>
        <v>8</v>
      </c>
      <c r="T64" s="19">
        <v>44260</v>
      </c>
      <c r="U64" s="28" t="s">
        <v>53</v>
      </c>
      <c r="V64" s="30"/>
      <c r="W64" s="22"/>
      <c r="X64" s="22"/>
      <c r="Y64" s="22"/>
      <c r="Z64" s="23">
        <f t="shared" si="6"/>
        <v>0</v>
      </c>
      <c r="AC64" s="19">
        <v>44260</v>
      </c>
      <c r="AD64" s="28" t="s">
        <v>53</v>
      </c>
      <c r="AE64" s="30"/>
      <c r="AF64" s="22"/>
      <c r="AG64" s="22"/>
      <c r="AH64" s="22"/>
      <c r="AI64" s="23">
        <f t="shared" si="7"/>
        <v>0</v>
      </c>
    </row>
    <row r="65" spans="2:35" x14ac:dyDescent="0.25">
      <c r="B65" s="19">
        <v>44261</v>
      </c>
      <c r="C65" s="31" t="s">
        <v>24</v>
      </c>
      <c r="D65" s="30"/>
      <c r="E65" s="22"/>
      <c r="F65" s="22"/>
      <c r="G65" s="22"/>
      <c r="H65" s="23">
        <f t="shared" si="4"/>
        <v>0</v>
      </c>
      <c r="K65" s="19">
        <v>44261</v>
      </c>
      <c r="L65" s="31" t="s">
        <v>24</v>
      </c>
      <c r="M65" s="30"/>
      <c r="N65" s="22"/>
      <c r="O65" s="22"/>
      <c r="P65" s="22"/>
      <c r="Q65" s="23">
        <f t="shared" si="5"/>
        <v>0</v>
      </c>
      <c r="T65" s="19">
        <v>44261</v>
      </c>
      <c r="U65" s="31" t="s">
        <v>24</v>
      </c>
      <c r="V65" s="30"/>
      <c r="W65" s="22"/>
      <c r="X65" s="22"/>
      <c r="Y65" s="22"/>
      <c r="Z65" s="23">
        <f t="shared" si="6"/>
        <v>0</v>
      </c>
      <c r="AC65" s="19">
        <v>44261</v>
      </c>
      <c r="AD65" s="31" t="s">
        <v>24</v>
      </c>
      <c r="AE65" s="30"/>
      <c r="AF65" s="22"/>
      <c r="AG65" s="22"/>
      <c r="AH65" s="22"/>
      <c r="AI65" s="23">
        <f t="shared" si="7"/>
        <v>0</v>
      </c>
    </row>
    <row r="66" spans="2:35" x14ac:dyDescent="0.25">
      <c r="B66" s="19">
        <v>44262</v>
      </c>
      <c r="C66" s="28" t="s">
        <v>24</v>
      </c>
      <c r="D66" s="30"/>
      <c r="E66" s="22"/>
      <c r="F66" s="22"/>
      <c r="G66" s="22"/>
      <c r="H66" s="23">
        <f t="shared" si="4"/>
        <v>0</v>
      </c>
      <c r="K66" s="19">
        <v>44262</v>
      </c>
      <c r="L66" s="28" t="s">
        <v>24</v>
      </c>
      <c r="M66" s="30"/>
      <c r="N66" s="22"/>
      <c r="O66" s="22"/>
      <c r="P66" s="22"/>
      <c r="Q66" s="23">
        <f t="shared" si="5"/>
        <v>0</v>
      </c>
      <c r="T66" s="19">
        <v>44262</v>
      </c>
      <c r="U66" s="28" t="s">
        <v>24</v>
      </c>
      <c r="V66" s="30"/>
      <c r="W66" s="22"/>
      <c r="X66" s="22"/>
      <c r="Y66" s="22"/>
      <c r="Z66" s="23">
        <f t="shared" si="6"/>
        <v>0</v>
      </c>
      <c r="AC66" s="19">
        <v>44262</v>
      </c>
      <c r="AD66" s="28" t="s">
        <v>24</v>
      </c>
      <c r="AE66" s="30"/>
      <c r="AF66" s="22"/>
      <c r="AG66" s="22"/>
      <c r="AH66" s="22"/>
      <c r="AI66" s="23">
        <f t="shared" si="7"/>
        <v>0</v>
      </c>
    </row>
    <row r="67" spans="2:35" x14ac:dyDescent="0.25">
      <c r="B67" s="19">
        <v>44263</v>
      </c>
      <c r="C67" s="28" t="s">
        <v>51</v>
      </c>
      <c r="D67" s="30" t="s">
        <v>57</v>
      </c>
      <c r="E67" s="22"/>
      <c r="F67" s="22"/>
      <c r="G67" s="22">
        <v>8</v>
      </c>
      <c r="H67" s="23">
        <f t="shared" si="4"/>
        <v>8</v>
      </c>
      <c r="K67" s="19">
        <v>44263</v>
      </c>
      <c r="L67" s="28" t="s">
        <v>51</v>
      </c>
      <c r="M67" s="30" t="s">
        <v>58</v>
      </c>
      <c r="N67" s="22"/>
      <c r="O67" s="22"/>
      <c r="P67" s="22">
        <v>8</v>
      </c>
      <c r="Q67" s="23">
        <f t="shared" si="5"/>
        <v>8</v>
      </c>
      <c r="T67" s="19">
        <v>44263</v>
      </c>
      <c r="U67" s="28" t="s">
        <v>51</v>
      </c>
      <c r="V67" s="30" t="s">
        <v>88</v>
      </c>
      <c r="W67" s="22">
        <v>8</v>
      </c>
      <c r="X67" s="22"/>
      <c r="Y67" s="22"/>
      <c r="Z67" s="23">
        <f t="shared" si="6"/>
        <v>8</v>
      </c>
      <c r="AC67" s="19">
        <v>44263</v>
      </c>
      <c r="AD67" s="28" t="s">
        <v>51</v>
      </c>
      <c r="AE67" s="30"/>
      <c r="AF67" s="22"/>
      <c r="AG67" s="22"/>
      <c r="AH67" s="22"/>
      <c r="AI67" s="23">
        <f t="shared" si="7"/>
        <v>0</v>
      </c>
    </row>
    <row r="68" spans="2:35" x14ac:dyDescent="0.25">
      <c r="B68" s="19">
        <v>44264</v>
      </c>
      <c r="C68" s="28" t="s">
        <v>25</v>
      </c>
      <c r="D68" s="30" t="s">
        <v>57</v>
      </c>
      <c r="E68" s="22"/>
      <c r="F68" s="22"/>
      <c r="G68" s="22">
        <v>8</v>
      </c>
      <c r="H68" s="23">
        <f t="shared" si="4"/>
        <v>8</v>
      </c>
      <c r="K68" s="19">
        <v>44264</v>
      </c>
      <c r="L68" s="28" t="s">
        <v>25</v>
      </c>
      <c r="M68" s="30" t="s">
        <v>58</v>
      </c>
      <c r="N68" s="22"/>
      <c r="O68" s="22"/>
      <c r="P68" s="22">
        <v>8</v>
      </c>
      <c r="Q68" s="23">
        <f t="shared" si="5"/>
        <v>8</v>
      </c>
      <c r="T68" s="19">
        <v>44264</v>
      </c>
      <c r="U68" s="28" t="s">
        <v>25</v>
      </c>
      <c r="V68" s="30" t="s">
        <v>88</v>
      </c>
      <c r="W68" s="22">
        <v>8</v>
      </c>
      <c r="X68" s="22"/>
      <c r="Y68" s="22"/>
      <c r="Z68" s="23">
        <f t="shared" si="6"/>
        <v>8</v>
      </c>
      <c r="AC68" s="19">
        <v>44264</v>
      </c>
      <c r="AD68" s="28" t="s">
        <v>25</v>
      </c>
      <c r="AE68" s="30"/>
      <c r="AF68" s="22"/>
      <c r="AG68" s="22"/>
      <c r="AH68" s="22"/>
      <c r="AI68" s="23">
        <f t="shared" si="7"/>
        <v>0</v>
      </c>
    </row>
    <row r="69" spans="2:35" x14ac:dyDescent="0.25">
      <c r="B69" s="19">
        <v>44265</v>
      </c>
      <c r="C69" s="28" t="s">
        <v>52</v>
      </c>
      <c r="D69" s="30" t="s">
        <v>57</v>
      </c>
      <c r="E69" s="22"/>
      <c r="F69" s="22"/>
      <c r="G69" s="22">
        <v>8</v>
      </c>
      <c r="H69" s="23">
        <f t="shared" si="4"/>
        <v>8</v>
      </c>
      <c r="K69" s="19">
        <v>44265</v>
      </c>
      <c r="L69" s="28" t="s">
        <v>52</v>
      </c>
      <c r="M69" s="30" t="s">
        <v>58</v>
      </c>
      <c r="N69" s="22"/>
      <c r="O69" s="22"/>
      <c r="P69" s="22">
        <v>8</v>
      </c>
      <c r="Q69" s="23">
        <f t="shared" si="5"/>
        <v>8</v>
      </c>
      <c r="T69" s="19">
        <v>44265</v>
      </c>
      <c r="U69" s="28" t="s">
        <v>52</v>
      </c>
      <c r="V69" s="30" t="s">
        <v>88</v>
      </c>
      <c r="W69" s="22">
        <v>8</v>
      </c>
      <c r="X69" s="22"/>
      <c r="Y69" s="22"/>
      <c r="Z69" s="23">
        <f t="shared" si="6"/>
        <v>8</v>
      </c>
      <c r="AC69" s="19">
        <v>44265</v>
      </c>
      <c r="AD69" s="28" t="s">
        <v>52</v>
      </c>
      <c r="AE69" s="30"/>
      <c r="AF69" s="22"/>
      <c r="AG69" s="22"/>
      <c r="AH69" s="22"/>
      <c r="AI69" s="23">
        <f t="shared" si="7"/>
        <v>0</v>
      </c>
    </row>
    <row r="70" spans="2:35" x14ac:dyDescent="0.25">
      <c r="B70" s="19">
        <v>44266</v>
      </c>
      <c r="C70" s="28" t="s">
        <v>54</v>
      </c>
      <c r="D70" s="30" t="s">
        <v>69</v>
      </c>
      <c r="E70" s="22">
        <v>8</v>
      </c>
      <c r="F70" s="22"/>
      <c r="G70" s="22"/>
      <c r="H70" s="23">
        <f t="shared" si="4"/>
        <v>8</v>
      </c>
      <c r="K70" s="19">
        <v>44266</v>
      </c>
      <c r="L70" s="28" t="s">
        <v>54</v>
      </c>
      <c r="M70" s="30" t="s">
        <v>58</v>
      </c>
      <c r="N70" s="22"/>
      <c r="O70" s="22"/>
      <c r="P70" s="22">
        <v>8</v>
      </c>
      <c r="Q70" s="23">
        <f t="shared" si="5"/>
        <v>8</v>
      </c>
      <c r="T70" s="19">
        <v>44266</v>
      </c>
      <c r="U70" s="28" t="s">
        <v>54</v>
      </c>
      <c r="V70" s="30" t="s">
        <v>88</v>
      </c>
      <c r="W70" s="22">
        <v>8</v>
      </c>
      <c r="X70" s="22"/>
      <c r="Y70" s="22"/>
      <c r="Z70" s="23">
        <f t="shared" si="6"/>
        <v>8</v>
      </c>
      <c r="AC70" s="19">
        <v>44266</v>
      </c>
      <c r="AD70" s="28" t="s">
        <v>54</v>
      </c>
      <c r="AE70" s="30" t="s">
        <v>88</v>
      </c>
      <c r="AF70" s="22">
        <v>8</v>
      </c>
      <c r="AG70" s="22"/>
      <c r="AH70" s="22"/>
      <c r="AI70" s="23">
        <f t="shared" si="7"/>
        <v>8</v>
      </c>
    </row>
    <row r="71" spans="2:35" x14ac:dyDescent="0.25">
      <c r="B71" s="19">
        <v>44267</v>
      </c>
      <c r="C71" s="28" t="s">
        <v>53</v>
      </c>
      <c r="D71" s="30" t="s">
        <v>69</v>
      </c>
      <c r="E71" s="22">
        <v>8</v>
      </c>
      <c r="F71" s="22"/>
      <c r="G71" s="22"/>
      <c r="H71" s="23">
        <f t="shared" si="4"/>
        <v>8</v>
      </c>
      <c r="K71" s="19">
        <v>44267</v>
      </c>
      <c r="L71" s="28" t="s">
        <v>53</v>
      </c>
      <c r="M71" s="30" t="s">
        <v>58</v>
      </c>
      <c r="N71" s="22"/>
      <c r="O71" s="22"/>
      <c r="P71" s="22">
        <v>8</v>
      </c>
      <c r="Q71" s="23">
        <f t="shared" si="5"/>
        <v>8</v>
      </c>
      <c r="T71" s="19">
        <v>44267</v>
      </c>
      <c r="U71" s="28" t="s">
        <v>53</v>
      </c>
      <c r="V71" s="30" t="s">
        <v>88</v>
      </c>
      <c r="W71" s="22">
        <v>8</v>
      </c>
      <c r="X71" s="22"/>
      <c r="Y71" s="22"/>
      <c r="Z71" s="23">
        <f t="shared" si="6"/>
        <v>8</v>
      </c>
      <c r="AC71" s="19">
        <v>44267</v>
      </c>
      <c r="AD71" s="28" t="s">
        <v>53</v>
      </c>
      <c r="AE71" s="30" t="s">
        <v>88</v>
      </c>
      <c r="AF71" s="22">
        <v>8</v>
      </c>
      <c r="AG71" s="22"/>
      <c r="AH71" s="22"/>
      <c r="AI71" s="23">
        <f t="shared" si="7"/>
        <v>8</v>
      </c>
    </row>
    <row r="72" spans="2:35" ht="15.75" thickBot="1" x14ac:dyDescent="0.3">
      <c r="B72" s="19">
        <v>44268</v>
      </c>
      <c r="C72" s="29" t="s">
        <v>24</v>
      </c>
      <c r="D72" s="30"/>
      <c r="E72" s="22"/>
      <c r="F72" s="22"/>
      <c r="G72" s="22"/>
      <c r="H72" s="23">
        <f t="shared" si="4"/>
        <v>0</v>
      </c>
      <c r="K72" s="19">
        <v>44268</v>
      </c>
      <c r="L72" s="29" t="s">
        <v>24</v>
      </c>
      <c r="M72" s="30"/>
      <c r="N72" s="22"/>
      <c r="O72" s="22"/>
      <c r="P72" s="22"/>
      <c r="Q72" s="23">
        <f t="shared" si="5"/>
        <v>0</v>
      </c>
      <c r="T72" s="19">
        <v>44268</v>
      </c>
      <c r="U72" s="29" t="s">
        <v>24</v>
      </c>
      <c r="V72" s="30"/>
      <c r="W72" s="22"/>
      <c r="X72" s="22"/>
      <c r="Y72" s="22"/>
      <c r="Z72" s="23">
        <f t="shared" si="6"/>
        <v>0</v>
      </c>
      <c r="AC72" s="19">
        <v>44268</v>
      </c>
      <c r="AD72" s="29" t="s">
        <v>24</v>
      </c>
      <c r="AE72" s="30"/>
      <c r="AF72" s="22"/>
      <c r="AG72" s="22"/>
      <c r="AH72" s="22"/>
      <c r="AI72" s="23">
        <f t="shared" si="7"/>
        <v>0</v>
      </c>
    </row>
    <row r="73" spans="2:35" x14ac:dyDescent="0.25">
      <c r="B73" s="19">
        <v>44269</v>
      </c>
      <c r="C73" s="27" t="s">
        <v>24</v>
      </c>
      <c r="D73" s="30"/>
      <c r="E73" s="22"/>
      <c r="F73" s="22"/>
      <c r="G73" s="22"/>
      <c r="H73" s="23">
        <f t="shared" si="4"/>
        <v>0</v>
      </c>
      <c r="K73" s="19">
        <v>44269</v>
      </c>
      <c r="L73" s="27" t="s">
        <v>24</v>
      </c>
      <c r="M73" s="30"/>
      <c r="N73" s="22"/>
      <c r="O73" s="22"/>
      <c r="P73" s="22"/>
      <c r="Q73" s="23">
        <f t="shared" si="5"/>
        <v>0</v>
      </c>
      <c r="T73" s="19">
        <v>44269</v>
      </c>
      <c r="U73" s="27" t="s">
        <v>24</v>
      </c>
      <c r="V73" s="30"/>
      <c r="W73" s="22"/>
      <c r="X73" s="22"/>
      <c r="Y73" s="22"/>
      <c r="Z73" s="23">
        <f t="shared" si="6"/>
        <v>0</v>
      </c>
      <c r="AC73" s="19">
        <v>44269</v>
      </c>
      <c r="AD73" s="27" t="s">
        <v>24</v>
      </c>
      <c r="AE73" s="30"/>
      <c r="AF73" s="22"/>
      <c r="AG73" s="22"/>
      <c r="AH73" s="22"/>
      <c r="AI73" s="23">
        <f t="shared" si="7"/>
        <v>0</v>
      </c>
    </row>
    <row r="74" spans="2:35" x14ac:dyDescent="0.25">
      <c r="B74" s="19">
        <v>44270</v>
      </c>
      <c r="C74" s="28" t="s">
        <v>51</v>
      </c>
      <c r="D74" s="30" t="s">
        <v>71</v>
      </c>
      <c r="E74" s="22">
        <v>8</v>
      </c>
      <c r="F74" s="22"/>
      <c r="G74" s="22"/>
      <c r="H74" s="23">
        <f t="shared" si="4"/>
        <v>8</v>
      </c>
      <c r="K74" s="19">
        <v>44270</v>
      </c>
      <c r="L74" s="28" t="s">
        <v>51</v>
      </c>
      <c r="M74" s="30" t="s">
        <v>58</v>
      </c>
      <c r="N74" s="22"/>
      <c r="O74" s="22"/>
      <c r="P74" s="22">
        <v>8</v>
      </c>
      <c r="Q74" s="23">
        <f t="shared" si="5"/>
        <v>8</v>
      </c>
      <c r="T74" s="19">
        <v>44270</v>
      </c>
      <c r="U74" s="28" t="s">
        <v>51</v>
      </c>
      <c r="V74" s="30" t="s">
        <v>88</v>
      </c>
      <c r="W74" s="22">
        <v>8</v>
      </c>
      <c r="X74" s="22"/>
      <c r="Y74" s="22"/>
      <c r="Z74" s="23">
        <f t="shared" si="6"/>
        <v>8</v>
      </c>
      <c r="AC74" s="19">
        <v>44270</v>
      </c>
      <c r="AD74" s="28" t="s">
        <v>51</v>
      </c>
      <c r="AE74" s="30" t="s">
        <v>88</v>
      </c>
      <c r="AF74" s="22">
        <v>8</v>
      </c>
      <c r="AG74" s="22"/>
      <c r="AH74" s="22"/>
      <c r="AI74" s="23">
        <f t="shared" si="7"/>
        <v>8</v>
      </c>
    </row>
    <row r="75" spans="2:35" x14ac:dyDescent="0.25">
      <c r="B75" s="19">
        <v>44271</v>
      </c>
      <c r="C75" s="28" t="s">
        <v>25</v>
      </c>
      <c r="D75" s="30" t="s">
        <v>57</v>
      </c>
      <c r="E75" s="22"/>
      <c r="F75" s="22"/>
      <c r="G75" s="22">
        <v>8</v>
      </c>
      <c r="H75" s="23">
        <f t="shared" si="4"/>
        <v>8</v>
      </c>
      <c r="K75" s="19">
        <v>44271</v>
      </c>
      <c r="L75" s="28" t="s">
        <v>25</v>
      </c>
      <c r="M75" s="30" t="s">
        <v>58</v>
      </c>
      <c r="N75" s="22"/>
      <c r="O75" s="22"/>
      <c r="P75" s="22">
        <v>8</v>
      </c>
      <c r="Q75" s="23">
        <f t="shared" si="5"/>
        <v>8</v>
      </c>
      <c r="T75" s="19">
        <v>44271</v>
      </c>
      <c r="U75" s="28" t="s">
        <v>25</v>
      </c>
      <c r="V75" s="30" t="s">
        <v>74</v>
      </c>
      <c r="W75" s="22"/>
      <c r="X75" s="22"/>
      <c r="Y75" s="22"/>
      <c r="Z75" s="23">
        <f t="shared" si="6"/>
        <v>0</v>
      </c>
      <c r="AC75" s="19">
        <v>44271</v>
      </c>
      <c r="AD75" s="28" t="s">
        <v>25</v>
      </c>
      <c r="AE75" s="30" t="s">
        <v>74</v>
      </c>
      <c r="AF75" s="22"/>
      <c r="AG75" s="22"/>
      <c r="AH75" s="22"/>
      <c r="AI75" s="23">
        <f t="shared" si="7"/>
        <v>0</v>
      </c>
    </row>
    <row r="76" spans="2:35" x14ac:dyDescent="0.25">
      <c r="B76" s="19">
        <v>44272</v>
      </c>
      <c r="C76" s="28" t="s">
        <v>52</v>
      </c>
      <c r="D76" s="30" t="s">
        <v>57</v>
      </c>
      <c r="E76" s="22"/>
      <c r="F76" s="22"/>
      <c r="G76" s="22">
        <v>8</v>
      </c>
      <c r="H76" s="23">
        <f t="shared" si="4"/>
        <v>8</v>
      </c>
      <c r="K76" s="19">
        <v>44272</v>
      </c>
      <c r="L76" s="28" t="s">
        <v>52</v>
      </c>
      <c r="M76" s="30" t="s">
        <v>58</v>
      </c>
      <c r="N76" s="22"/>
      <c r="O76" s="22"/>
      <c r="P76" s="22">
        <v>8</v>
      </c>
      <c r="Q76" s="23">
        <f t="shared" si="5"/>
        <v>8</v>
      </c>
      <c r="T76" s="19">
        <v>44272</v>
      </c>
      <c r="U76" s="28" t="s">
        <v>52</v>
      </c>
      <c r="V76" s="30" t="s">
        <v>89</v>
      </c>
      <c r="W76" s="22">
        <v>8</v>
      </c>
      <c r="X76" s="22"/>
      <c r="Y76" s="22"/>
      <c r="Z76" s="23">
        <f t="shared" si="6"/>
        <v>8</v>
      </c>
      <c r="AC76" s="19">
        <v>44272</v>
      </c>
      <c r="AD76" s="28" t="s">
        <v>52</v>
      </c>
      <c r="AE76" s="30" t="s">
        <v>89</v>
      </c>
      <c r="AF76" s="22">
        <v>8</v>
      </c>
      <c r="AG76" s="22"/>
      <c r="AH76" s="22"/>
      <c r="AI76" s="23">
        <f t="shared" si="7"/>
        <v>8</v>
      </c>
    </row>
    <row r="77" spans="2:35" x14ac:dyDescent="0.25">
      <c r="B77" s="19">
        <v>44273</v>
      </c>
      <c r="C77" s="28" t="s">
        <v>54</v>
      </c>
      <c r="D77" s="30" t="s">
        <v>57</v>
      </c>
      <c r="E77" s="22"/>
      <c r="F77" s="22"/>
      <c r="G77" s="22">
        <v>8</v>
      </c>
      <c r="H77" s="23">
        <f t="shared" si="4"/>
        <v>8</v>
      </c>
      <c r="K77" s="19">
        <v>44273</v>
      </c>
      <c r="L77" s="28" t="s">
        <v>54</v>
      </c>
      <c r="M77" s="30" t="s">
        <v>58</v>
      </c>
      <c r="N77" s="22"/>
      <c r="O77" s="22"/>
      <c r="P77" s="22">
        <v>8</v>
      </c>
      <c r="Q77" s="23">
        <f t="shared" si="5"/>
        <v>8</v>
      </c>
      <c r="T77" s="19">
        <v>44273</v>
      </c>
      <c r="U77" s="28" t="s">
        <v>54</v>
      </c>
      <c r="V77" s="30" t="s">
        <v>89</v>
      </c>
      <c r="W77" s="22">
        <v>8</v>
      </c>
      <c r="X77" s="22"/>
      <c r="Y77" s="22"/>
      <c r="Z77" s="23">
        <f t="shared" si="6"/>
        <v>8</v>
      </c>
      <c r="AC77" s="19">
        <v>44273</v>
      </c>
      <c r="AD77" s="28" t="s">
        <v>54</v>
      </c>
      <c r="AE77" s="30" t="s">
        <v>89</v>
      </c>
      <c r="AF77" s="22">
        <v>8</v>
      </c>
      <c r="AG77" s="22"/>
      <c r="AH77" s="22"/>
      <c r="AI77" s="23">
        <f t="shared" si="7"/>
        <v>8</v>
      </c>
    </row>
    <row r="78" spans="2:35" x14ac:dyDescent="0.25">
      <c r="B78" s="19">
        <v>44274</v>
      </c>
      <c r="C78" s="28" t="s">
        <v>53</v>
      </c>
      <c r="D78" s="30" t="s">
        <v>57</v>
      </c>
      <c r="E78" s="22"/>
      <c r="F78" s="22"/>
      <c r="G78" s="22">
        <v>8</v>
      </c>
      <c r="H78" s="23">
        <f t="shared" si="4"/>
        <v>8</v>
      </c>
      <c r="K78" s="19">
        <v>44274</v>
      </c>
      <c r="L78" s="28" t="s">
        <v>53</v>
      </c>
      <c r="M78" s="30" t="s">
        <v>58</v>
      </c>
      <c r="N78" s="22"/>
      <c r="O78" s="22"/>
      <c r="P78" s="22">
        <v>8</v>
      </c>
      <c r="Q78" s="23">
        <f t="shared" si="5"/>
        <v>8</v>
      </c>
      <c r="T78" s="19">
        <v>44274</v>
      </c>
      <c r="U78" s="28" t="s">
        <v>53</v>
      </c>
      <c r="V78" s="30" t="s">
        <v>89</v>
      </c>
      <c r="W78" s="22">
        <v>8</v>
      </c>
      <c r="X78" s="22"/>
      <c r="Y78" s="22"/>
      <c r="Z78" s="23">
        <f t="shared" si="6"/>
        <v>8</v>
      </c>
      <c r="AC78" s="19">
        <v>44274</v>
      </c>
      <c r="AD78" s="28" t="s">
        <v>53</v>
      </c>
      <c r="AE78" s="30" t="s">
        <v>89</v>
      </c>
      <c r="AF78" s="22">
        <v>8</v>
      </c>
      <c r="AG78" s="22"/>
      <c r="AH78" s="22"/>
      <c r="AI78" s="23">
        <f t="shared" si="7"/>
        <v>8</v>
      </c>
    </row>
    <row r="79" spans="2:35" ht="15.75" thickBot="1" x14ac:dyDescent="0.3">
      <c r="B79" s="19">
        <v>44275</v>
      </c>
      <c r="C79" s="29" t="s">
        <v>24</v>
      </c>
      <c r="D79" s="30"/>
      <c r="E79" s="22"/>
      <c r="F79" s="22"/>
      <c r="G79" s="22"/>
      <c r="H79" s="23">
        <f t="shared" si="4"/>
        <v>0</v>
      </c>
      <c r="K79" s="19">
        <v>44275</v>
      </c>
      <c r="L79" s="29" t="s">
        <v>24</v>
      </c>
      <c r="M79" s="30"/>
      <c r="N79" s="22"/>
      <c r="O79" s="22"/>
      <c r="P79" s="22"/>
      <c r="Q79" s="23">
        <f t="shared" si="5"/>
        <v>0</v>
      </c>
      <c r="T79" s="19">
        <v>44275</v>
      </c>
      <c r="U79" s="29" t="s">
        <v>24</v>
      </c>
      <c r="V79" s="30"/>
      <c r="W79" s="22"/>
      <c r="X79" s="22"/>
      <c r="Y79" s="22"/>
      <c r="Z79" s="23">
        <f t="shared" si="6"/>
        <v>0</v>
      </c>
      <c r="AC79" s="19">
        <v>44275</v>
      </c>
      <c r="AD79" s="29" t="s">
        <v>24</v>
      </c>
      <c r="AE79" s="30"/>
      <c r="AF79" s="22"/>
      <c r="AG79" s="22"/>
      <c r="AH79" s="22"/>
      <c r="AI79" s="23">
        <f t="shared" si="7"/>
        <v>0</v>
      </c>
    </row>
    <row r="80" spans="2:35" x14ac:dyDescent="0.25">
      <c r="B80" s="19">
        <v>44276</v>
      </c>
      <c r="C80" s="27" t="s">
        <v>24</v>
      </c>
      <c r="D80" s="30"/>
      <c r="E80" s="22"/>
      <c r="F80" s="22"/>
      <c r="G80" s="22"/>
      <c r="H80" s="23">
        <f t="shared" si="4"/>
        <v>0</v>
      </c>
      <c r="K80" s="19">
        <v>44276</v>
      </c>
      <c r="L80" s="27" t="s">
        <v>24</v>
      </c>
      <c r="M80" s="30"/>
      <c r="N80" s="22"/>
      <c r="O80" s="22"/>
      <c r="P80" s="22"/>
      <c r="Q80" s="23">
        <f t="shared" si="5"/>
        <v>0</v>
      </c>
      <c r="T80" s="19">
        <v>44276</v>
      </c>
      <c r="U80" s="27" t="s">
        <v>24</v>
      </c>
      <c r="V80" s="30"/>
      <c r="W80" s="22"/>
      <c r="X80" s="22"/>
      <c r="Y80" s="22"/>
      <c r="Z80" s="23">
        <f t="shared" si="6"/>
        <v>0</v>
      </c>
      <c r="AC80" s="19">
        <v>44276</v>
      </c>
      <c r="AD80" s="27" t="s">
        <v>24</v>
      </c>
      <c r="AE80" s="30"/>
      <c r="AF80" s="22"/>
      <c r="AG80" s="22"/>
      <c r="AH80" s="22"/>
      <c r="AI80" s="23">
        <f t="shared" si="7"/>
        <v>0</v>
      </c>
    </row>
    <row r="81" spans="2:35" x14ac:dyDescent="0.25">
      <c r="B81" s="19">
        <v>44277</v>
      </c>
      <c r="C81" s="28" t="s">
        <v>51</v>
      </c>
      <c r="D81" s="30" t="s">
        <v>100</v>
      </c>
      <c r="E81" s="22">
        <v>8</v>
      </c>
      <c r="F81" s="22"/>
      <c r="G81" s="22"/>
      <c r="H81" s="23">
        <f t="shared" si="4"/>
        <v>8</v>
      </c>
      <c r="K81" s="19">
        <v>44277</v>
      </c>
      <c r="L81" s="28" t="s">
        <v>51</v>
      </c>
      <c r="M81" s="30" t="s">
        <v>58</v>
      </c>
      <c r="N81" s="22"/>
      <c r="O81" s="22"/>
      <c r="P81" s="22">
        <v>8</v>
      </c>
      <c r="Q81" s="23">
        <f t="shared" si="5"/>
        <v>8</v>
      </c>
      <c r="T81" s="19">
        <v>44277</v>
      </c>
      <c r="U81" s="28" t="s">
        <v>51</v>
      </c>
      <c r="V81" s="30" t="s">
        <v>74</v>
      </c>
      <c r="W81" s="22"/>
      <c r="X81" s="22"/>
      <c r="Y81" s="22"/>
      <c r="Z81" s="23">
        <f t="shared" si="6"/>
        <v>0</v>
      </c>
      <c r="AC81" s="19">
        <v>44277</v>
      </c>
      <c r="AD81" s="28" t="s">
        <v>51</v>
      </c>
      <c r="AE81" s="30" t="s">
        <v>88</v>
      </c>
      <c r="AF81" s="22">
        <v>8</v>
      </c>
      <c r="AG81" s="22"/>
      <c r="AH81" s="22"/>
      <c r="AI81" s="23">
        <f t="shared" si="7"/>
        <v>8</v>
      </c>
    </row>
    <row r="82" spans="2:35" x14ac:dyDescent="0.25">
      <c r="B82" s="19">
        <v>44278</v>
      </c>
      <c r="C82" s="28" t="s">
        <v>25</v>
      </c>
      <c r="D82" s="30" t="s">
        <v>100</v>
      </c>
      <c r="E82" s="22">
        <v>8</v>
      </c>
      <c r="F82" s="22"/>
      <c r="G82" s="22"/>
      <c r="H82" s="23">
        <f t="shared" si="4"/>
        <v>8</v>
      </c>
      <c r="K82" s="19">
        <v>44278</v>
      </c>
      <c r="L82" s="28" t="s">
        <v>25</v>
      </c>
      <c r="M82" s="30" t="s">
        <v>58</v>
      </c>
      <c r="N82" s="22"/>
      <c r="O82" s="22"/>
      <c r="P82" s="22">
        <v>8</v>
      </c>
      <c r="Q82" s="23">
        <f t="shared" si="5"/>
        <v>8</v>
      </c>
      <c r="T82" s="19">
        <v>44278</v>
      </c>
      <c r="U82" s="28" t="s">
        <v>25</v>
      </c>
      <c r="V82" s="30" t="s">
        <v>88</v>
      </c>
      <c r="W82" s="22">
        <v>8</v>
      </c>
      <c r="X82" s="22"/>
      <c r="Y82" s="22"/>
      <c r="Z82" s="23">
        <f t="shared" si="6"/>
        <v>8</v>
      </c>
      <c r="AC82" s="19">
        <v>44278</v>
      </c>
      <c r="AD82" s="28" t="s">
        <v>25</v>
      </c>
      <c r="AE82" s="30" t="s">
        <v>74</v>
      </c>
      <c r="AF82" s="22"/>
      <c r="AG82" s="22"/>
      <c r="AH82" s="22"/>
      <c r="AI82" s="23">
        <f t="shared" si="7"/>
        <v>0</v>
      </c>
    </row>
    <row r="83" spans="2:35" x14ac:dyDescent="0.25">
      <c r="B83" s="19">
        <v>44279</v>
      </c>
      <c r="C83" s="28" t="s">
        <v>52</v>
      </c>
      <c r="D83" s="30" t="s">
        <v>100</v>
      </c>
      <c r="E83" s="22">
        <v>8</v>
      </c>
      <c r="F83" s="22"/>
      <c r="G83" s="22"/>
      <c r="H83" s="23">
        <f t="shared" si="4"/>
        <v>8</v>
      </c>
      <c r="K83" s="19">
        <v>44279</v>
      </c>
      <c r="L83" s="28" t="s">
        <v>52</v>
      </c>
      <c r="M83" s="30" t="s">
        <v>58</v>
      </c>
      <c r="N83" s="22"/>
      <c r="O83" s="22"/>
      <c r="P83" s="22">
        <v>8</v>
      </c>
      <c r="Q83" s="23">
        <f t="shared" si="5"/>
        <v>8</v>
      </c>
      <c r="T83" s="19">
        <v>44279</v>
      </c>
      <c r="U83" s="28" t="s">
        <v>52</v>
      </c>
      <c r="V83" s="30" t="s">
        <v>88</v>
      </c>
      <c r="W83" s="22">
        <v>8</v>
      </c>
      <c r="X83" s="22"/>
      <c r="Y83" s="22"/>
      <c r="Z83" s="23">
        <f t="shared" si="6"/>
        <v>8</v>
      </c>
      <c r="AC83" s="19">
        <v>44279</v>
      </c>
      <c r="AD83" s="28" t="s">
        <v>52</v>
      </c>
      <c r="AE83" s="30" t="s">
        <v>88</v>
      </c>
      <c r="AF83" s="22">
        <v>8</v>
      </c>
      <c r="AG83" s="22"/>
      <c r="AH83" s="22"/>
      <c r="AI83" s="23">
        <f t="shared" si="7"/>
        <v>8</v>
      </c>
    </row>
    <row r="84" spans="2:35" x14ac:dyDescent="0.25">
      <c r="B84" s="19">
        <v>44280</v>
      </c>
      <c r="C84" s="28" t="s">
        <v>54</v>
      </c>
      <c r="D84" s="30" t="s">
        <v>57</v>
      </c>
      <c r="E84" s="22"/>
      <c r="F84" s="22"/>
      <c r="G84" s="22">
        <v>8</v>
      </c>
      <c r="H84" s="23">
        <f t="shared" si="4"/>
        <v>8</v>
      </c>
      <c r="K84" s="19">
        <v>44280</v>
      </c>
      <c r="L84" s="28" t="s">
        <v>54</v>
      </c>
      <c r="M84" s="30" t="s">
        <v>58</v>
      </c>
      <c r="N84" s="22"/>
      <c r="O84" s="22"/>
      <c r="P84" s="22">
        <v>8</v>
      </c>
      <c r="Q84" s="23">
        <f t="shared" si="5"/>
        <v>8</v>
      </c>
      <c r="T84" s="19">
        <v>44280</v>
      </c>
      <c r="U84" s="28" t="s">
        <v>54</v>
      </c>
      <c r="V84" s="30" t="s">
        <v>88</v>
      </c>
      <c r="W84" s="22">
        <v>8</v>
      </c>
      <c r="X84" s="22"/>
      <c r="Y84" s="22"/>
      <c r="Z84" s="23">
        <f t="shared" si="6"/>
        <v>8</v>
      </c>
      <c r="AC84" s="19">
        <v>44280</v>
      </c>
      <c r="AD84" s="28" t="s">
        <v>54</v>
      </c>
      <c r="AE84" s="30" t="s">
        <v>88</v>
      </c>
      <c r="AF84" s="22">
        <v>8</v>
      </c>
      <c r="AG84" s="22"/>
      <c r="AH84" s="22"/>
      <c r="AI84" s="23">
        <f t="shared" si="7"/>
        <v>8</v>
      </c>
    </row>
    <row r="85" spans="2:35" x14ac:dyDescent="0.25">
      <c r="B85" s="19">
        <v>44281</v>
      </c>
      <c r="C85" s="28" t="s">
        <v>53</v>
      </c>
      <c r="D85" s="30" t="s">
        <v>95</v>
      </c>
      <c r="E85" s="22">
        <v>8</v>
      </c>
      <c r="F85" s="22"/>
      <c r="G85" s="22"/>
      <c r="H85" s="23">
        <f t="shared" si="4"/>
        <v>8</v>
      </c>
      <c r="K85" s="19">
        <v>44281</v>
      </c>
      <c r="L85" s="28" t="s">
        <v>53</v>
      </c>
      <c r="M85" s="30" t="s">
        <v>58</v>
      </c>
      <c r="N85" s="22"/>
      <c r="O85" s="22"/>
      <c r="P85" s="22">
        <v>8</v>
      </c>
      <c r="Q85" s="23">
        <f t="shared" si="5"/>
        <v>8</v>
      </c>
      <c r="T85" s="19">
        <v>44281</v>
      </c>
      <c r="U85" s="28" t="s">
        <v>53</v>
      </c>
      <c r="V85" s="30" t="s">
        <v>88</v>
      </c>
      <c r="W85" s="22">
        <v>8</v>
      </c>
      <c r="X85" s="22"/>
      <c r="Y85" s="22"/>
      <c r="Z85" s="23">
        <f t="shared" si="6"/>
        <v>8</v>
      </c>
      <c r="AC85" s="19">
        <v>44281</v>
      </c>
      <c r="AD85" s="28" t="s">
        <v>53</v>
      </c>
      <c r="AE85" s="30" t="s">
        <v>88</v>
      </c>
      <c r="AF85" s="22">
        <v>8</v>
      </c>
      <c r="AG85" s="22"/>
      <c r="AH85" s="22"/>
      <c r="AI85" s="23">
        <f t="shared" si="7"/>
        <v>8</v>
      </c>
    </row>
    <row r="86" spans="2:35" ht="15.75" thickBot="1" x14ac:dyDescent="0.3">
      <c r="B86" s="19">
        <v>44282</v>
      </c>
      <c r="C86" s="29" t="s">
        <v>24</v>
      </c>
      <c r="D86" s="30"/>
      <c r="E86" s="22"/>
      <c r="F86" s="22"/>
      <c r="G86" s="22"/>
      <c r="H86" s="23">
        <f t="shared" si="4"/>
        <v>0</v>
      </c>
      <c r="K86" s="19">
        <v>44282</v>
      </c>
      <c r="L86" s="29" t="s">
        <v>24</v>
      </c>
      <c r="M86" s="30"/>
      <c r="N86" s="22"/>
      <c r="O86" s="22"/>
      <c r="P86" s="22"/>
      <c r="Q86" s="23">
        <f t="shared" si="5"/>
        <v>0</v>
      </c>
      <c r="T86" s="19">
        <v>44282</v>
      </c>
      <c r="U86" s="29" t="s">
        <v>24</v>
      </c>
      <c r="V86" s="30"/>
      <c r="W86" s="22"/>
      <c r="X86" s="22"/>
      <c r="Y86" s="22"/>
      <c r="Z86" s="23">
        <f t="shared" si="6"/>
        <v>0</v>
      </c>
      <c r="AC86" s="19">
        <v>44282</v>
      </c>
      <c r="AD86" s="29" t="s">
        <v>24</v>
      </c>
      <c r="AE86" s="30"/>
      <c r="AF86" s="22"/>
      <c r="AG86" s="22"/>
      <c r="AH86" s="22"/>
      <c r="AI86" s="23">
        <f t="shared" si="7"/>
        <v>0</v>
      </c>
    </row>
    <row r="87" spans="2:35" x14ac:dyDescent="0.25">
      <c r="B87" s="19">
        <v>44283</v>
      </c>
      <c r="C87" s="27" t="s">
        <v>24</v>
      </c>
      <c r="D87" s="30"/>
      <c r="E87" s="22"/>
      <c r="F87" s="22"/>
      <c r="G87" s="22"/>
      <c r="H87" s="23">
        <f t="shared" si="4"/>
        <v>0</v>
      </c>
      <c r="K87" s="19">
        <v>44283</v>
      </c>
      <c r="L87" s="27" t="s">
        <v>24</v>
      </c>
      <c r="M87" s="30"/>
      <c r="N87" s="22"/>
      <c r="O87" s="22"/>
      <c r="P87" s="22"/>
      <c r="Q87" s="23">
        <f t="shared" si="5"/>
        <v>0</v>
      </c>
      <c r="T87" s="19">
        <v>44283</v>
      </c>
      <c r="U87" s="27" t="s">
        <v>24</v>
      </c>
      <c r="V87" s="30"/>
      <c r="W87" s="22"/>
      <c r="X87" s="22"/>
      <c r="Y87" s="22"/>
      <c r="Z87" s="23">
        <f t="shared" si="6"/>
        <v>0</v>
      </c>
      <c r="AC87" s="19">
        <v>44283</v>
      </c>
      <c r="AD87" s="27" t="s">
        <v>24</v>
      </c>
      <c r="AE87" s="30"/>
      <c r="AF87" s="22"/>
      <c r="AG87" s="22"/>
      <c r="AH87" s="22"/>
      <c r="AI87" s="23">
        <f t="shared" si="7"/>
        <v>0</v>
      </c>
    </row>
    <row r="88" spans="2:35" x14ac:dyDescent="0.25">
      <c r="B88" s="19">
        <v>44284</v>
      </c>
      <c r="C88" s="28" t="s">
        <v>51</v>
      </c>
      <c r="D88" s="30" t="s">
        <v>57</v>
      </c>
      <c r="E88" s="22"/>
      <c r="F88" s="22"/>
      <c r="G88" s="22">
        <v>8</v>
      </c>
      <c r="H88" s="23">
        <f t="shared" si="4"/>
        <v>8</v>
      </c>
      <c r="K88" s="19">
        <v>44284</v>
      </c>
      <c r="L88" s="28" t="s">
        <v>51</v>
      </c>
      <c r="M88" s="30" t="s">
        <v>58</v>
      </c>
      <c r="N88" s="22"/>
      <c r="O88" s="22"/>
      <c r="P88" s="22">
        <v>8</v>
      </c>
      <c r="Q88" s="23">
        <f t="shared" si="5"/>
        <v>8</v>
      </c>
      <c r="T88" s="19">
        <v>44284</v>
      </c>
      <c r="U88" s="28" t="s">
        <v>51</v>
      </c>
      <c r="V88" s="30" t="s">
        <v>88</v>
      </c>
      <c r="W88" s="22">
        <v>8</v>
      </c>
      <c r="X88" s="22"/>
      <c r="Y88" s="22"/>
      <c r="Z88" s="23">
        <f t="shared" si="6"/>
        <v>8</v>
      </c>
      <c r="AC88" s="19">
        <v>44284</v>
      </c>
      <c r="AD88" s="28" t="s">
        <v>51</v>
      </c>
      <c r="AE88" s="30" t="s">
        <v>88</v>
      </c>
      <c r="AF88" s="22">
        <v>8</v>
      </c>
      <c r="AG88" s="22"/>
      <c r="AH88" s="22"/>
      <c r="AI88" s="23">
        <f t="shared" si="7"/>
        <v>8</v>
      </c>
    </row>
    <row r="89" spans="2:35" x14ac:dyDescent="0.25">
      <c r="B89" s="19">
        <v>44285</v>
      </c>
      <c r="C89" s="28" t="s">
        <v>25</v>
      </c>
      <c r="D89" s="30" t="s">
        <v>57</v>
      </c>
      <c r="E89" s="22"/>
      <c r="F89" s="22"/>
      <c r="G89" s="22">
        <v>8</v>
      </c>
      <c r="H89" s="23">
        <f t="shared" si="4"/>
        <v>8</v>
      </c>
      <c r="K89" s="19">
        <v>44285</v>
      </c>
      <c r="L89" s="28" t="s">
        <v>25</v>
      </c>
      <c r="M89" s="30" t="s">
        <v>58</v>
      </c>
      <c r="N89" s="22"/>
      <c r="O89" s="22"/>
      <c r="P89" s="22">
        <v>8</v>
      </c>
      <c r="Q89" s="23">
        <f t="shared" si="5"/>
        <v>8</v>
      </c>
      <c r="T89" s="19">
        <v>44285</v>
      </c>
      <c r="U89" s="28" t="s">
        <v>25</v>
      </c>
      <c r="V89" s="30" t="s">
        <v>88</v>
      </c>
      <c r="W89" s="22">
        <v>8</v>
      </c>
      <c r="X89" s="22"/>
      <c r="Y89" s="22"/>
      <c r="Z89" s="23">
        <f t="shared" si="6"/>
        <v>8</v>
      </c>
      <c r="AC89" s="19">
        <v>44285</v>
      </c>
      <c r="AD89" s="28" t="s">
        <v>25</v>
      </c>
      <c r="AE89" s="30" t="s">
        <v>88</v>
      </c>
      <c r="AF89" s="22">
        <v>8</v>
      </c>
      <c r="AG89" s="22"/>
      <c r="AH89" s="22"/>
      <c r="AI89" s="23">
        <f t="shared" si="7"/>
        <v>8</v>
      </c>
    </row>
    <row r="90" spans="2:35" x14ac:dyDescent="0.25">
      <c r="B90" s="19">
        <v>44286</v>
      </c>
      <c r="C90" s="28" t="s">
        <v>52</v>
      </c>
      <c r="D90" s="30" t="s">
        <v>95</v>
      </c>
      <c r="E90" s="22">
        <v>8</v>
      </c>
      <c r="F90" s="22"/>
      <c r="G90" s="22"/>
      <c r="H90" s="23">
        <f t="shared" si="4"/>
        <v>8</v>
      </c>
      <c r="K90" s="19">
        <v>44286</v>
      </c>
      <c r="L90" s="28" t="s">
        <v>52</v>
      </c>
      <c r="M90" s="30" t="s">
        <v>58</v>
      </c>
      <c r="N90" s="22"/>
      <c r="O90" s="22"/>
      <c r="P90" s="22">
        <v>8</v>
      </c>
      <c r="Q90" s="23">
        <f t="shared" si="5"/>
        <v>8</v>
      </c>
      <c r="T90" s="19">
        <v>44286</v>
      </c>
      <c r="U90" s="28" t="s">
        <v>52</v>
      </c>
      <c r="V90" s="30" t="s">
        <v>88</v>
      </c>
      <c r="W90" s="22">
        <v>8</v>
      </c>
      <c r="X90" s="22"/>
      <c r="Y90" s="22"/>
      <c r="Z90" s="23">
        <f t="shared" si="6"/>
        <v>8</v>
      </c>
      <c r="AC90" s="19">
        <v>44286</v>
      </c>
      <c r="AD90" s="28" t="s">
        <v>52</v>
      </c>
      <c r="AE90" s="30" t="s">
        <v>88</v>
      </c>
      <c r="AF90" s="22">
        <v>8</v>
      </c>
      <c r="AG90" s="22"/>
      <c r="AH90" s="22"/>
      <c r="AI90" s="23">
        <f t="shared" si="7"/>
        <v>8</v>
      </c>
    </row>
    <row r="91" spans="2:35" x14ac:dyDescent="0.25">
      <c r="B91" s="19">
        <v>44287</v>
      </c>
      <c r="C91" s="28" t="s">
        <v>54</v>
      </c>
      <c r="D91" s="30" t="s">
        <v>95</v>
      </c>
      <c r="E91" s="22">
        <v>8</v>
      </c>
      <c r="F91" s="22"/>
      <c r="G91" s="22"/>
      <c r="H91" s="23">
        <f t="shared" si="4"/>
        <v>8</v>
      </c>
      <c r="K91" s="19">
        <v>44287</v>
      </c>
      <c r="L91" s="28" t="s">
        <v>54</v>
      </c>
      <c r="M91" s="30" t="s">
        <v>58</v>
      </c>
      <c r="N91" s="22"/>
      <c r="O91" s="22"/>
      <c r="P91" s="22">
        <v>8</v>
      </c>
      <c r="Q91" s="23">
        <f t="shared" si="5"/>
        <v>8</v>
      </c>
      <c r="T91" s="19">
        <v>44287</v>
      </c>
      <c r="U91" s="28" t="s">
        <v>54</v>
      </c>
      <c r="V91" s="30" t="s">
        <v>95</v>
      </c>
      <c r="W91" s="22">
        <v>8</v>
      </c>
      <c r="X91" s="22"/>
      <c r="Y91" s="22"/>
      <c r="Z91" s="23">
        <f t="shared" si="6"/>
        <v>8</v>
      </c>
      <c r="AC91" s="19">
        <v>44287</v>
      </c>
      <c r="AD91" s="28" t="s">
        <v>54</v>
      </c>
      <c r="AE91" s="30" t="s">
        <v>95</v>
      </c>
      <c r="AF91" s="22">
        <v>8</v>
      </c>
      <c r="AG91" s="22"/>
      <c r="AH91" s="22"/>
      <c r="AI91" s="23">
        <f t="shared" si="7"/>
        <v>8</v>
      </c>
    </row>
    <row r="92" spans="2:35" x14ac:dyDescent="0.25">
      <c r="B92" s="19">
        <v>44288</v>
      </c>
      <c r="C92" s="28" t="s">
        <v>53</v>
      </c>
      <c r="D92" s="30" t="s">
        <v>58</v>
      </c>
      <c r="E92" s="22"/>
      <c r="F92" s="22"/>
      <c r="G92" s="22">
        <v>8</v>
      </c>
      <c r="H92" s="23">
        <f t="shared" si="4"/>
        <v>8</v>
      </c>
      <c r="K92" s="19">
        <v>44288</v>
      </c>
      <c r="L92" s="28" t="s">
        <v>53</v>
      </c>
      <c r="M92" s="30" t="s">
        <v>58</v>
      </c>
      <c r="N92" s="22"/>
      <c r="O92" s="22"/>
      <c r="P92" s="22">
        <v>8</v>
      </c>
      <c r="Q92" s="23">
        <f t="shared" si="5"/>
        <v>8</v>
      </c>
      <c r="T92" s="19">
        <v>44288</v>
      </c>
      <c r="U92" s="28" t="s">
        <v>53</v>
      </c>
      <c r="V92" s="30" t="s">
        <v>75</v>
      </c>
      <c r="W92" s="22">
        <v>8</v>
      </c>
      <c r="X92" s="22"/>
      <c r="Y92" s="22"/>
      <c r="Z92" s="23">
        <f t="shared" si="6"/>
        <v>8</v>
      </c>
      <c r="AC92" s="19">
        <v>44288</v>
      </c>
      <c r="AD92" s="28" t="s">
        <v>53</v>
      </c>
      <c r="AE92" s="30" t="s">
        <v>75</v>
      </c>
      <c r="AF92" s="22">
        <v>8</v>
      </c>
      <c r="AG92" s="22"/>
      <c r="AH92" s="22"/>
      <c r="AI92" s="23">
        <f t="shared" si="7"/>
        <v>8</v>
      </c>
    </row>
    <row r="93" spans="2:35" ht="15.75" thickBot="1" x14ac:dyDescent="0.3">
      <c r="B93" s="19">
        <v>44289</v>
      </c>
      <c r="C93" s="29" t="s">
        <v>24</v>
      </c>
      <c r="D93" s="30"/>
      <c r="E93" s="22"/>
      <c r="F93" s="22"/>
      <c r="G93" s="22"/>
      <c r="H93" s="23">
        <f t="shared" si="4"/>
        <v>0</v>
      </c>
      <c r="K93" s="19">
        <v>44289</v>
      </c>
      <c r="L93" s="29" t="s">
        <v>24</v>
      </c>
      <c r="M93" s="30"/>
      <c r="N93" s="22"/>
      <c r="O93" s="22"/>
      <c r="P93" s="22"/>
      <c r="Q93" s="23">
        <f t="shared" si="5"/>
        <v>0</v>
      </c>
      <c r="T93" s="19">
        <v>44289</v>
      </c>
      <c r="U93" s="29" t="s">
        <v>24</v>
      </c>
      <c r="V93" s="30"/>
      <c r="W93" s="22"/>
      <c r="X93" s="22"/>
      <c r="Y93" s="22"/>
      <c r="Z93" s="23">
        <f t="shared" si="6"/>
        <v>0</v>
      </c>
      <c r="AC93" s="19">
        <v>44289</v>
      </c>
      <c r="AD93" s="29" t="s">
        <v>24</v>
      </c>
      <c r="AE93" s="30"/>
      <c r="AF93" s="22"/>
      <c r="AG93" s="22"/>
      <c r="AH93" s="22"/>
      <c r="AI93" s="23">
        <f t="shared" si="7"/>
        <v>0</v>
      </c>
    </row>
    <row r="94" spans="2:35" x14ac:dyDescent="0.25">
      <c r="B94" s="19">
        <v>44290</v>
      </c>
      <c r="C94" s="27" t="s">
        <v>24</v>
      </c>
      <c r="D94" s="30"/>
      <c r="E94" s="22"/>
      <c r="F94" s="22"/>
      <c r="G94" s="22"/>
      <c r="H94" s="23">
        <f t="shared" si="4"/>
        <v>0</v>
      </c>
      <c r="K94" s="19">
        <v>44290</v>
      </c>
      <c r="L94" s="27" t="s">
        <v>24</v>
      </c>
      <c r="M94" s="30"/>
      <c r="N94" s="22"/>
      <c r="O94" s="22"/>
      <c r="P94" s="22"/>
      <c r="Q94" s="23">
        <f t="shared" si="5"/>
        <v>0</v>
      </c>
      <c r="T94" s="19">
        <v>44290</v>
      </c>
      <c r="U94" s="27" t="s">
        <v>24</v>
      </c>
      <c r="V94" s="30"/>
      <c r="W94" s="22"/>
      <c r="X94" s="22"/>
      <c r="Y94" s="22"/>
      <c r="Z94" s="23">
        <f t="shared" si="6"/>
        <v>0</v>
      </c>
      <c r="AC94" s="19">
        <v>44290</v>
      </c>
      <c r="AD94" s="27" t="s">
        <v>24</v>
      </c>
      <c r="AE94" s="30"/>
      <c r="AF94" s="22"/>
      <c r="AG94" s="22"/>
      <c r="AH94" s="22"/>
      <c r="AI94" s="23">
        <f t="shared" si="7"/>
        <v>0</v>
      </c>
    </row>
    <row r="95" spans="2:35" x14ac:dyDescent="0.25">
      <c r="B95" s="19">
        <v>44291</v>
      </c>
      <c r="C95" s="28" t="s">
        <v>51</v>
      </c>
      <c r="D95" s="30" t="s">
        <v>100</v>
      </c>
      <c r="E95" s="22">
        <v>8</v>
      </c>
      <c r="F95" s="22"/>
      <c r="G95" s="22"/>
      <c r="H95" s="23">
        <f t="shared" si="4"/>
        <v>8</v>
      </c>
      <c r="K95" s="19">
        <v>44291</v>
      </c>
      <c r="L95" s="28" t="s">
        <v>51</v>
      </c>
      <c r="M95" s="30" t="s">
        <v>58</v>
      </c>
      <c r="N95" s="22"/>
      <c r="O95" s="22"/>
      <c r="P95" s="22">
        <v>8</v>
      </c>
      <c r="Q95" s="23">
        <f t="shared" si="5"/>
        <v>8</v>
      </c>
      <c r="T95" s="19">
        <v>44291</v>
      </c>
      <c r="U95" s="28" t="s">
        <v>51</v>
      </c>
      <c r="V95" s="30" t="s">
        <v>99</v>
      </c>
      <c r="W95" s="22">
        <v>8</v>
      </c>
      <c r="X95" s="22"/>
      <c r="Y95" s="22"/>
      <c r="Z95" s="23">
        <f t="shared" si="6"/>
        <v>8</v>
      </c>
      <c r="AC95" s="19">
        <v>44291</v>
      </c>
      <c r="AD95" s="28" t="s">
        <v>51</v>
      </c>
      <c r="AE95" s="30" t="s">
        <v>99</v>
      </c>
      <c r="AF95" s="22">
        <v>8</v>
      </c>
      <c r="AG95" s="22"/>
      <c r="AH95" s="22"/>
      <c r="AI95" s="23">
        <f t="shared" si="7"/>
        <v>8</v>
      </c>
    </row>
    <row r="96" spans="2:35" x14ac:dyDescent="0.25">
      <c r="B96" s="19">
        <v>44292</v>
      </c>
      <c r="C96" s="28" t="s">
        <v>25</v>
      </c>
      <c r="D96" s="30" t="s">
        <v>100</v>
      </c>
      <c r="E96" s="22">
        <v>8</v>
      </c>
      <c r="F96" s="22"/>
      <c r="G96" s="22"/>
      <c r="H96" s="23">
        <f t="shared" si="4"/>
        <v>8</v>
      </c>
      <c r="K96" s="19">
        <v>44292</v>
      </c>
      <c r="L96" s="28" t="s">
        <v>25</v>
      </c>
      <c r="M96" s="30" t="s">
        <v>58</v>
      </c>
      <c r="N96" s="22"/>
      <c r="O96" s="22"/>
      <c r="P96" s="22">
        <v>8</v>
      </c>
      <c r="Q96" s="23">
        <f t="shared" si="5"/>
        <v>8</v>
      </c>
      <c r="T96" s="19">
        <v>44292</v>
      </c>
      <c r="U96" s="28" t="s">
        <v>25</v>
      </c>
      <c r="V96" s="30" t="s">
        <v>99</v>
      </c>
      <c r="W96" s="22">
        <v>8</v>
      </c>
      <c r="X96" s="22"/>
      <c r="Y96" s="22"/>
      <c r="Z96" s="23">
        <f t="shared" si="6"/>
        <v>8</v>
      </c>
      <c r="AC96" s="19">
        <v>44292</v>
      </c>
      <c r="AD96" s="28" t="s">
        <v>25</v>
      </c>
      <c r="AE96" s="30" t="s">
        <v>100</v>
      </c>
      <c r="AF96" s="22">
        <v>8</v>
      </c>
      <c r="AG96" s="22"/>
      <c r="AH96" s="22"/>
      <c r="AI96" s="23">
        <f t="shared" si="7"/>
        <v>8</v>
      </c>
    </row>
    <row r="97" spans="2:35" x14ac:dyDescent="0.25">
      <c r="B97" s="19">
        <v>44293</v>
      </c>
      <c r="C97" s="28" t="s">
        <v>52</v>
      </c>
      <c r="D97" s="30" t="s">
        <v>100</v>
      </c>
      <c r="E97" s="22">
        <v>8</v>
      </c>
      <c r="F97" s="22"/>
      <c r="G97" s="22"/>
      <c r="H97" s="23">
        <f t="shared" si="4"/>
        <v>8</v>
      </c>
      <c r="K97" s="19">
        <v>44293</v>
      </c>
      <c r="L97" s="28" t="s">
        <v>52</v>
      </c>
      <c r="M97" s="30" t="s">
        <v>58</v>
      </c>
      <c r="N97" s="22"/>
      <c r="O97" s="22"/>
      <c r="P97" s="22">
        <v>8</v>
      </c>
      <c r="Q97" s="23">
        <f t="shared" si="5"/>
        <v>8</v>
      </c>
      <c r="T97" s="19">
        <v>44293</v>
      </c>
      <c r="U97" s="28" t="s">
        <v>52</v>
      </c>
      <c r="V97" s="30" t="s">
        <v>99</v>
      </c>
      <c r="W97" s="22">
        <v>8</v>
      </c>
      <c r="X97" s="22"/>
      <c r="Y97" s="22"/>
      <c r="Z97" s="23">
        <f t="shared" si="6"/>
        <v>8</v>
      </c>
      <c r="AC97" s="19">
        <v>44293</v>
      </c>
      <c r="AD97" s="28" t="s">
        <v>52</v>
      </c>
      <c r="AE97" s="30" t="s">
        <v>100</v>
      </c>
      <c r="AF97" s="22">
        <v>8</v>
      </c>
      <c r="AG97" s="22"/>
      <c r="AH97" s="22"/>
      <c r="AI97" s="23">
        <f t="shared" si="7"/>
        <v>8</v>
      </c>
    </row>
    <row r="98" spans="2:35" x14ac:dyDescent="0.25">
      <c r="B98" s="19">
        <v>44294</v>
      </c>
      <c r="C98" s="28" t="s">
        <v>54</v>
      </c>
      <c r="D98" s="30" t="s">
        <v>57</v>
      </c>
      <c r="E98" s="22"/>
      <c r="F98" s="22"/>
      <c r="G98" s="22">
        <v>8</v>
      </c>
      <c r="H98" s="23">
        <f t="shared" si="4"/>
        <v>8</v>
      </c>
      <c r="K98" s="19">
        <v>44294</v>
      </c>
      <c r="L98" s="28" t="s">
        <v>54</v>
      </c>
      <c r="M98" s="30" t="s">
        <v>58</v>
      </c>
      <c r="N98" s="22"/>
      <c r="O98" s="22"/>
      <c r="P98" s="22">
        <v>8</v>
      </c>
      <c r="Q98" s="23">
        <f t="shared" si="5"/>
        <v>8</v>
      </c>
      <c r="T98" s="19">
        <v>44294</v>
      </c>
      <c r="U98" s="28" t="s">
        <v>54</v>
      </c>
      <c r="V98" s="30" t="s">
        <v>88</v>
      </c>
      <c r="W98" s="22">
        <v>8</v>
      </c>
      <c r="X98" s="22"/>
      <c r="Y98" s="22"/>
      <c r="Z98" s="23">
        <f t="shared" si="6"/>
        <v>8</v>
      </c>
      <c r="AC98" s="19">
        <v>44294</v>
      </c>
      <c r="AD98" s="28" t="s">
        <v>54</v>
      </c>
      <c r="AE98" s="30" t="s">
        <v>88</v>
      </c>
      <c r="AF98" s="22">
        <v>8</v>
      </c>
      <c r="AG98" s="22"/>
      <c r="AH98" s="22"/>
      <c r="AI98" s="23">
        <f t="shared" si="7"/>
        <v>8</v>
      </c>
    </row>
    <row r="99" spans="2:35" x14ac:dyDescent="0.25">
      <c r="B99" s="19">
        <v>44295</v>
      </c>
      <c r="C99" s="28" t="s">
        <v>53</v>
      </c>
      <c r="D99" s="30" t="s">
        <v>57</v>
      </c>
      <c r="E99" s="22"/>
      <c r="F99" s="22"/>
      <c r="G99" s="22">
        <v>8</v>
      </c>
      <c r="H99" s="23">
        <f t="shared" si="4"/>
        <v>8</v>
      </c>
      <c r="K99" s="19">
        <v>44295</v>
      </c>
      <c r="L99" s="28" t="s">
        <v>53</v>
      </c>
      <c r="M99" s="30" t="s">
        <v>58</v>
      </c>
      <c r="N99" s="22"/>
      <c r="O99" s="22"/>
      <c r="P99" s="22">
        <v>8</v>
      </c>
      <c r="Q99" s="23">
        <f t="shared" si="5"/>
        <v>8</v>
      </c>
      <c r="T99" s="19">
        <v>44295</v>
      </c>
      <c r="U99" s="28" t="s">
        <v>53</v>
      </c>
      <c r="V99" s="30" t="s">
        <v>88</v>
      </c>
      <c r="W99" s="22">
        <v>8</v>
      </c>
      <c r="X99" s="22"/>
      <c r="Y99" s="22"/>
      <c r="Z99" s="23">
        <f t="shared" si="6"/>
        <v>8</v>
      </c>
      <c r="AC99" s="19">
        <v>44295</v>
      </c>
      <c r="AD99" s="28" t="s">
        <v>53</v>
      </c>
      <c r="AE99" s="30" t="s">
        <v>88</v>
      </c>
      <c r="AF99" s="22">
        <v>8</v>
      </c>
      <c r="AG99" s="22"/>
      <c r="AH99" s="22"/>
      <c r="AI99" s="23">
        <f t="shared" si="7"/>
        <v>8</v>
      </c>
    </row>
    <row r="100" spans="2:35" x14ac:dyDescent="0.25">
      <c r="B100" s="19">
        <v>44296</v>
      </c>
      <c r="C100" s="31" t="s">
        <v>24</v>
      </c>
      <c r="D100" s="30"/>
      <c r="E100" s="22"/>
      <c r="F100" s="22"/>
      <c r="G100" s="22"/>
      <c r="H100" s="23">
        <f t="shared" si="4"/>
        <v>0</v>
      </c>
      <c r="K100" s="19">
        <v>44296</v>
      </c>
      <c r="L100" s="31" t="s">
        <v>24</v>
      </c>
      <c r="M100" s="30"/>
      <c r="N100" s="22"/>
      <c r="O100" s="22"/>
      <c r="P100" s="22"/>
      <c r="Q100" s="23">
        <f t="shared" si="5"/>
        <v>0</v>
      </c>
      <c r="T100" s="19">
        <v>44296</v>
      </c>
      <c r="U100" s="31" t="s">
        <v>24</v>
      </c>
      <c r="V100" s="30"/>
      <c r="W100" s="22"/>
      <c r="X100" s="22"/>
      <c r="Y100" s="22"/>
      <c r="Z100" s="23">
        <f t="shared" si="6"/>
        <v>0</v>
      </c>
      <c r="AC100" s="19">
        <v>44296</v>
      </c>
      <c r="AD100" s="31" t="s">
        <v>24</v>
      </c>
      <c r="AE100" s="30"/>
      <c r="AF100" s="22"/>
      <c r="AG100" s="22"/>
      <c r="AH100" s="22"/>
      <c r="AI100" s="23">
        <f t="shared" si="7"/>
        <v>0</v>
      </c>
    </row>
    <row r="101" spans="2:35" x14ac:dyDescent="0.25">
      <c r="B101" s="19">
        <v>44297</v>
      </c>
      <c r="C101" s="28" t="s">
        <v>24</v>
      </c>
      <c r="D101" s="30"/>
      <c r="E101" s="22"/>
      <c r="F101" s="22"/>
      <c r="G101" s="22"/>
      <c r="H101" s="23">
        <f t="shared" si="4"/>
        <v>0</v>
      </c>
      <c r="K101" s="19">
        <v>44297</v>
      </c>
      <c r="L101" s="28" t="s">
        <v>24</v>
      </c>
      <c r="M101" s="30"/>
      <c r="N101" s="22"/>
      <c r="O101" s="22"/>
      <c r="P101" s="22"/>
      <c r="Q101" s="23">
        <f t="shared" si="5"/>
        <v>0</v>
      </c>
      <c r="T101" s="19">
        <v>44297</v>
      </c>
      <c r="U101" s="28" t="s">
        <v>24</v>
      </c>
      <c r="V101" s="30"/>
      <c r="W101" s="22"/>
      <c r="X101" s="22"/>
      <c r="Y101" s="22"/>
      <c r="Z101" s="23">
        <f t="shared" si="6"/>
        <v>0</v>
      </c>
      <c r="AC101" s="19">
        <v>44297</v>
      </c>
      <c r="AD101" s="28" t="s">
        <v>24</v>
      </c>
      <c r="AE101" s="30"/>
      <c r="AF101" s="22"/>
      <c r="AG101" s="22"/>
      <c r="AH101" s="22"/>
      <c r="AI101" s="23">
        <f t="shared" si="7"/>
        <v>0</v>
      </c>
    </row>
    <row r="102" spans="2:35" x14ac:dyDescent="0.25">
      <c r="B102" s="19">
        <v>44298</v>
      </c>
      <c r="C102" s="28" t="s">
        <v>51</v>
      </c>
      <c r="D102" s="30" t="s">
        <v>57</v>
      </c>
      <c r="E102" s="22"/>
      <c r="F102" s="22"/>
      <c r="G102" s="22">
        <v>8</v>
      </c>
      <c r="H102" s="23">
        <f t="shared" si="4"/>
        <v>8</v>
      </c>
      <c r="K102" s="19">
        <v>44298</v>
      </c>
      <c r="L102" s="28" t="s">
        <v>51</v>
      </c>
      <c r="M102" s="30" t="s">
        <v>58</v>
      </c>
      <c r="N102" s="22"/>
      <c r="O102" s="22"/>
      <c r="P102" s="22">
        <v>8</v>
      </c>
      <c r="Q102" s="23">
        <f t="shared" si="5"/>
        <v>8</v>
      </c>
      <c r="T102" s="19">
        <v>44298</v>
      </c>
      <c r="U102" s="28" t="s">
        <v>51</v>
      </c>
      <c r="V102" s="30" t="s">
        <v>74</v>
      </c>
      <c r="W102" s="22"/>
      <c r="X102" s="22"/>
      <c r="Y102" s="22"/>
      <c r="Z102" s="23">
        <f t="shared" si="6"/>
        <v>0</v>
      </c>
      <c r="AC102" s="19">
        <v>44298</v>
      </c>
      <c r="AD102" s="28" t="s">
        <v>51</v>
      </c>
      <c r="AE102" s="30" t="s">
        <v>88</v>
      </c>
      <c r="AF102" s="22">
        <v>8</v>
      </c>
      <c r="AG102" s="22"/>
      <c r="AH102" s="22"/>
      <c r="AI102" s="23">
        <f t="shared" si="7"/>
        <v>8</v>
      </c>
    </row>
    <row r="103" spans="2:35" x14ac:dyDescent="0.25">
      <c r="B103" s="19">
        <v>44299</v>
      </c>
      <c r="C103" s="28" t="s">
        <v>25</v>
      </c>
      <c r="D103" s="30" t="s">
        <v>100</v>
      </c>
      <c r="E103" s="22">
        <v>8</v>
      </c>
      <c r="F103" s="22"/>
      <c r="G103" s="22"/>
      <c r="H103" s="23">
        <f t="shared" si="4"/>
        <v>8</v>
      </c>
      <c r="K103" s="19">
        <v>44299</v>
      </c>
      <c r="L103" s="28" t="s">
        <v>25</v>
      </c>
      <c r="M103" s="30" t="s">
        <v>58</v>
      </c>
      <c r="N103" s="22"/>
      <c r="O103" s="22"/>
      <c r="P103" s="22">
        <v>8</v>
      </c>
      <c r="Q103" s="23">
        <f t="shared" si="5"/>
        <v>8</v>
      </c>
      <c r="T103" s="19">
        <v>44299</v>
      </c>
      <c r="U103" s="28" t="s">
        <v>25</v>
      </c>
      <c r="V103" s="30" t="s">
        <v>89</v>
      </c>
      <c r="W103" s="22">
        <v>8</v>
      </c>
      <c r="X103" s="22"/>
      <c r="Y103" s="22"/>
      <c r="Z103" s="23">
        <f t="shared" si="6"/>
        <v>8</v>
      </c>
      <c r="AC103" s="19">
        <v>44299</v>
      </c>
      <c r="AD103" s="28" t="s">
        <v>25</v>
      </c>
      <c r="AE103" s="30" t="s">
        <v>89</v>
      </c>
      <c r="AF103" s="22">
        <v>8</v>
      </c>
      <c r="AG103" s="22"/>
      <c r="AH103" s="22"/>
      <c r="AI103" s="23">
        <f t="shared" si="7"/>
        <v>8</v>
      </c>
    </row>
    <row r="104" spans="2:35" x14ac:dyDescent="0.25">
      <c r="B104" s="19">
        <v>44300</v>
      </c>
      <c r="C104" s="28" t="s">
        <v>52</v>
      </c>
      <c r="D104" s="30" t="s">
        <v>100</v>
      </c>
      <c r="E104" s="22">
        <v>8</v>
      </c>
      <c r="F104" s="22"/>
      <c r="G104" s="22"/>
      <c r="H104" s="23">
        <f t="shared" si="4"/>
        <v>8</v>
      </c>
      <c r="K104" s="19">
        <v>44300</v>
      </c>
      <c r="L104" s="28" t="s">
        <v>52</v>
      </c>
      <c r="M104" s="30" t="s">
        <v>58</v>
      </c>
      <c r="N104" s="22"/>
      <c r="O104" s="22"/>
      <c r="P104" s="22">
        <v>8</v>
      </c>
      <c r="Q104" s="23">
        <f t="shared" si="5"/>
        <v>8</v>
      </c>
      <c r="T104" s="19">
        <v>44300</v>
      </c>
      <c r="U104" s="28" t="s">
        <v>52</v>
      </c>
      <c r="V104" s="30" t="s">
        <v>100</v>
      </c>
      <c r="W104" s="22">
        <v>8</v>
      </c>
      <c r="X104" s="22"/>
      <c r="Y104" s="22"/>
      <c r="Z104" s="23">
        <f t="shared" si="6"/>
        <v>8</v>
      </c>
      <c r="AC104" s="19">
        <v>44300</v>
      </c>
      <c r="AD104" s="28" t="s">
        <v>52</v>
      </c>
      <c r="AE104" s="30" t="s">
        <v>100</v>
      </c>
      <c r="AF104" s="22">
        <v>8</v>
      </c>
      <c r="AG104" s="22"/>
      <c r="AH104" s="22"/>
      <c r="AI104" s="23">
        <f t="shared" si="7"/>
        <v>8</v>
      </c>
    </row>
    <row r="105" spans="2:35" x14ac:dyDescent="0.25">
      <c r="B105" s="19">
        <v>44301</v>
      </c>
      <c r="C105" s="28" t="s">
        <v>54</v>
      </c>
      <c r="D105" s="30" t="s">
        <v>100</v>
      </c>
      <c r="E105" s="22">
        <v>8</v>
      </c>
      <c r="F105" s="22"/>
      <c r="G105" s="22"/>
      <c r="H105" s="23">
        <f t="shared" si="4"/>
        <v>8</v>
      </c>
      <c r="K105" s="19">
        <v>44301</v>
      </c>
      <c r="L105" s="28" t="s">
        <v>54</v>
      </c>
      <c r="M105" s="30" t="s">
        <v>58</v>
      </c>
      <c r="N105" s="22"/>
      <c r="O105" s="22"/>
      <c r="P105" s="22">
        <v>8</v>
      </c>
      <c r="Q105" s="23">
        <f t="shared" si="5"/>
        <v>8</v>
      </c>
      <c r="T105" s="19">
        <v>44301</v>
      </c>
      <c r="U105" s="28" t="s">
        <v>54</v>
      </c>
      <c r="V105" s="30" t="s">
        <v>100</v>
      </c>
      <c r="W105" s="22">
        <v>8</v>
      </c>
      <c r="X105" s="22"/>
      <c r="Y105" s="22"/>
      <c r="Z105" s="23">
        <f t="shared" si="6"/>
        <v>8</v>
      </c>
      <c r="AC105" s="19">
        <v>44301</v>
      </c>
      <c r="AD105" s="28" t="s">
        <v>54</v>
      </c>
      <c r="AE105" s="30" t="s">
        <v>100</v>
      </c>
      <c r="AF105" s="22">
        <v>8</v>
      </c>
      <c r="AG105" s="22"/>
      <c r="AH105" s="22"/>
      <c r="AI105" s="23">
        <f t="shared" si="7"/>
        <v>8</v>
      </c>
    </row>
    <row r="106" spans="2:35" x14ac:dyDescent="0.25">
      <c r="B106" s="19">
        <v>44302</v>
      </c>
      <c r="C106" s="28" t="s">
        <v>53</v>
      </c>
      <c r="D106" s="30" t="s">
        <v>100</v>
      </c>
      <c r="E106" s="22">
        <v>8</v>
      </c>
      <c r="F106" s="22"/>
      <c r="G106" s="22"/>
      <c r="H106" s="23">
        <f t="shared" si="4"/>
        <v>8</v>
      </c>
      <c r="K106" s="19">
        <v>44302</v>
      </c>
      <c r="L106" s="28" t="s">
        <v>53</v>
      </c>
      <c r="M106" s="30" t="s">
        <v>58</v>
      </c>
      <c r="N106" s="22"/>
      <c r="O106" s="22"/>
      <c r="P106" s="22">
        <v>8</v>
      </c>
      <c r="Q106" s="23">
        <f t="shared" si="5"/>
        <v>8</v>
      </c>
      <c r="T106" s="19">
        <v>44302</v>
      </c>
      <c r="U106" s="28" t="s">
        <v>53</v>
      </c>
      <c r="V106" s="30" t="s">
        <v>88</v>
      </c>
      <c r="W106" s="22">
        <v>8</v>
      </c>
      <c r="X106" s="22"/>
      <c r="Y106" s="22"/>
      <c r="Z106" s="23">
        <f t="shared" si="6"/>
        <v>8</v>
      </c>
      <c r="AC106" s="19">
        <v>44302</v>
      </c>
      <c r="AD106" s="28" t="s">
        <v>53</v>
      </c>
      <c r="AE106" s="30" t="s">
        <v>100</v>
      </c>
      <c r="AF106" s="22">
        <v>8</v>
      </c>
      <c r="AG106" s="22"/>
      <c r="AH106" s="22"/>
      <c r="AI106" s="23">
        <f t="shared" si="7"/>
        <v>8</v>
      </c>
    </row>
    <row r="107" spans="2:35" ht="15.75" thickBot="1" x14ac:dyDescent="0.3">
      <c r="B107" s="19">
        <v>44303</v>
      </c>
      <c r="C107" s="29" t="s">
        <v>24</v>
      </c>
      <c r="D107" s="30"/>
      <c r="E107" s="22"/>
      <c r="F107" s="22"/>
      <c r="G107" s="22"/>
      <c r="H107" s="23">
        <f t="shared" si="4"/>
        <v>0</v>
      </c>
      <c r="K107" s="19">
        <v>44303</v>
      </c>
      <c r="L107" s="29" t="s">
        <v>24</v>
      </c>
      <c r="M107" s="30"/>
      <c r="N107" s="22"/>
      <c r="O107" s="22"/>
      <c r="P107" s="22"/>
      <c r="Q107" s="23">
        <f t="shared" si="5"/>
        <v>0</v>
      </c>
      <c r="T107" s="19">
        <v>44303</v>
      </c>
      <c r="U107" s="29" t="s">
        <v>24</v>
      </c>
      <c r="V107" s="30"/>
      <c r="W107" s="22"/>
      <c r="X107" s="22"/>
      <c r="Y107" s="22"/>
      <c r="Z107" s="23">
        <f t="shared" si="6"/>
        <v>0</v>
      </c>
      <c r="AC107" s="19">
        <v>44303</v>
      </c>
      <c r="AD107" s="29" t="s">
        <v>24</v>
      </c>
      <c r="AE107" s="30"/>
      <c r="AF107" s="22"/>
      <c r="AG107" s="22"/>
      <c r="AH107" s="22"/>
      <c r="AI107" s="23">
        <f t="shared" si="7"/>
        <v>0</v>
      </c>
    </row>
    <row r="108" spans="2:35" x14ac:dyDescent="0.25">
      <c r="B108" s="19">
        <v>44304</v>
      </c>
      <c r="C108" s="27" t="s">
        <v>24</v>
      </c>
      <c r="D108" s="30"/>
      <c r="E108" s="22"/>
      <c r="F108" s="22"/>
      <c r="G108" s="22"/>
      <c r="H108" s="23">
        <f t="shared" si="4"/>
        <v>0</v>
      </c>
      <c r="K108" s="19">
        <v>44304</v>
      </c>
      <c r="L108" s="27" t="s">
        <v>24</v>
      </c>
      <c r="M108" s="30"/>
      <c r="N108" s="22"/>
      <c r="O108" s="22"/>
      <c r="P108" s="22"/>
      <c r="Q108" s="23">
        <f t="shared" si="5"/>
        <v>0</v>
      </c>
      <c r="T108" s="19">
        <v>44304</v>
      </c>
      <c r="U108" s="27" t="s">
        <v>24</v>
      </c>
      <c r="V108" s="30"/>
      <c r="W108" s="22"/>
      <c r="X108" s="22"/>
      <c r="Y108" s="22"/>
      <c r="Z108" s="23">
        <f t="shared" si="6"/>
        <v>0</v>
      </c>
      <c r="AC108" s="19">
        <v>44304</v>
      </c>
      <c r="AD108" s="27" t="s">
        <v>24</v>
      </c>
      <c r="AE108" s="30"/>
      <c r="AF108" s="22"/>
      <c r="AG108" s="22"/>
      <c r="AH108" s="22"/>
      <c r="AI108" s="23">
        <f t="shared" si="7"/>
        <v>0</v>
      </c>
    </row>
    <row r="109" spans="2:35" x14ac:dyDescent="0.25">
      <c r="B109" s="19">
        <v>44305</v>
      </c>
      <c r="C109" s="28" t="s">
        <v>51</v>
      </c>
      <c r="D109" s="30" t="s">
        <v>58</v>
      </c>
      <c r="E109" s="22"/>
      <c r="F109" s="22"/>
      <c r="G109" s="22">
        <v>8</v>
      </c>
      <c r="H109" s="23">
        <f t="shared" si="4"/>
        <v>8</v>
      </c>
      <c r="K109" s="19">
        <v>44305</v>
      </c>
      <c r="L109" s="28" t="s">
        <v>51</v>
      </c>
      <c r="M109" s="30" t="s">
        <v>58</v>
      </c>
      <c r="N109" s="22"/>
      <c r="O109" s="22"/>
      <c r="P109" s="22">
        <v>8</v>
      </c>
      <c r="Q109" s="23">
        <f t="shared" si="5"/>
        <v>8</v>
      </c>
      <c r="T109" s="19">
        <v>44305</v>
      </c>
      <c r="U109" s="28" t="s">
        <v>51</v>
      </c>
      <c r="V109" s="30" t="s">
        <v>89</v>
      </c>
      <c r="W109" s="22">
        <v>8</v>
      </c>
      <c r="X109" s="22"/>
      <c r="Y109" s="22"/>
      <c r="Z109" s="23">
        <f t="shared" si="6"/>
        <v>8</v>
      </c>
      <c r="AC109" s="19">
        <v>44305</v>
      </c>
      <c r="AD109" s="28" t="s">
        <v>51</v>
      </c>
      <c r="AE109" s="30" t="s">
        <v>89</v>
      </c>
      <c r="AF109" s="22">
        <v>8</v>
      </c>
      <c r="AG109" s="22"/>
      <c r="AH109" s="22"/>
      <c r="AI109" s="23">
        <f t="shared" si="7"/>
        <v>8</v>
      </c>
    </row>
    <row r="110" spans="2:35" x14ac:dyDescent="0.25">
      <c r="B110" s="19">
        <v>44306</v>
      </c>
      <c r="C110" s="28" t="s">
        <v>25</v>
      </c>
      <c r="D110" s="30" t="s">
        <v>100</v>
      </c>
      <c r="E110" s="22">
        <v>8</v>
      </c>
      <c r="F110" s="22"/>
      <c r="G110" s="22"/>
      <c r="H110" s="23">
        <f t="shared" si="4"/>
        <v>8</v>
      </c>
      <c r="K110" s="19">
        <v>44306</v>
      </c>
      <c r="L110" s="28" t="s">
        <v>25</v>
      </c>
      <c r="M110" s="30" t="s">
        <v>58</v>
      </c>
      <c r="N110" s="22"/>
      <c r="O110" s="22"/>
      <c r="P110" s="22">
        <v>8</v>
      </c>
      <c r="Q110" s="23">
        <f t="shared" si="5"/>
        <v>8</v>
      </c>
      <c r="T110" s="19">
        <v>44306</v>
      </c>
      <c r="U110" s="28" t="s">
        <v>25</v>
      </c>
      <c r="V110" s="30" t="s">
        <v>89</v>
      </c>
      <c r="W110" s="22">
        <v>8</v>
      </c>
      <c r="X110" s="22"/>
      <c r="Y110" s="22"/>
      <c r="Z110" s="23">
        <f t="shared" si="6"/>
        <v>8</v>
      </c>
      <c r="AC110" s="19">
        <v>44306</v>
      </c>
      <c r="AD110" s="28" t="s">
        <v>25</v>
      </c>
      <c r="AE110" s="30" t="s">
        <v>89</v>
      </c>
      <c r="AF110" s="22">
        <v>8</v>
      </c>
      <c r="AG110" s="22"/>
      <c r="AH110" s="22"/>
      <c r="AI110" s="23">
        <f t="shared" si="7"/>
        <v>8</v>
      </c>
    </row>
    <row r="111" spans="2:35" x14ac:dyDescent="0.25">
      <c r="B111" s="19">
        <v>44307</v>
      </c>
      <c r="C111" s="28" t="s">
        <v>52</v>
      </c>
      <c r="D111" s="30" t="s">
        <v>100</v>
      </c>
      <c r="E111" s="22">
        <v>8</v>
      </c>
      <c r="F111" s="22"/>
      <c r="G111" s="22"/>
      <c r="H111" s="23">
        <f t="shared" si="4"/>
        <v>8</v>
      </c>
      <c r="K111" s="19">
        <v>44307</v>
      </c>
      <c r="L111" s="28" t="s">
        <v>52</v>
      </c>
      <c r="M111" s="30" t="s">
        <v>58</v>
      </c>
      <c r="N111" s="22"/>
      <c r="O111" s="22"/>
      <c r="P111" s="22">
        <v>8</v>
      </c>
      <c r="Q111" s="23">
        <f t="shared" si="5"/>
        <v>8</v>
      </c>
      <c r="T111" s="19">
        <v>44307</v>
      </c>
      <c r="U111" s="28" t="s">
        <v>52</v>
      </c>
      <c r="V111" s="30" t="s">
        <v>89</v>
      </c>
      <c r="W111" s="22">
        <v>8</v>
      </c>
      <c r="X111" s="22"/>
      <c r="Y111" s="22"/>
      <c r="Z111" s="23">
        <f t="shared" si="6"/>
        <v>8</v>
      </c>
      <c r="AC111" s="19">
        <v>44307</v>
      </c>
      <c r="AD111" s="28" t="s">
        <v>52</v>
      </c>
      <c r="AE111" s="30" t="s">
        <v>89</v>
      </c>
      <c r="AF111" s="22">
        <v>8</v>
      </c>
      <c r="AG111" s="22"/>
      <c r="AH111" s="22"/>
      <c r="AI111" s="23">
        <f t="shared" si="7"/>
        <v>8</v>
      </c>
    </row>
    <row r="112" spans="2:35" x14ac:dyDescent="0.25">
      <c r="B112" s="19">
        <v>44308</v>
      </c>
      <c r="C112" s="28" t="s">
        <v>54</v>
      </c>
      <c r="D112" s="30" t="s">
        <v>100</v>
      </c>
      <c r="E112" s="22">
        <v>8</v>
      </c>
      <c r="F112" s="22"/>
      <c r="G112" s="22"/>
      <c r="H112" s="23">
        <f t="shared" si="4"/>
        <v>8</v>
      </c>
      <c r="K112" s="19">
        <v>44308</v>
      </c>
      <c r="L112" s="28" t="s">
        <v>54</v>
      </c>
      <c r="M112" s="30" t="s">
        <v>58</v>
      </c>
      <c r="N112" s="22"/>
      <c r="O112" s="22"/>
      <c r="P112" s="22">
        <v>8</v>
      </c>
      <c r="Q112" s="23">
        <f t="shared" si="5"/>
        <v>8</v>
      </c>
      <c r="T112" s="19">
        <v>44308</v>
      </c>
      <c r="U112" s="28" t="s">
        <v>54</v>
      </c>
      <c r="V112" s="30" t="s">
        <v>89</v>
      </c>
      <c r="W112" s="22">
        <v>6.5</v>
      </c>
      <c r="X112" s="22"/>
      <c r="Y112" s="22"/>
      <c r="Z112" s="23">
        <f t="shared" si="6"/>
        <v>6.5</v>
      </c>
      <c r="AC112" s="19">
        <v>44308</v>
      </c>
      <c r="AD112" s="28" t="s">
        <v>54</v>
      </c>
      <c r="AE112" s="30" t="s">
        <v>89</v>
      </c>
      <c r="AF112" s="22">
        <v>6.5</v>
      </c>
      <c r="AG112" s="22"/>
      <c r="AH112" s="22"/>
      <c r="AI112" s="23">
        <f t="shared" si="7"/>
        <v>6.5</v>
      </c>
    </row>
    <row r="113" spans="2:35" x14ac:dyDescent="0.25">
      <c r="B113" s="19">
        <v>44309</v>
      </c>
      <c r="C113" s="28" t="s">
        <v>53</v>
      </c>
      <c r="D113" s="30" t="s">
        <v>100</v>
      </c>
      <c r="E113" s="22">
        <v>8</v>
      </c>
      <c r="F113" s="22"/>
      <c r="G113" s="22"/>
      <c r="H113" s="23">
        <f t="shared" si="4"/>
        <v>8</v>
      </c>
      <c r="K113" s="19">
        <v>44309</v>
      </c>
      <c r="L113" s="28" t="s">
        <v>53</v>
      </c>
      <c r="M113" s="30" t="s">
        <v>58</v>
      </c>
      <c r="N113" s="22"/>
      <c r="O113" s="22"/>
      <c r="P113" s="22">
        <v>8</v>
      </c>
      <c r="Q113" s="23">
        <f t="shared" si="5"/>
        <v>8</v>
      </c>
      <c r="T113" s="19">
        <v>44309</v>
      </c>
      <c r="U113" s="28" t="s">
        <v>53</v>
      </c>
      <c r="V113" s="30" t="s">
        <v>89</v>
      </c>
      <c r="W113" s="22">
        <v>8</v>
      </c>
      <c r="X113" s="22"/>
      <c r="Y113" s="22"/>
      <c r="Z113" s="23">
        <f t="shared" si="6"/>
        <v>8</v>
      </c>
      <c r="AC113" s="19">
        <v>44309</v>
      </c>
      <c r="AD113" s="28" t="s">
        <v>53</v>
      </c>
      <c r="AE113" s="30" t="s">
        <v>89</v>
      </c>
      <c r="AF113" s="22">
        <v>8</v>
      </c>
      <c r="AG113" s="22"/>
      <c r="AH113" s="22"/>
      <c r="AI113" s="23">
        <f t="shared" si="7"/>
        <v>8</v>
      </c>
    </row>
    <row r="114" spans="2:35" ht="15.75" thickBot="1" x14ac:dyDescent="0.3">
      <c r="B114" s="19">
        <v>44310</v>
      </c>
      <c r="C114" s="29" t="s">
        <v>24</v>
      </c>
      <c r="D114" s="30"/>
      <c r="E114" s="22"/>
      <c r="F114" s="22"/>
      <c r="G114" s="22"/>
      <c r="H114" s="23">
        <f t="shared" si="4"/>
        <v>0</v>
      </c>
      <c r="K114" s="19">
        <v>44310</v>
      </c>
      <c r="L114" s="29" t="s">
        <v>24</v>
      </c>
      <c r="M114" s="30"/>
      <c r="N114" s="22"/>
      <c r="O114" s="22"/>
      <c r="P114" s="22"/>
      <c r="Q114" s="23">
        <f t="shared" si="5"/>
        <v>0</v>
      </c>
      <c r="T114" s="19">
        <v>44310</v>
      </c>
      <c r="U114" s="29" t="s">
        <v>24</v>
      </c>
      <c r="V114" s="30"/>
      <c r="W114" s="22"/>
      <c r="X114" s="22"/>
      <c r="Y114" s="22"/>
      <c r="Z114" s="23">
        <f t="shared" si="6"/>
        <v>0</v>
      </c>
      <c r="AC114" s="19">
        <v>44310</v>
      </c>
      <c r="AD114" s="29" t="s">
        <v>24</v>
      </c>
      <c r="AE114" s="30"/>
      <c r="AF114" s="22"/>
      <c r="AG114" s="22"/>
      <c r="AH114" s="22"/>
      <c r="AI114" s="23">
        <f t="shared" si="7"/>
        <v>0</v>
      </c>
    </row>
    <row r="115" spans="2:35" x14ac:dyDescent="0.25">
      <c r="B115" s="19">
        <v>44311</v>
      </c>
      <c r="C115" s="27" t="s">
        <v>24</v>
      </c>
      <c r="D115" s="30"/>
      <c r="E115" s="22"/>
      <c r="F115" s="22"/>
      <c r="G115" s="22"/>
      <c r="H115" s="23">
        <f t="shared" si="4"/>
        <v>0</v>
      </c>
      <c r="K115" s="19">
        <v>44311</v>
      </c>
      <c r="L115" s="27" t="s">
        <v>24</v>
      </c>
      <c r="M115" s="30"/>
      <c r="N115" s="22"/>
      <c r="O115" s="22"/>
      <c r="P115" s="22"/>
      <c r="Q115" s="23">
        <f t="shared" si="5"/>
        <v>0</v>
      </c>
      <c r="T115" s="19">
        <v>44311</v>
      </c>
      <c r="U115" s="27" t="s">
        <v>24</v>
      </c>
      <c r="V115" s="30"/>
      <c r="W115" s="22"/>
      <c r="X115" s="22"/>
      <c r="Y115" s="22"/>
      <c r="Z115" s="23">
        <f t="shared" si="6"/>
        <v>0</v>
      </c>
      <c r="AC115" s="19">
        <v>44311</v>
      </c>
      <c r="AD115" s="27" t="s">
        <v>24</v>
      </c>
      <c r="AE115" s="30"/>
      <c r="AF115" s="22"/>
      <c r="AG115" s="22"/>
      <c r="AH115" s="22"/>
      <c r="AI115" s="23">
        <f t="shared" si="7"/>
        <v>0</v>
      </c>
    </row>
    <row r="116" spans="2:35" x14ac:dyDescent="0.25">
      <c r="B116" s="19">
        <v>44312</v>
      </c>
      <c r="C116" s="28" t="s">
        <v>51</v>
      </c>
      <c r="D116" s="30" t="s">
        <v>100</v>
      </c>
      <c r="E116" s="22">
        <v>8</v>
      </c>
      <c r="F116" s="22"/>
      <c r="G116" s="22"/>
      <c r="H116" s="23">
        <f t="shared" si="4"/>
        <v>8</v>
      </c>
      <c r="K116" s="19">
        <v>44312</v>
      </c>
      <c r="L116" s="28" t="s">
        <v>51</v>
      </c>
      <c r="M116" s="30" t="s">
        <v>58</v>
      </c>
      <c r="N116" s="22"/>
      <c r="O116" s="22"/>
      <c r="P116" s="22">
        <v>8</v>
      </c>
      <c r="Q116" s="23">
        <f t="shared" si="5"/>
        <v>8</v>
      </c>
      <c r="T116" s="19">
        <v>44312</v>
      </c>
      <c r="U116" s="28" t="s">
        <v>51</v>
      </c>
      <c r="V116" s="30" t="s">
        <v>89</v>
      </c>
      <c r="W116" s="22">
        <v>8</v>
      </c>
      <c r="X116" s="22"/>
      <c r="Y116" s="22"/>
      <c r="Z116" s="23">
        <f t="shared" si="6"/>
        <v>8</v>
      </c>
      <c r="AC116" s="19">
        <v>44312</v>
      </c>
      <c r="AD116" s="28" t="s">
        <v>51</v>
      </c>
      <c r="AE116" s="30" t="s">
        <v>89</v>
      </c>
      <c r="AF116" s="22">
        <v>8</v>
      </c>
      <c r="AG116" s="22"/>
      <c r="AH116" s="22"/>
      <c r="AI116" s="23">
        <f t="shared" si="7"/>
        <v>8</v>
      </c>
    </row>
    <row r="117" spans="2:35" x14ac:dyDescent="0.25">
      <c r="B117" s="19">
        <v>44313</v>
      </c>
      <c r="C117" s="28" t="s">
        <v>25</v>
      </c>
      <c r="D117" s="30" t="s">
        <v>100</v>
      </c>
      <c r="E117" s="22">
        <v>8</v>
      </c>
      <c r="F117" s="22"/>
      <c r="G117" s="22"/>
      <c r="H117" s="23">
        <f t="shared" si="4"/>
        <v>8</v>
      </c>
      <c r="K117" s="19">
        <v>44313</v>
      </c>
      <c r="L117" s="28" t="s">
        <v>25</v>
      </c>
      <c r="M117" s="30" t="s">
        <v>58</v>
      </c>
      <c r="N117" s="22"/>
      <c r="O117" s="22"/>
      <c r="P117" s="22">
        <v>8</v>
      </c>
      <c r="Q117" s="23">
        <f t="shared" si="5"/>
        <v>8</v>
      </c>
      <c r="T117" s="19">
        <v>44313</v>
      </c>
      <c r="U117" s="28" t="s">
        <v>25</v>
      </c>
      <c r="V117" s="30" t="s">
        <v>89</v>
      </c>
      <c r="W117" s="22">
        <v>8</v>
      </c>
      <c r="X117" s="22"/>
      <c r="Y117" s="22"/>
      <c r="Z117" s="23">
        <f t="shared" si="6"/>
        <v>8</v>
      </c>
      <c r="AC117" s="19">
        <v>44313</v>
      </c>
      <c r="AD117" s="28" t="s">
        <v>25</v>
      </c>
      <c r="AE117" s="30" t="s">
        <v>89</v>
      </c>
      <c r="AF117" s="22">
        <v>8</v>
      </c>
      <c r="AG117" s="22"/>
      <c r="AH117" s="22"/>
      <c r="AI117" s="23">
        <f t="shared" si="7"/>
        <v>8</v>
      </c>
    </row>
    <row r="118" spans="2:35" x14ac:dyDescent="0.25">
      <c r="B118" s="19">
        <v>44314</v>
      </c>
      <c r="C118" s="28" t="s">
        <v>52</v>
      </c>
      <c r="D118" s="30" t="s">
        <v>100</v>
      </c>
      <c r="E118" s="22">
        <v>8</v>
      </c>
      <c r="F118" s="22"/>
      <c r="G118" s="22"/>
      <c r="H118" s="23">
        <f t="shared" si="4"/>
        <v>8</v>
      </c>
      <c r="K118" s="19">
        <v>44314</v>
      </c>
      <c r="L118" s="28" t="s">
        <v>52</v>
      </c>
      <c r="M118" s="30" t="s">
        <v>58</v>
      </c>
      <c r="N118" s="22"/>
      <c r="O118" s="22"/>
      <c r="P118" s="22">
        <v>8</v>
      </c>
      <c r="Q118" s="23">
        <f t="shared" si="5"/>
        <v>8</v>
      </c>
      <c r="T118" s="19">
        <v>44314</v>
      </c>
      <c r="U118" s="28" t="s">
        <v>52</v>
      </c>
      <c r="V118" s="30" t="s">
        <v>89</v>
      </c>
      <c r="W118" s="22">
        <v>8</v>
      </c>
      <c r="X118" s="22"/>
      <c r="Y118" s="22"/>
      <c r="Z118" s="23">
        <f t="shared" si="6"/>
        <v>8</v>
      </c>
      <c r="AC118" s="19">
        <v>44314</v>
      </c>
      <c r="AD118" s="28" t="s">
        <v>52</v>
      </c>
      <c r="AE118" s="30" t="s">
        <v>89</v>
      </c>
      <c r="AF118" s="22">
        <v>8</v>
      </c>
      <c r="AG118" s="22"/>
      <c r="AH118" s="22"/>
      <c r="AI118" s="23">
        <f t="shared" si="7"/>
        <v>8</v>
      </c>
    </row>
    <row r="119" spans="2:35" x14ac:dyDescent="0.25">
      <c r="B119" s="19">
        <v>44315</v>
      </c>
      <c r="C119" s="28" t="s">
        <v>54</v>
      </c>
      <c r="D119" s="30" t="s">
        <v>100</v>
      </c>
      <c r="E119" s="22">
        <v>8</v>
      </c>
      <c r="F119" s="22"/>
      <c r="G119" s="22"/>
      <c r="H119" s="23">
        <f t="shared" si="4"/>
        <v>8</v>
      </c>
      <c r="K119" s="19">
        <v>44315</v>
      </c>
      <c r="L119" s="28" t="s">
        <v>54</v>
      </c>
      <c r="M119" s="30" t="s">
        <v>58</v>
      </c>
      <c r="N119" s="22"/>
      <c r="O119" s="22"/>
      <c r="P119" s="22">
        <v>8</v>
      </c>
      <c r="Q119" s="23">
        <f t="shared" si="5"/>
        <v>8</v>
      </c>
      <c r="T119" s="19">
        <v>44315</v>
      </c>
      <c r="U119" s="28" t="s">
        <v>54</v>
      </c>
      <c r="V119" s="30" t="s">
        <v>88</v>
      </c>
      <c r="W119" s="22">
        <v>8</v>
      </c>
      <c r="X119" s="22"/>
      <c r="Y119" s="22"/>
      <c r="Z119" s="23">
        <f t="shared" si="6"/>
        <v>8</v>
      </c>
      <c r="AC119" s="19">
        <v>44315</v>
      </c>
      <c r="AD119" s="28" t="s">
        <v>54</v>
      </c>
      <c r="AE119" s="30" t="s">
        <v>89</v>
      </c>
      <c r="AF119" s="22">
        <v>6</v>
      </c>
      <c r="AG119" s="22"/>
      <c r="AH119" s="22"/>
      <c r="AI119" s="23">
        <f t="shared" si="7"/>
        <v>6</v>
      </c>
    </row>
    <row r="120" spans="2:35" x14ac:dyDescent="0.25">
      <c r="B120" s="19">
        <v>44316</v>
      </c>
      <c r="C120" s="28" t="s">
        <v>53</v>
      </c>
      <c r="D120" s="30" t="s">
        <v>100</v>
      </c>
      <c r="E120" s="22">
        <v>8</v>
      </c>
      <c r="F120" s="22"/>
      <c r="G120" s="22"/>
      <c r="H120" s="23">
        <f t="shared" si="4"/>
        <v>8</v>
      </c>
      <c r="K120" s="19">
        <v>44316</v>
      </c>
      <c r="L120" s="28" t="s">
        <v>53</v>
      </c>
      <c r="M120" s="30" t="s">
        <v>58</v>
      </c>
      <c r="N120" s="22"/>
      <c r="O120" s="22"/>
      <c r="P120" s="22">
        <v>8</v>
      </c>
      <c r="Q120" s="23">
        <f t="shared" si="5"/>
        <v>8</v>
      </c>
      <c r="T120" s="19">
        <v>44316</v>
      </c>
      <c r="U120" s="28" t="s">
        <v>53</v>
      </c>
      <c r="V120" s="30" t="s">
        <v>88</v>
      </c>
      <c r="W120" s="22">
        <v>8</v>
      </c>
      <c r="X120" s="22"/>
      <c r="Y120" s="22"/>
      <c r="Z120" s="23">
        <f t="shared" si="6"/>
        <v>8</v>
      </c>
      <c r="AC120" s="19">
        <v>44316</v>
      </c>
      <c r="AD120" s="28" t="s">
        <v>53</v>
      </c>
      <c r="AE120" s="30" t="s">
        <v>89</v>
      </c>
      <c r="AF120" s="22">
        <v>8</v>
      </c>
      <c r="AG120" s="22"/>
      <c r="AH120" s="22"/>
      <c r="AI120" s="23">
        <f t="shared" si="7"/>
        <v>8</v>
      </c>
    </row>
    <row r="121" spans="2:35" ht="15.75" thickBot="1" x14ac:dyDescent="0.3">
      <c r="B121" s="19">
        <v>44317</v>
      </c>
      <c r="C121" s="29" t="s">
        <v>24</v>
      </c>
      <c r="D121" s="30"/>
      <c r="E121" s="22"/>
      <c r="F121" s="22"/>
      <c r="G121" s="22"/>
      <c r="H121" s="23">
        <f t="shared" si="4"/>
        <v>0</v>
      </c>
      <c r="K121" s="19">
        <v>44317</v>
      </c>
      <c r="L121" s="29" t="s">
        <v>24</v>
      </c>
      <c r="M121" s="30"/>
      <c r="N121" s="22"/>
      <c r="O121" s="22"/>
      <c r="P121" s="22"/>
      <c r="Q121" s="23">
        <f t="shared" si="5"/>
        <v>0</v>
      </c>
      <c r="T121" s="19">
        <v>44317</v>
      </c>
      <c r="U121" s="29" t="s">
        <v>24</v>
      </c>
      <c r="V121" s="30"/>
      <c r="W121" s="22"/>
      <c r="X121" s="22"/>
      <c r="Y121" s="22"/>
      <c r="Z121" s="23">
        <f t="shared" si="6"/>
        <v>0</v>
      </c>
      <c r="AC121" s="19">
        <v>44317</v>
      </c>
      <c r="AD121" s="29" t="s">
        <v>24</v>
      </c>
      <c r="AE121" s="30"/>
      <c r="AF121" s="22"/>
      <c r="AG121" s="22"/>
      <c r="AH121" s="22"/>
      <c r="AI121" s="23">
        <f t="shared" si="7"/>
        <v>0</v>
      </c>
    </row>
    <row r="122" spans="2:35" x14ac:dyDescent="0.25">
      <c r="B122" s="19">
        <v>44318</v>
      </c>
      <c r="C122" s="27" t="s">
        <v>24</v>
      </c>
      <c r="D122" s="30"/>
      <c r="E122" s="22"/>
      <c r="F122" s="22"/>
      <c r="G122" s="22"/>
      <c r="H122" s="23">
        <f t="shared" si="4"/>
        <v>0</v>
      </c>
      <c r="K122" s="19">
        <v>44318</v>
      </c>
      <c r="L122" s="27" t="s">
        <v>24</v>
      </c>
      <c r="M122" s="30"/>
      <c r="N122" s="22"/>
      <c r="O122" s="22"/>
      <c r="P122" s="22"/>
      <c r="Q122" s="23">
        <f t="shared" si="5"/>
        <v>0</v>
      </c>
      <c r="T122" s="19">
        <v>44318</v>
      </c>
      <c r="U122" s="27" t="s">
        <v>24</v>
      </c>
      <c r="V122" s="30"/>
      <c r="W122" s="22"/>
      <c r="X122" s="22"/>
      <c r="Y122" s="22"/>
      <c r="Z122" s="23">
        <f t="shared" si="6"/>
        <v>0</v>
      </c>
      <c r="AC122" s="19">
        <v>44318</v>
      </c>
      <c r="AD122" s="27" t="s">
        <v>24</v>
      </c>
      <c r="AE122" s="30"/>
      <c r="AF122" s="22"/>
      <c r="AG122" s="22"/>
      <c r="AH122" s="22"/>
      <c r="AI122" s="23">
        <f t="shared" si="7"/>
        <v>0</v>
      </c>
    </row>
    <row r="123" spans="2:35" x14ac:dyDescent="0.25">
      <c r="B123" s="19">
        <v>44319</v>
      </c>
      <c r="C123" s="28" t="s">
        <v>51</v>
      </c>
      <c r="D123" s="30" t="s">
        <v>100</v>
      </c>
      <c r="E123" s="22">
        <v>8</v>
      </c>
      <c r="F123" s="22"/>
      <c r="G123" s="22"/>
      <c r="H123" s="23">
        <f t="shared" si="4"/>
        <v>8</v>
      </c>
      <c r="K123" s="19">
        <v>44319</v>
      </c>
      <c r="L123" s="28" t="s">
        <v>51</v>
      </c>
      <c r="M123" s="30" t="s">
        <v>58</v>
      </c>
      <c r="N123" s="22"/>
      <c r="O123" s="22"/>
      <c r="P123" s="22">
        <v>8</v>
      </c>
      <c r="Q123" s="23">
        <f t="shared" si="5"/>
        <v>8</v>
      </c>
      <c r="T123" s="19">
        <v>44319</v>
      </c>
      <c r="U123" s="28" t="s">
        <v>51</v>
      </c>
      <c r="V123" s="30" t="s">
        <v>88</v>
      </c>
      <c r="W123" s="22">
        <v>8</v>
      </c>
      <c r="X123" s="22"/>
      <c r="Y123" s="22"/>
      <c r="Z123" s="23">
        <f t="shared" si="6"/>
        <v>8</v>
      </c>
      <c r="AC123" s="19">
        <v>44319</v>
      </c>
      <c r="AD123" s="28" t="s">
        <v>51</v>
      </c>
      <c r="AE123" s="30" t="s">
        <v>74</v>
      </c>
      <c r="AF123" s="22"/>
      <c r="AG123" s="22"/>
      <c r="AH123" s="22"/>
      <c r="AI123" s="23">
        <f t="shared" si="7"/>
        <v>0</v>
      </c>
    </row>
    <row r="124" spans="2:35" x14ac:dyDescent="0.25">
      <c r="B124" s="19">
        <v>44320</v>
      </c>
      <c r="C124" s="28" t="s">
        <v>25</v>
      </c>
      <c r="D124" s="30" t="s">
        <v>74</v>
      </c>
      <c r="E124" s="22"/>
      <c r="F124" s="22"/>
      <c r="G124" s="22">
        <v>8</v>
      </c>
      <c r="H124" s="23">
        <f t="shared" ref="H124:H187" si="8">SUM(E124,(F124*1.5), G124)</f>
        <v>8</v>
      </c>
      <c r="K124" s="19">
        <v>44320</v>
      </c>
      <c r="L124" s="28" t="s">
        <v>25</v>
      </c>
      <c r="M124" s="30" t="s">
        <v>58</v>
      </c>
      <c r="N124" s="22"/>
      <c r="O124" s="22"/>
      <c r="P124" s="22">
        <v>8</v>
      </c>
      <c r="Q124" s="23">
        <f t="shared" ref="Q124:Q187" si="9">SUM(N124,(O124*1.5), P124)</f>
        <v>8</v>
      </c>
      <c r="T124" s="19">
        <v>44320</v>
      </c>
      <c r="U124" s="28" t="s">
        <v>25</v>
      </c>
      <c r="V124" s="30" t="s">
        <v>88</v>
      </c>
      <c r="W124" s="22">
        <v>8</v>
      </c>
      <c r="X124" s="22"/>
      <c r="Y124" s="22"/>
      <c r="Z124" s="23">
        <f t="shared" ref="Z124:Z187" si="10">SUM(W124,(X124*1.5), Y124)</f>
        <v>8</v>
      </c>
      <c r="AC124" s="19">
        <v>44320</v>
      </c>
      <c r="AD124" s="28" t="s">
        <v>25</v>
      </c>
      <c r="AE124" s="30" t="s">
        <v>89</v>
      </c>
      <c r="AF124" s="22">
        <v>8</v>
      </c>
      <c r="AG124" s="22"/>
      <c r="AH124" s="22"/>
      <c r="AI124" s="23">
        <f t="shared" ref="AI124:AI187" si="11">SUM(AF124,(AG124*1.5), AH124)</f>
        <v>8</v>
      </c>
    </row>
    <row r="125" spans="2:35" x14ac:dyDescent="0.25">
      <c r="B125" s="19">
        <v>44321</v>
      </c>
      <c r="C125" s="28" t="s">
        <v>52</v>
      </c>
      <c r="D125" s="30" t="s">
        <v>100</v>
      </c>
      <c r="E125" s="22">
        <v>8</v>
      </c>
      <c r="F125" s="22"/>
      <c r="G125" s="22"/>
      <c r="H125" s="23">
        <f t="shared" si="8"/>
        <v>8</v>
      </c>
      <c r="K125" s="19">
        <v>44321</v>
      </c>
      <c r="L125" s="28" t="s">
        <v>52</v>
      </c>
      <c r="M125" s="30" t="s">
        <v>58</v>
      </c>
      <c r="N125" s="22"/>
      <c r="O125" s="22"/>
      <c r="P125" s="22">
        <v>8</v>
      </c>
      <c r="Q125" s="23">
        <f t="shared" si="9"/>
        <v>8</v>
      </c>
      <c r="T125" s="19">
        <v>44321</v>
      </c>
      <c r="U125" s="28" t="s">
        <v>52</v>
      </c>
      <c r="V125" s="30" t="s">
        <v>89</v>
      </c>
      <c r="W125" s="22">
        <v>8</v>
      </c>
      <c r="X125" s="22"/>
      <c r="Y125" s="22"/>
      <c r="Z125" s="23">
        <f t="shared" si="10"/>
        <v>8</v>
      </c>
      <c r="AC125" s="19">
        <v>44321</v>
      </c>
      <c r="AD125" s="28" t="s">
        <v>52</v>
      </c>
      <c r="AE125" s="30" t="s">
        <v>100</v>
      </c>
      <c r="AF125" s="22">
        <v>8</v>
      </c>
      <c r="AG125" s="22"/>
      <c r="AH125" s="22"/>
      <c r="AI125" s="23">
        <f t="shared" si="11"/>
        <v>8</v>
      </c>
    </row>
    <row r="126" spans="2:35" x14ac:dyDescent="0.25">
      <c r="B126" s="19">
        <v>44322</v>
      </c>
      <c r="C126" s="28" t="s">
        <v>54</v>
      </c>
      <c r="D126" s="30" t="s">
        <v>100</v>
      </c>
      <c r="E126" s="22">
        <v>8</v>
      </c>
      <c r="F126" s="22"/>
      <c r="G126" s="22"/>
      <c r="H126" s="23">
        <f t="shared" si="8"/>
        <v>8</v>
      </c>
      <c r="K126" s="19">
        <v>44322</v>
      </c>
      <c r="L126" s="28" t="s">
        <v>54</v>
      </c>
      <c r="M126" s="30" t="s">
        <v>58</v>
      </c>
      <c r="N126" s="22"/>
      <c r="O126" s="22"/>
      <c r="P126" s="22">
        <v>8</v>
      </c>
      <c r="Q126" s="23">
        <f t="shared" si="9"/>
        <v>8</v>
      </c>
      <c r="T126" s="19">
        <v>44322</v>
      </c>
      <c r="U126" s="28" t="s">
        <v>54</v>
      </c>
      <c r="V126" s="30" t="s">
        <v>89</v>
      </c>
      <c r="W126" s="22">
        <v>8</v>
      </c>
      <c r="X126" s="22"/>
      <c r="Y126" s="22"/>
      <c r="Z126" s="23">
        <f t="shared" si="10"/>
        <v>8</v>
      </c>
      <c r="AC126" s="19">
        <v>44322</v>
      </c>
      <c r="AD126" s="28" t="s">
        <v>54</v>
      </c>
      <c r="AE126" s="30" t="s">
        <v>100</v>
      </c>
      <c r="AF126" s="22">
        <v>8</v>
      </c>
      <c r="AG126" s="22"/>
      <c r="AH126" s="22"/>
      <c r="AI126" s="23">
        <f t="shared" si="11"/>
        <v>8</v>
      </c>
    </row>
    <row r="127" spans="2:35" x14ac:dyDescent="0.25">
      <c r="B127" s="19">
        <v>44323</v>
      </c>
      <c r="C127" s="28" t="s">
        <v>53</v>
      </c>
      <c r="D127" s="30" t="s">
        <v>100</v>
      </c>
      <c r="E127" s="22">
        <v>8</v>
      </c>
      <c r="F127" s="22"/>
      <c r="G127" s="22"/>
      <c r="H127" s="23">
        <f t="shared" si="8"/>
        <v>8</v>
      </c>
      <c r="K127" s="19">
        <v>44323</v>
      </c>
      <c r="L127" s="28" t="s">
        <v>53</v>
      </c>
      <c r="M127" s="30" t="s">
        <v>58</v>
      </c>
      <c r="N127" s="22"/>
      <c r="O127" s="22"/>
      <c r="P127" s="22">
        <v>8</v>
      </c>
      <c r="Q127" s="23">
        <f t="shared" si="9"/>
        <v>8</v>
      </c>
      <c r="T127" s="19">
        <v>44323</v>
      </c>
      <c r="U127" s="28" t="s">
        <v>53</v>
      </c>
      <c r="V127" s="30" t="s">
        <v>88</v>
      </c>
      <c r="W127" s="22">
        <v>8</v>
      </c>
      <c r="X127" s="22"/>
      <c r="Y127" s="22"/>
      <c r="Z127" s="23">
        <f t="shared" si="10"/>
        <v>8</v>
      </c>
      <c r="AC127" s="19">
        <v>44323</v>
      </c>
      <c r="AD127" s="28" t="s">
        <v>53</v>
      </c>
      <c r="AE127" s="30" t="s">
        <v>100</v>
      </c>
      <c r="AF127" s="22">
        <v>8</v>
      </c>
      <c r="AG127" s="22"/>
      <c r="AH127" s="22"/>
      <c r="AI127" s="23">
        <f t="shared" si="11"/>
        <v>8</v>
      </c>
    </row>
    <row r="128" spans="2:35" ht="15.75" thickBot="1" x14ac:dyDescent="0.3">
      <c r="B128" s="19">
        <v>44324</v>
      </c>
      <c r="C128" s="29" t="s">
        <v>24</v>
      </c>
      <c r="D128" s="30"/>
      <c r="E128" s="22"/>
      <c r="F128" s="22"/>
      <c r="G128" s="22"/>
      <c r="H128" s="23">
        <f t="shared" si="8"/>
        <v>0</v>
      </c>
      <c r="K128" s="19">
        <v>44324</v>
      </c>
      <c r="L128" s="29" t="s">
        <v>24</v>
      </c>
      <c r="M128" s="30"/>
      <c r="N128" s="22"/>
      <c r="O128" s="22"/>
      <c r="P128" s="22"/>
      <c r="Q128" s="23">
        <f t="shared" si="9"/>
        <v>0</v>
      </c>
      <c r="T128" s="19">
        <v>44324</v>
      </c>
      <c r="U128" s="29" t="s">
        <v>24</v>
      </c>
      <c r="V128" s="30"/>
      <c r="W128" s="22"/>
      <c r="X128" s="22"/>
      <c r="Y128" s="22"/>
      <c r="Z128" s="23">
        <f t="shared" si="10"/>
        <v>0</v>
      </c>
      <c r="AC128" s="19">
        <v>44324</v>
      </c>
      <c r="AD128" s="29" t="s">
        <v>24</v>
      </c>
      <c r="AE128" s="30"/>
      <c r="AF128" s="22"/>
      <c r="AG128" s="22"/>
      <c r="AH128" s="22"/>
      <c r="AI128" s="23">
        <f t="shared" si="11"/>
        <v>0</v>
      </c>
    </row>
    <row r="129" spans="2:35" x14ac:dyDescent="0.25">
      <c r="B129" s="19">
        <v>44325</v>
      </c>
      <c r="C129" s="27" t="s">
        <v>24</v>
      </c>
      <c r="D129" s="30"/>
      <c r="E129" s="22"/>
      <c r="F129" s="22"/>
      <c r="G129" s="22"/>
      <c r="H129" s="23">
        <f t="shared" si="8"/>
        <v>0</v>
      </c>
      <c r="K129" s="19">
        <v>44325</v>
      </c>
      <c r="L129" s="27" t="s">
        <v>24</v>
      </c>
      <c r="M129" s="30"/>
      <c r="N129" s="22"/>
      <c r="O129" s="22"/>
      <c r="P129" s="22"/>
      <c r="Q129" s="23">
        <f t="shared" si="9"/>
        <v>0</v>
      </c>
      <c r="T129" s="19">
        <v>44325</v>
      </c>
      <c r="U129" s="27" t="s">
        <v>24</v>
      </c>
      <c r="V129" s="30"/>
      <c r="W129" s="22"/>
      <c r="X129" s="22"/>
      <c r="Y129" s="22"/>
      <c r="Z129" s="23">
        <f t="shared" si="10"/>
        <v>0</v>
      </c>
      <c r="AC129" s="19">
        <v>44325</v>
      </c>
      <c r="AD129" s="27" t="s">
        <v>24</v>
      </c>
      <c r="AE129" s="30"/>
      <c r="AF129" s="22"/>
      <c r="AG129" s="22"/>
      <c r="AH129" s="22"/>
      <c r="AI129" s="23">
        <f t="shared" si="11"/>
        <v>0</v>
      </c>
    </row>
    <row r="130" spans="2:35" x14ac:dyDescent="0.25">
      <c r="B130" s="19">
        <v>44326</v>
      </c>
      <c r="C130" s="28" t="s">
        <v>51</v>
      </c>
      <c r="D130" s="30" t="s">
        <v>100</v>
      </c>
      <c r="E130" s="22">
        <v>8</v>
      </c>
      <c r="F130" s="22"/>
      <c r="G130" s="22"/>
      <c r="H130" s="23">
        <f t="shared" si="8"/>
        <v>8</v>
      </c>
      <c r="K130" s="19">
        <v>44326</v>
      </c>
      <c r="L130" s="28" t="s">
        <v>51</v>
      </c>
      <c r="M130" s="30" t="s">
        <v>58</v>
      </c>
      <c r="N130" s="22"/>
      <c r="O130" s="22"/>
      <c r="P130" s="22">
        <v>8</v>
      </c>
      <c r="Q130" s="23">
        <f t="shared" si="9"/>
        <v>8</v>
      </c>
      <c r="T130" s="19">
        <v>44326</v>
      </c>
      <c r="U130" s="28" t="s">
        <v>51</v>
      </c>
      <c r="V130" s="30" t="s">
        <v>88</v>
      </c>
      <c r="W130" s="22">
        <v>8</v>
      </c>
      <c r="X130" s="22"/>
      <c r="Y130" s="22"/>
      <c r="Z130" s="23">
        <f t="shared" si="10"/>
        <v>8</v>
      </c>
      <c r="AC130" s="19">
        <v>44326</v>
      </c>
      <c r="AD130" s="28" t="s">
        <v>51</v>
      </c>
      <c r="AE130" s="30" t="s">
        <v>100</v>
      </c>
      <c r="AF130" s="22">
        <v>8</v>
      </c>
      <c r="AG130" s="22"/>
      <c r="AH130" s="22"/>
      <c r="AI130" s="23">
        <f t="shared" si="11"/>
        <v>8</v>
      </c>
    </row>
    <row r="131" spans="2:35" x14ac:dyDescent="0.25">
      <c r="B131" s="19">
        <v>44327</v>
      </c>
      <c r="C131" s="28" t="s">
        <v>25</v>
      </c>
      <c r="D131" s="30" t="s">
        <v>100</v>
      </c>
      <c r="E131" s="22">
        <v>8</v>
      </c>
      <c r="F131" s="22"/>
      <c r="G131" s="22"/>
      <c r="H131" s="23">
        <f t="shared" si="8"/>
        <v>8</v>
      </c>
      <c r="K131" s="19">
        <v>44327</v>
      </c>
      <c r="L131" s="28" t="s">
        <v>25</v>
      </c>
      <c r="M131" s="30" t="s">
        <v>58</v>
      </c>
      <c r="N131" s="22"/>
      <c r="O131" s="22"/>
      <c r="P131" s="22">
        <v>8</v>
      </c>
      <c r="Q131" s="23">
        <f t="shared" si="9"/>
        <v>8</v>
      </c>
      <c r="T131" s="19">
        <v>44327</v>
      </c>
      <c r="U131" s="28" t="s">
        <v>25</v>
      </c>
      <c r="V131" s="30" t="s">
        <v>88</v>
      </c>
      <c r="W131" s="22">
        <v>8</v>
      </c>
      <c r="X131" s="22"/>
      <c r="Y131" s="22"/>
      <c r="Z131" s="23">
        <f t="shared" si="10"/>
        <v>8</v>
      </c>
      <c r="AC131" s="19">
        <v>44327</v>
      </c>
      <c r="AD131" s="28" t="s">
        <v>25</v>
      </c>
      <c r="AE131" s="30" t="s">
        <v>100</v>
      </c>
      <c r="AF131" s="22">
        <v>8</v>
      </c>
      <c r="AG131" s="22"/>
      <c r="AH131" s="22"/>
      <c r="AI131" s="23">
        <f t="shared" si="11"/>
        <v>8</v>
      </c>
    </row>
    <row r="132" spans="2:35" x14ac:dyDescent="0.25">
      <c r="B132" s="19">
        <v>44328</v>
      </c>
      <c r="C132" s="28" t="s">
        <v>52</v>
      </c>
      <c r="D132" s="30" t="s">
        <v>100</v>
      </c>
      <c r="E132" s="22">
        <v>4</v>
      </c>
      <c r="F132" s="22"/>
      <c r="G132" s="22">
        <v>4</v>
      </c>
      <c r="H132" s="23">
        <f t="shared" si="8"/>
        <v>8</v>
      </c>
      <c r="K132" s="19">
        <v>44328</v>
      </c>
      <c r="L132" s="28" t="s">
        <v>52</v>
      </c>
      <c r="M132" s="30" t="s">
        <v>58</v>
      </c>
      <c r="N132" s="22"/>
      <c r="O132" s="22"/>
      <c r="P132" s="22">
        <v>8</v>
      </c>
      <c r="Q132" s="23">
        <f t="shared" si="9"/>
        <v>8</v>
      </c>
      <c r="T132" s="19">
        <v>44328</v>
      </c>
      <c r="U132" s="28" t="s">
        <v>52</v>
      </c>
      <c r="V132" s="30" t="s">
        <v>88</v>
      </c>
      <c r="W132" s="22">
        <v>8</v>
      </c>
      <c r="X132" s="22"/>
      <c r="Y132" s="22"/>
      <c r="Z132" s="23">
        <f t="shared" si="10"/>
        <v>8</v>
      </c>
      <c r="AC132" s="19">
        <v>44328</v>
      </c>
      <c r="AD132" s="28" t="s">
        <v>52</v>
      </c>
      <c r="AE132" s="30" t="s">
        <v>89</v>
      </c>
      <c r="AF132" s="22">
        <v>8</v>
      </c>
      <c r="AG132" s="22"/>
      <c r="AH132" s="22"/>
      <c r="AI132" s="23">
        <f t="shared" si="11"/>
        <v>8</v>
      </c>
    </row>
    <row r="133" spans="2:35" x14ac:dyDescent="0.25">
      <c r="B133" s="19">
        <v>44329</v>
      </c>
      <c r="C133" s="28" t="s">
        <v>54</v>
      </c>
      <c r="D133" s="30" t="s">
        <v>57</v>
      </c>
      <c r="E133" s="22"/>
      <c r="F133" s="22"/>
      <c r="G133" s="22">
        <v>8</v>
      </c>
      <c r="H133" s="23">
        <f t="shared" si="8"/>
        <v>8</v>
      </c>
      <c r="K133" s="19">
        <v>44329</v>
      </c>
      <c r="L133" s="28" t="s">
        <v>54</v>
      </c>
      <c r="M133" s="30" t="s">
        <v>58</v>
      </c>
      <c r="N133" s="22"/>
      <c r="O133" s="22"/>
      <c r="P133" s="22">
        <v>8</v>
      </c>
      <c r="Q133" s="23">
        <f t="shared" si="9"/>
        <v>8</v>
      </c>
      <c r="T133" s="19">
        <v>44329</v>
      </c>
      <c r="U133" s="28" t="s">
        <v>54</v>
      </c>
      <c r="V133" s="30" t="s">
        <v>76</v>
      </c>
      <c r="W133" s="22"/>
      <c r="X133" s="22"/>
      <c r="Y133" s="22">
        <v>8</v>
      </c>
      <c r="Z133" s="23">
        <f t="shared" si="10"/>
        <v>8</v>
      </c>
      <c r="AC133" s="19">
        <v>44329</v>
      </c>
      <c r="AD133" s="28" t="s">
        <v>54</v>
      </c>
      <c r="AE133" s="30" t="s">
        <v>89</v>
      </c>
      <c r="AF133" s="22">
        <v>8</v>
      </c>
      <c r="AG133" s="22"/>
      <c r="AH133" s="22"/>
      <c r="AI133" s="23">
        <f t="shared" si="11"/>
        <v>8</v>
      </c>
    </row>
    <row r="134" spans="2:35" x14ac:dyDescent="0.25">
      <c r="B134" s="19">
        <v>44330</v>
      </c>
      <c r="C134" s="28" t="s">
        <v>53</v>
      </c>
      <c r="D134" s="30" t="s">
        <v>57</v>
      </c>
      <c r="E134" s="22"/>
      <c r="F134" s="22"/>
      <c r="G134" s="22">
        <v>8</v>
      </c>
      <c r="H134" s="23">
        <f t="shared" si="8"/>
        <v>8</v>
      </c>
      <c r="K134" s="19">
        <v>44330</v>
      </c>
      <c r="L134" s="28" t="s">
        <v>53</v>
      </c>
      <c r="M134" s="30" t="s">
        <v>58</v>
      </c>
      <c r="N134" s="22"/>
      <c r="O134" s="22"/>
      <c r="P134" s="22">
        <v>8</v>
      </c>
      <c r="Q134" s="23">
        <f t="shared" si="9"/>
        <v>8</v>
      </c>
      <c r="T134" s="19">
        <v>44330</v>
      </c>
      <c r="U134" s="28" t="s">
        <v>53</v>
      </c>
      <c r="V134" s="30" t="s">
        <v>76</v>
      </c>
      <c r="W134" s="22"/>
      <c r="X134" s="22"/>
      <c r="Y134" s="22">
        <v>8</v>
      </c>
      <c r="Z134" s="23">
        <f t="shared" si="10"/>
        <v>8</v>
      </c>
      <c r="AC134" s="19">
        <v>44330</v>
      </c>
      <c r="AD134" s="28" t="s">
        <v>53</v>
      </c>
      <c r="AE134" s="30" t="s">
        <v>89</v>
      </c>
      <c r="AF134" s="22">
        <v>8</v>
      </c>
      <c r="AG134" s="22"/>
      <c r="AH134" s="22"/>
      <c r="AI134" s="23">
        <f t="shared" si="11"/>
        <v>8</v>
      </c>
    </row>
    <row r="135" spans="2:35" x14ac:dyDescent="0.25">
      <c r="B135" s="19">
        <v>44331</v>
      </c>
      <c r="C135" s="31" t="s">
        <v>24</v>
      </c>
      <c r="D135" s="30"/>
      <c r="E135" s="22"/>
      <c r="F135" s="22"/>
      <c r="G135" s="22"/>
      <c r="H135" s="23">
        <f t="shared" si="8"/>
        <v>0</v>
      </c>
      <c r="K135" s="19">
        <v>44331</v>
      </c>
      <c r="L135" s="31" t="s">
        <v>24</v>
      </c>
      <c r="M135" s="30"/>
      <c r="N135" s="22"/>
      <c r="O135" s="22"/>
      <c r="P135" s="22"/>
      <c r="Q135" s="23">
        <f t="shared" si="9"/>
        <v>0</v>
      </c>
      <c r="T135" s="19">
        <v>44331</v>
      </c>
      <c r="U135" s="31" t="s">
        <v>24</v>
      </c>
      <c r="V135" s="30"/>
      <c r="W135" s="22"/>
      <c r="X135" s="22"/>
      <c r="Y135" s="22"/>
      <c r="Z135" s="23">
        <f t="shared" si="10"/>
        <v>0</v>
      </c>
      <c r="AC135" s="19">
        <v>44331</v>
      </c>
      <c r="AD135" s="31" t="s">
        <v>24</v>
      </c>
      <c r="AE135" s="30"/>
      <c r="AF135" s="22"/>
      <c r="AG135" s="22"/>
      <c r="AH135" s="22"/>
      <c r="AI135" s="23">
        <f t="shared" si="11"/>
        <v>0</v>
      </c>
    </row>
    <row r="136" spans="2:35" x14ac:dyDescent="0.25">
      <c r="B136" s="19">
        <v>44332</v>
      </c>
      <c r="C136" s="28" t="s">
        <v>24</v>
      </c>
      <c r="D136" s="30"/>
      <c r="E136" s="22"/>
      <c r="F136" s="22"/>
      <c r="G136" s="22"/>
      <c r="H136" s="23">
        <f t="shared" si="8"/>
        <v>0</v>
      </c>
      <c r="K136" s="19">
        <v>44332</v>
      </c>
      <c r="L136" s="28" t="s">
        <v>24</v>
      </c>
      <c r="M136" s="30"/>
      <c r="N136" s="22"/>
      <c r="O136" s="22"/>
      <c r="P136" s="22"/>
      <c r="Q136" s="23">
        <f t="shared" si="9"/>
        <v>0</v>
      </c>
      <c r="T136" s="19">
        <v>44332</v>
      </c>
      <c r="U136" s="28" t="s">
        <v>24</v>
      </c>
      <c r="V136" s="30"/>
      <c r="W136" s="22"/>
      <c r="X136" s="22"/>
      <c r="Y136" s="22"/>
      <c r="Z136" s="23">
        <f t="shared" si="10"/>
        <v>0</v>
      </c>
      <c r="AC136" s="19">
        <v>44332</v>
      </c>
      <c r="AD136" s="28" t="s">
        <v>24</v>
      </c>
      <c r="AE136" s="30"/>
      <c r="AF136" s="22"/>
      <c r="AG136" s="22"/>
      <c r="AH136" s="22"/>
      <c r="AI136" s="23">
        <f t="shared" si="11"/>
        <v>0</v>
      </c>
    </row>
    <row r="137" spans="2:35" x14ac:dyDescent="0.25">
      <c r="B137" s="19">
        <v>44333</v>
      </c>
      <c r="C137" s="28" t="s">
        <v>51</v>
      </c>
      <c r="D137" s="30" t="s">
        <v>57</v>
      </c>
      <c r="E137" s="22"/>
      <c r="F137" s="22"/>
      <c r="G137" s="22">
        <v>8</v>
      </c>
      <c r="H137" s="23">
        <f t="shared" si="8"/>
        <v>8</v>
      </c>
      <c r="K137" s="19">
        <v>44333</v>
      </c>
      <c r="L137" s="28" t="s">
        <v>51</v>
      </c>
      <c r="M137" s="30" t="s">
        <v>58</v>
      </c>
      <c r="N137" s="22"/>
      <c r="O137" s="22"/>
      <c r="P137" s="22">
        <v>8</v>
      </c>
      <c r="Q137" s="23">
        <f t="shared" si="9"/>
        <v>8</v>
      </c>
      <c r="T137" s="19">
        <v>44333</v>
      </c>
      <c r="U137" s="28" t="s">
        <v>51</v>
      </c>
      <c r="V137" s="30" t="s">
        <v>88</v>
      </c>
      <c r="W137" s="22">
        <v>8</v>
      </c>
      <c r="X137" s="22"/>
      <c r="Y137" s="22"/>
      <c r="Z137" s="23">
        <f t="shared" si="10"/>
        <v>8</v>
      </c>
      <c r="AC137" s="19">
        <v>44333</v>
      </c>
      <c r="AD137" s="28" t="s">
        <v>51</v>
      </c>
      <c r="AE137" s="30" t="s">
        <v>89</v>
      </c>
      <c r="AF137" s="22">
        <v>8</v>
      </c>
      <c r="AG137" s="22"/>
      <c r="AH137" s="22"/>
      <c r="AI137" s="23">
        <f t="shared" si="11"/>
        <v>8</v>
      </c>
    </row>
    <row r="138" spans="2:35" x14ac:dyDescent="0.25">
      <c r="B138" s="19">
        <v>44334</v>
      </c>
      <c r="C138" s="28" t="s">
        <v>25</v>
      </c>
      <c r="D138" s="30" t="s">
        <v>57</v>
      </c>
      <c r="E138" s="22"/>
      <c r="F138" s="22"/>
      <c r="G138" s="22">
        <v>8</v>
      </c>
      <c r="H138" s="23">
        <f t="shared" si="8"/>
        <v>8</v>
      </c>
      <c r="K138" s="19">
        <v>44334</v>
      </c>
      <c r="L138" s="28" t="s">
        <v>25</v>
      </c>
      <c r="M138" s="30" t="s">
        <v>58</v>
      </c>
      <c r="N138" s="22"/>
      <c r="O138" s="22"/>
      <c r="P138" s="22">
        <v>8</v>
      </c>
      <c r="Q138" s="23">
        <f t="shared" si="9"/>
        <v>8</v>
      </c>
      <c r="T138" s="19">
        <v>44334</v>
      </c>
      <c r="U138" s="28" t="s">
        <v>25</v>
      </c>
      <c r="V138" s="30" t="s">
        <v>88</v>
      </c>
      <c r="W138" s="22">
        <v>8</v>
      </c>
      <c r="X138" s="22"/>
      <c r="Y138" s="22"/>
      <c r="Z138" s="23">
        <f t="shared" si="10"/>
        <v>8</v>
      </c>
      <c r="AC138" s="19">
        <v>44334</v>
      </c>
      <c r="AD138" s="28" t="s">
        <v>25</v>
      </c>
      <c r="AE138" s="30" t="s">
        <v>89</v>
      </c>
      <c r="AF138" s="22">
        <v>5</v>
      </c>
      <c r="AG138" s="22"/>
      <c r="AH138" s="22"/>
      <c r="AI138" s="23">
        <f t="shared" si="11"/>
        <v>5</v>
      </c>
    </row>
    <row r="139" spans="2:35" x14ac:dyDescent="0.25">
      <c r="B139" s="19">
        <v>44335</v>
      </c>
      <c r="C139" s="28" t="s">
        <v>52</v>
      </c>
      <c r="D139" s="30" t="s">
        <v>100</v>
      </c>
      <c r="E139" s="22">
        <v>8</v>
      </c>
      <c r="F139" s="22"/>
      <c r="G139" s="22"/>
      <c r="H139" s="23">
        <f t="shared" si="8"/>
        <v>8</v>
      </c>
      <c r="K139" s="19">
        <v>44335</v>
      </c>
      <c r="L139" s="28" t="s">
        <v>52</v>
      </c>
      <c r="M139" s="30" t="s">
        <v>58</v>
      </c>
      <c r="N139" s="22"/>
      <c r="O139" s="22"/>
      <c r="P139" s="22">
        <v>8</v>
      </c>
      <c r="Q139" s="23">
        <f t="shared" si="9"/>
        <v>8</v>
      </c>
      <c r="T139" s="19">
        <v>44335</v>
      </c>
      <c r="U139" s="28" t="s">
        <v>52</v>
      </c>
      <c r="V139" s="30" t="s">
        <v>88</v>
      </c>
      <c r="W139" s="22">
        <v>8</v>
      </c>
      <c r="X139" s="22"/>
      <c r="Y139" s="22"/>
      <c r="Z139" s="23">
        <f t="shared" si="10"/>
        <v>8</v>
      </c>
      <c r="AC139" s="19">
        <v>44335</v>
      </c>
      <c r="AD139" s="28" t="s">
        <v>52</v>
      </c>
      <c r="AE139" s="30" t="s">
        <v>88</v>
      </c>
      <c r="AF139" s="22">
        <v>11</v>
      </c>
      <c r="AG139" s="22"/>
      <c r="AH139" s="22"/>
      <c r="AI139" s="23">
        <f t="shared" si="11"/>
        <v>11</v>
      </c>
    </row>
    <row r="140" spans="2:35" x14ac:dyDescent="0.25">
      <c r="B140" s="19">
        <v>44336</v>
      </c>
      <c r="C140" s="28" t="s">
        <v>54</v>
      </c>
      <c r="D140" s="30" t="s">
        <v>100</v>
      </c>
      <c r="E140" s="22">
        <v>8</v>
      </c>
      <c r="F140" s="22"/>
      <c r="G140" s="22"/>
      <c r="H140" s="23">
        <f t="shared" si="8"/>
        <v>8</v>
      </c>
      <c r="K140" s="19">
        <v>44336</v>
      </c>
      <c r="L140" s="28" t="s">
        <v>54</v>
      </c>
      <c r="M140" s="30" t="s">
        <v>58</v>
      </c>
      <c r="N140" s="22"/>
      <c r="O140" s="22"/>
      <c r="P140" s="22">
        <v>8</v>
      </c>
      <c r="Q140" s="23">
        <f t="shared" si="9"/>
        <v>8</v>
      </c>
      <c r="T140" s="19">
        <v>44336</v>
      </c>
      <c r="U140" s="28" t="s">
        <v>54</v>
      </c>
      <c r="V140" s="30" t="s">
        <v>88</v>
      </c>
      <c r="W140" s="22">
        <v>8</v>
      </c>
      <c r="X140" s="22"/>
      <c r="Y140" s="22"/>
      <c r="Z140" s="23">
        <f t="shared" si="10"/>
        <v>8</v>
      </c>
      <c r="AC140" s="19">
        <v>44336</v>
      </c>
      <c r="AD140" s="28" t="s">
        <v>54</v>
      </c>
      <c r="AE140" s="30" t="s">
        <v>88</v>
      </c>
      <c r="AF140" s="22">
        <v>8</v>
      </c>
      <c r="AG140" s="22"/>
      <c r="AH140" s="22"/>
      <c r="AI140" s="23">
        <f t="shared" si="11"/>
        <v>8</v>
      </c>
    </row>
    <row r="141" spans="2:35" x14ac:dyDescent="0.25">
      <c r="B141" s="19">
        <v>44337</v>
      </c>
      <c r="C141" s="28" t="s">
        <v>53</v>
      </c>
      <c r="D141" s="30" t="s">
        <v>100</v>
      </c>
      <c r="E141" s="22">
        <v>8</v>
      </c>
      <c r="F141" s="22"/>
      <c r="G141" s="22"/>
      <c r="H141" s="23">
        <f t="shared" si="8"/>
        <v>8</v>
      </c>
      <c r="K141" s="19">
        <v>44337</v>
      </c>
      <c r="L141" s="28" t="s">
        <v>53</v>
      </c>
      <c r="M141" s="30" t="s">
        <v>58</v>
      </c>
      <c r="N141" s="22"/>
      <c r="O141" s="22"/>
      <c r="P141" s="22">
        <v>8</v>
      </c>
      <c r="Q141" s="23">
        <f t="shared" si="9"/>
        <v>8</v>
      </c>
      <c r="T141" s="19">
        <v>44337</v>
      </c>
      <c r="U141" s="28" t="s">
        <v>53</v>
      </c>
      <c r="V141" s="30" t="s">
        <v>88</v>
      </c>
      <c r="W141" s="22">
        <v>8</v>
      </c>
      <c r="X141" s="22"/>
      <c r="Y141" s="22"/>
      <c r="Z141" s="23">
        <f t="shared" si="10"/>
        <v>8</v>
      </c>
      <c r="AC141" s="19">
        <v>44337</v>
      </c>
      <c r="AD141" s="28" t="s">
        <v>53</v>
      </c>
      <c r="AE141" s="30" t="s">
        <v>88</v>
      </c>
      <c r="AF141" s="22">
        <v>8</v>
      </c>
      <c r="AG141" s="22"/>
      <c r="AH141" s="22"/>
      <c r="AI141" s="23">
        <f t="shared" si="11"/>
        <v>8</v>
      </c>
    </row>
    <row r="142" spans="2:35" ht="15.75" thickBot="1" x14ac:dyDescent="0.3">
      <c r="B142" s="19">
        <v>44338</v>
      </c>
      <c r="C142" s="29" t="s">
        <v>24</v>
      </c>
      <c r="D142" s="30"/>
      <c r="E142" s="22"/>
      <c r="F142" s="22"/>
      <c r="G142" s="22"/>
      <c r="H142" s="23">
        <f t="shared" si="8"/>
        <v>0</v>
      </c>
      <c r="K142" s="19">
        <v>44338</v>
      </c>
      <c r="L142" s="29" t="s">
        <v>24</v>
      </c>
      <c r="M142" s="30"/>
      <c r="N142" s="22"/>
      <c r="O142" s="22"/>
      <c r="P142" s="22"/>
      <c r="Q142" s="23">
        <f t="shared" si="9"/>
        <v>0</v>
      </c>
      <c r="T142" s="19">
        <v>44338</v>
      </c>
      <c r="U142" s="29" t="s">
        <v>24</v>
      </c>
      <c r="V142" s="30"/>
      <c r="W142" s="22"/>
      <c r="X142" s="22"/>
      <c r="Y142" s="22"/>
      <c r="Z142" s="23">
        <f t="shared" si="10"/>
        <v>0</v>
      </c>
      <c r="AC142" s="19">
        <v>44338</v>
      </c>
      <c r="AD142" s="29" t="s">
        <v>24</v>
      </c>
      <c r="AE142" s="30"/>
      <c r="AF142" s="22"/>
      <c r="AG142" s="22"/>
      <c r="AH142" s="22"/>
      <c r="AI142" s="23">
        <f t="shared" si="11"/>
        <v>0</v>
      </c>
    </row>
    <row r="143" spans="2:35" x14ac:dyDescent="0.25">
      <c r="B143" s="19">
        <v>44339</v>
      </c>
      <c r="C143" s="27" t="s">
        <v>24</v>
      </c>
      <c r="D143" s="30"/>
      <c r="E143" s="22"/>
      <c r="F143" s="22"/>
      <c r="G143" s="22"/>
      <c r="H143" s="23">
        <f t="shared" si="8"/>
        <v>0</v>
      </c>
      <c r="K143" s="19">
        <v>44339</v>
      </c>
      <c r="L143" s="27" t="s">
        <v>24</v>
      </c>
      <c r="M143" s="30"/>
      <c r="N143" s="22"/>
      <c r="O143" s="22"/>
      <c r="P143" s="22"/>
      <c r="Q143" s="23">
        <f t="shared" si="9"/>
        <v>0</v>
      </c>
      <c r="T143" s="19">
        <v>44339</v>
      </c>
      <c r="U143" s="27" t="s">
        <v>24</v>
      </c>
      <c r="V143" s="30"/>
      <c r="W143" s="22"/>
      <c r="X143" s="22"/>
      <c r="Y143" s="22"/>
      <c r="Z143" s="23">
        <f t="shared" si="10"/>
        <v>0</v>
      </c>
      <c r="AC143" s="19">
        <v>44339</v>
      </c>
      <c r="AD143" s="27" t="s">
        <v>24</v>
      </c>
      <c r="AE143" s="30"/>
      <c r="AF143" s="22"/>
      <c r="AG143" s="22"/>
      <c r="AH143" s="22"/>
      <c r="AI143" s="23">
        <f t="shared" si="11"/>
        <v>0</v>
      </c>
    </row>
    <row r="144" spans="2:35" x14ac:dyDescent="0.25">
      <c r="B144" s="19">
        <v>44340</v>
      </c>
      <c r="C144" s="28" t="s">
        <v>51</v>
      </c>
      <c r="D144" s="30" t="s">
        <v>57</v>
      </c>
      <c r="E144" s="22"/>
      <c r="F144" s="22"/>
      <c r="G144" s="22">
        <v>8</v>
      </c>
      <c r="H144" s="23">
        <f t="shared" si="8"/>
        <v>8</v>
      </c>
      <c r="K144" s="19">
        <v>44340</v>
      </c>
      <c r="L144" s="28" t="s">
        <v>51</v>
      </c>
      <c r="M144" s="30" t="s">
        <v>58</v>
      </c>
      <c r="N144" s="22"/>
      <c r="O144" s="22"/>
      <c r="P144" s="22">
        <v>8</v>
      </c>
      <c r="Q144" s="23">
        <f t="shared" si="9"/>
        <v>8</v>
      </c>
      <c r="T144" s="19">
        <v>44340</v>
      </c>
      <c r="U144" s="28" t="s">
        <v>51</v>
      </c>
      <c r="V144" s="30" t="s">
        <v>99</v>
      </c>
      <c r="W144" s="22">
        <v>8</v>
      </c>
      <c r="X144" s="22"/>
      <c r="Y144" s="22"/>
      <c r="Z144" s="23">
        <f t="shared" si="10"/>
        <v>8</v>
      </c>
      <c r="AC144" s="19">
        <v>44340</v>
      </c>
      <c r="AD144" s="28" t="s">
        <v>51</v>
      </c>
      <c r="AE144" s="30" t="s">
        <v>88</v>
      </c>
      <c r="AF144" s="22">
        <v>8</v>
      </c>
      <c r="AG144" s="22"/>
      <c r="AH144" s="22"/>
      <c r="AI144" s="23">
        <f t="shared" si="11"/>
        <v>8</v>
      </c>
    </row>
    <row r="145" spans="2:35" x14ac:dyDescent="0.25">
      <c r="B145" s="19">
        <v>44341</v>
      </c>
      <c r="C145" s="28" t="s">
        <v>25</v>
      </c>
      <c r="D145" s="30" t="s">
        <v>100</v>
      </c>
      <c r="E145" s="22">
        <v>8</v>
      </c>
      <c r="F145" s="22"/>
      <c r="G145" s="22"/>
      <c r="H145" s="23">
        <f t="shared" si="8"/>
        <v>8</v>
      </c>
      <c r="K145" s="19">
        <v>44341</v>
      </c>
      <c r="L145" s="28" t="s">
        <v>25</v>
      </c>
      <c r="M145" s="30" t="s">
        <v>58</v>
      </c>
      <c r="N145" s="22"/>
      <c r="O145" s="22"/>
      <c r="P145" s="22">
        <v>8</v>
      </c>
      <c r="Q145" s="23">
        <f t="shared" si="9"/>
        <v>8</v>
      </c>
      <c r="T145" s="19">
        <v>44341</v>
      </c>
      <c r="U145" s="28" t="s">
        <v>25</v>
      </c>
      <c r="V145" s="30" t="s">
        <v>99</v>
      </c>
      <c r="W145" s="22">
        <v>8</v>
      </c>
      <c r="X145" s="22"/>
      <c r="Y145" s="22"/>
      <c r="Z145" s="23">
        <f t="shared" si="10"/>
        <v>8</v>
      </c>
      <c r="AC145" s="19">
        <v>44341</v>
      </c>
      <c r="AD145" s="28" t="s">
        <v>25</v>
      </c>
      <c r="AE145" s="30" t="s">
        <v>88</v>
      </c>
      <c r="AF145" s="22">
        <v>8</v>
      </c>
      <c r="AG145" s="22"/>
      <c r="AH145" s="22"/>
      <c r="AI145" s="23">
        <f t="shared" si="11"/>
        <v>8</v>
      </c>
    </row>
    <row r="146" spans="2:35" x14ac:dyDescent="0.25">
      <c r="B146" s="19">
        <v>44342</v>
      </c>
      <c r="C146" s="28" t="s">
        <v>52</v>
      </c>
      <c r="D146" s="30" t="s">
        <v>57</v>
      </c>
      <c r="E146" s="22"/>
      <c r="F146" s="22"/>
      <c r="G146" s="22">
        <v>8</v>
      </c>
      <c r="H146" s="23">
        <f t="shared" si="8"/>
        <v>8</v>
      </c>
      <c r="K146" s="19">
        <v>44342</v>
      </c>
      <c r="L146" s="28" t="s">
        <v>52</v>
      </c>
      <c r="M146" s="30" t="s">
        <v>58</v>
      </c>
      <c r="N146" s="22"/>
      <c r="O146" s="22"/>
      <c r="P146" s="22">
        <v>8</v>
      </c>
      <c r="Q146" s="23">
        <f t="shared" si="9"/>
        <v>8</v>
      </c>
      <c r="T146" s="19">
        <v>44342</v>
      </c>
      <c r="U146" s="28" t="s">
        <v>52</v>
      </c>
      <c r="V146" s="30" t="s">
        <v>99</v>
      </c>
      <c r="W146" s="22">
        <v>8</v>
      </c>
      <c r="X146" s="22"/>
      <c r="Y146" s="22"/>
      <c r="Z146" s="23">
        <f t="shared" si="10"/>
        <v>8</v>
      </c>
      <c r="AC146" s="19">
        <v>44342</v>
      </c>
      <c r="AD146" s="28" t="s">
        <v>52</v>
      </c>
      <c r="AE146" s="30" t="s">
        <v>99</v>
      </c>
      <c r="AF146" s="22">
        <v>8</v>
      </c>
      <c r="AG146" s="22"/>
      <c r="AH146" s="22"/>
      <c r="AI146" s="23">
        <f t="shared" si="11"/>
        <v>8</v>
      </c>
    </row>
    <row r="147" spans="2:35" x14ac:dyDescent="0.25">
      <c r="B147" s="19">
        <v>44343</v>
      </c>
      <c r="C147" s="28" t="s">
        <v>54</v>
      </c>
      <c r="D147" s="30" t="s">
        <v>57</v>
      </c>
      <c r="E147" s="22"/>
      <c r="F147" s="22"/>
      <c r="G147" s="22">
        <v>8</v>
      </c>
      <c r="H147" s="23">
        <f t="shared" si="8"/>
        <v>8</v>
      </c>
      <c r="K147" s="19">
        <v>44343</v>
      </c>
      <c r="L147" s="28" t="s">
        <v>54</v>
      </c>
      <c r="M147" s="30" t="s">
        <v>58</v>
      </c>
      <c r="N147" s="22"/>
      <c r="O147" s="22"/>
      <c r="P147" s="22">
        <v>8</v>
      </c>
      <c r="Q147" s="23">
        <f t="shared" si="9"/>
        <v>8</v>
      </c>
      <c r="T147" s="19">
        <v>44343</v>
      </c>
      <c r="U147" s="28" t="s">
        <v>54</v>
      </c>
      <c r="V147" s="30" t="s">
        <v>99</v>
      </c>
      <c r="W147" s="22">
        <v>8</v>
      </c>
      <c r="X147" s="22"/>
      <c r="Y147" s="22"/>
      <c r="Z147" s="23">
        <f t="shared" si="10"/>
        <v>8</v>
      </c>
      <c r="AC147" s="19">
        <v>44343</v>
      </c>
      <c r="AD147" s="28" t="s">
        <v>54</v>
      </c>
      <c r="AE147" s="30" t="s">
        <v>99</v>
      </c>
      <c r="AF147" s="22">
        <v>8</v>
      </c>
      <c r="AG147" s="22"/>
      <c r="AH147" s="22"/>
      <c r="AI147" s="23">
        <f t="shared" si="11"/>
        <v>8</v>
      </c>
    </row>
    <row r="148" spans="2:35" x14ac:dyDescent="0.25">
      <c r="B148" s="19">
        <v>44344</v>
      </c>
      <c r="C148" s="28" t="s">
        <v>53</v>
      </c>
      <c r="D148" s="30" t="s">
        <v>57</v>
      </c>
      <c r="E148" s="22"/>
      <c r="F148" s="22"/>
      <c r="G148" s="22">
        <v>8</v>
      </c>
      <c r="H148" s="23">
        <f t="shared" si="8"/>
        <v>8</v>
      </c>
      <c r="K148" s="19">
        <v>44344</v>
      </c>
      <c r="L148" s="28" t="s">
        <v>53</v>
      </c>
      <c r="M148" s="30" t="s">
        <v>58</v>
      </c>
      <c r="N148" s="22"/>
      <c r="O148" s="22"/>
      <c r="P148" s="22">
        <v>8</v>
      </c>
      <c r="Q148" s="23">
        <f t="shared" si="9"/>
        <v>8</v>
      </c>
      <c r="T148" s="19">
        <v>44344</v>
      </c>
      <c r="U148" s="28" t="s">
        <v>53</v>
      </c>
      <c r="V148" s="30" t="s">
        <v>78</v>
      </c>
      <c r="W148" s="22"/>
      <c r="X148" s="22"/>
      <c r="Y148" s="22">
        <v>8</v>
      </c>
      <c r="Z148" s="23">
        <f t="shared" si="10"/>
        <v>8</v>
      </c>
      <c r="AC148" s="19">
        <v>44344</v>
      </c>
      <c r="AD148" s="28" t="s">
        <v>53</v>
      </c>
      <c r="AE148" s="30" t="s">
        <v>78</v>
      </c>
      <c r="AF148" s="22"/>
      <c r="AG148" s="22"/>
      <c r="AH148" s="22">
        <v>8</v>
      </c>
      <c r="AI148" s="23">
        <f t="shared" si="11"/>
        <v>8</v>
      </c>
    </row>
    <row r="149" spans="2:35" ht="15.75" thickBot="1" x14ac:dyDescent="0.3">
      <c r="B149" s="19">
        <v>44345</v>
      </c>
      <c r="C149" s="29" t="s">
        <v>24</v>
      </c>
      <c r="D149" s="30"/>
      <c r="E149" s="22"/>
      <c r="F149" s="22"/>
      <c r="G149" s="22"/>
      <c r="H149" s="23">
        <f t="shared" si="8"/>
        <v>0</v>
      </c>
      <c r="K149" s="19">
        <v>44345</v>
      </c>
      <c r="L149" s="29" t="s">
        <v>24</v>
      </c>
      <c r="M149" s="30"/>
      <c r="N149" s="22"/>
      <c r="O149" s="22"/>
      <c r="P149" s="22"/>
      <c r="Q149" s="23">
        <f t="shared" si="9"/>
        <v>0</v>
      </c>
      <c r="T149" s="19">
        <v>44345</v>
      </c>
      <c r="U149" s="29" t="s">
        <v>24</v>
      </c>
      <c r="V149" s="30"/>
      <c r="W149" s="22"/>
      <c r="X149" s="22"/>
      <c r="Y149" s="22"/>
      <c r="Z149" s="23">
        <f t="shared" si="10"/>
        <v>0</v>
      </c>
      <c r="AC149" s="19">
        <v>44345</v>
      </c>
      <c r="AD149" s="29" t="s">
        <v>24</v>
      </c>
      <c r="AE149" s="30"/>
      <c r="AF149" s="22"/>
      <c r="AG149" s="22"/>
      <c r="AH149" s="22"/>
      <c r="AI149" s="23">
        <f t="shared" si="11"/>
        <v>0</v>
      </c>
    </row>
    <row r="150" spans="2:35" x14ac:dyDescent="0.25">
      <c r="B150" s="19">
        <v>44346</v>
      </c>
      <c r="C150" s="27" t="s">
        <v>24</v>
      </c>
      <c r="D150" s="30"/>
      <c r="E150" s="22"/>
      <c r="F150" s="22"/>
      <c r="G150" s="22"/>
      <c r="H150" s="23">
        <f t="shared" si="8"/>
        <v>0</v>
      </c>
      <c r="K150" s="19">
        <v>44346</v>
      </c>
      <c r="L150" s="27" t="s">
        <v>24</v>
      </c>
      <c r="M150" s="30"/>
      <c r="N150" s="22"/>
      <c r="O150" s="22"/>
      <c r="P150" s="22"/>
      <c r="Q150" s="23">
        <f t="shared" si="9"/>
        <v>0</v>
      </c>
      <c r="T150" s="19">
        <v>44346</v>
      </c>
      <c r="U150" s="27" t="s">
        <v>24</v>
      </c>
      <c r="V150" s="30"/>
      <c r="W150" s="22"/>
      <c r="X150" s="22"/>
      <c r="Y150" s="22"/>
      <c r="Z150" s="23">
        <f t="shared" si="10"/>
        <v>0</v>
      </c>
      <c r="AC150" s="19">
        <v>44346</v>
      </c>
      <c r="AD150" s="27" t="s">
        <v>24</v>
      </c>
      <c r="AE150" s="30"/>
      <c r="AF150" s="22"/>
      <c r="AG150" s="22"/>
      <c r="AH150" s="22"/>
      <c r="AI150" s="23">
        <f t="shared" si="11"/>
        <v>0</v>
      </c>
    </row>
    <row r="151" spans="2:35" x14ac:dyDescent="0.25">
      <c r="B151" s="19">
        <v>44347</v>
      </c>
      <c r="C151" s="28" t="s">
        <v>51</v>
      </c>
      <c r="D151" s="30" t="s">
        <v>77</v>
      </c>
      <c r="E151" s="22"/>
      <c r="F151" s="22"/>
      <c r="G151" s="22">
        <v>8</v>
      </c>
      <c r="H151" s="23">
        <f t="shared" si="8"/>
        <v>8</v>
      </c>
      <c r="K151" s="19">
        <v>44347</v>
      </c>
      <c r="L151" s="28" t="s">
        <v>51</v>
      </c>
      <c r="M151" s="30" t="s">
        <v>58</v>
      </c>
      <c r="N151" s="22"/>
      <c r="O151" s="22"/>
      <c r="P151" s="22">
        <v>8</v>
      </c>
      <c r="Q151" s="23">
        <f t="shared" si="9"/>
        <v>8</v>
      </c>
      <c r="T151" s="19">
        <v>44347</v>
      </c>
      <c r="U151" s="28" t="s">
        <v>51</v>
      </c>
      <c r="V151" s="30" t="s">
        <v>77</v>
      </c>
      <c r="W151" s="22"/>
      <c r="X151" s="22"/>
      <c r="Y151" s="22">
        <v>8</v>
      </c>
      <c r="Z151" s="23">
        <f t="shared" si="10"/>
        <v>8</v>
      </c>
      <c r="AC151" s="19">
        <v>44347</v>
      </c>
      <c r="AD151" s="28" t="s">
        <v>51</v>
      </c>
      <c r="AE151" s="30" t="s">
        <v>77</v>
      </c>
      <c r="AF151" s="22"/>
      <c r="AG151" s="22"/>
      <c r="AH151" s="22">
        <v>8</v>
      </c>
      <c r="AI151" s="23">
        <f t="shared" si="11"/>
        <v>8</v>
      </c>
    </row>
    <row r="152" spans="2:35" x14ac:dyDescent="0.25">
      <c r="B152" s="19">
        <v>44348</v>
      </c>
      <c r="C152" s="28" t="s">
        <v>25</v>
      </c>
      <c r="D152" s="30" t="s">
        <v>57</v>
      </c>
      <c r="E152" s="22"/>
      <c r="F152" s="22"/>
      <c r="G152" s="22">
        <v>8</v>
      </c>
      <c r="H152" s="23">
        <f t="shared" si="8"/>
        <v>8</v>
      </c>
      <c r="K152" s="19">
        <v>44348</v>
      </c>
      <c r="L152" s="28" t="s">
        <v>25</v>
      </c>
      <c r="M152" s="30" t="s">
        <v>58</v>
      </c>
      <c r="N152" s="22"/>
      <c r="O152" s="22"/>
      <c r="P152" s="22">
        <v>8</v>
      </c>
      <c r="Q152" s="23">
        <f t="shared" si="9"/>
        <v>8</v>
      </c>
      <c r="T152" s="19">
        <v>44348</v>
      </c>
      <c r="U152" s="28" t="s">
        <v>25</v>
      </c>
      <c r="V152" s="30" t="s">
        <v>88</v>
      </c>
      <c r="W152" s="22">
        <v>8</v>
      </c>
      <c r="X152" s="22"/>
      <c r="Y152" s="22"/>
      <c r="Z152" s="23">
        <f t="shared" si="10"/>
        <v>8</v>
      </c>
      <c r="AC152" s="19">
        <v>44348</v>
      </c>
      <c r="AD152" s="28" t="s">
        <v>25</v>
      </c>
      <c r="AE152" s="30" t="s">
        <v>55</v>
      </c>
      <c r="AF152" s="22"/>
      <c r="AG152" s="22"/>
      <c r="AH152" s="22">
        <v>8</v>
      </c>
      <c r="AI152" s="23">
        <f t="shared" si="11"/>
        <v>8</v>
      </c>
    </row>
    <row r="153" spans="2:35" x14ac:dyDescent="0.25">
      <c r="B153" s="19">
        <v>44349</v>
      </c>
      <c r="C153" s="28" t="s">
        <v>52</v>
      </c>
      <c r="D153" s="30" t="s">
        <v>100</v>
      </c>
      <c r="E153" s="22">
        <v>8</v>
      </c>
      <c r="F153" s="22"/>
      <c r="G153" s="22"/>
      <c r="H153" s="23">
        <f t="shared" si="8"/>
        <v>8</v>
      </c>
      <c r="K153" s="19">
        <v>44349</v>
      </c>
      <c r="L153" s="28" t="s">
        <v>52</v>
      </c>
      <c r="M153" s="30" t="s">
        <v>58</v>
      </c>
      <c r="N153" s="22"/>
      <c r="O153" s="22"/>
      <c r="P153" s="22">
        <v>8</v>
      </c>
      <c r="Q153" s="23">
        <f t="shared" si="9"/>
        <v>8</v>
      </c>
      <c r="T153" s="19">
        <v>44349</v>
      </c>
      <c r="U153" s="28" t="s">
        <v>52</v>
      </c>
      <c r="V153" s="30" t="s">
        <v>88</v>
      </c>
      <c r="W153" s="22">
        <v>8</v>
      </c>
      <c r="X153" s="22"/>
      <c r="Y153" s="22"/>
      <c r="Z153" s="23">
        <f t="shared" si="10"/>
        <v>8</v>
      </c>
      <c r="AC153" s="19">
        <v>44349</v>
      </c>
      <c r="AD153" s="28" t="s">
        <v>52</v>
      </c>
      <c r="AE153" s="30" t="s">
        <v>55</v>
      </c>
      <c r="AF153" s="22"/>
      <c r="AG153" s="22"/>
      <c r="AH153" s="22">
        <v>8</v>
      </c>
      <c r="AI153" s="23">
        <f t="shared" si="11"/>
        <v>8</v>
      </c>
    </row>
    <row r="154" spans="2:35" x14ac:dyDescent="0.25">
      <c r="B154" s="19">
        <v>44350</v>
      </c>
      <c r="C154" s="28" t="s">
        <v>54</v>
      </c>
      <c r="D154" s="30" t="s">
        <v>100</v>
      </c>
      <c r="E154" s="22">
        <v>8</v>
      </c>
      <c r="F154" s="22"/>
      <c r="G154" s="22"/>
      <c r="H154" s="23">
        <f t="shared" si="8"/>
        <v>8</v>
      </c>
      <c r="K154" s="19">
        <v>44350</v>
      </c>
      <c r="L154" s="28" t="s">
        <v>54</v>
      </c>
      <c r="M154" s="30" t="s">
        <v>99</v>
      </c>
      <c r="N154" s="22">
        <v>8</v>
      </c>
      <c r="O154" s="22"/>
      <c r="P154" s="22"/>
      <c r="Q154" s="23">
        <f t="shared" si="9"/>
        <v>8</v>
      </c>
      <c r="T154" s="19">
        <v>44350</v>
      </c>
      <c r="U154" s="28" t="s">
        <v>54</v>
      </c>
      <c r="V154" s="30" t="s">
        <v>99</v>
      </c>
      <c r="W154" s="22">
        <v>8</v>
      </c>
      <c r="X154" s="22"/>
      <c r="Y154" s="22"/>
      <c r="Z154" s="23">
        <f t="shared" si="10"/>
        <v>8</v>
      </c>
      <c r="AC154" s="19">
        <v>44350</v>
      </c>
      <c r="AD154" s="28" t="s">
        <v>54</v>
      </c>
      <c r="AE154" s="30" t="s">
        <v>99</v>
      </c>
      <c r="AF154" s="22">
        <v>8</v>
      </c>
      <c r="AG154" s="22"/>
      <c r="AH154" s="22"/>
      <c r="AI154" s="23">
        <f t="shared" si="11"/>
        <v>8</v>
      </c>
    </row>
    <row r="155" spans="2:35" x14ac:dyDescent="0.25">
      <c r="B155" s="19">
        <v>44351</v>
      </c>
      <c r="C155" s="28" t="s">
        <v>53</v>
      </c>
      <c r="D155" s="30" t="s">
        <v>57</v>
      </c>
      <c r="E155" s="22"/>
      <c r="F155" s="22"/>
      <c r="G155" s="22">
        <v>8</v>
      </c>
      <c r="H155" s="23">
        <f t="shared" si="8"/>
        <v>8</v>
      </c>
      <c r="K155" s="19">
        <v>44351</v>
      </c>
      <c r="L155" s="28" t="s">
        <v>53</v>
      </c>
      <c r="M155" s="30" t="s">
        <v>58</v>
      </c>
      <c r="N155" s="22"/>
      <c r="O155" s="22"/>
      <c r="P155" s="22">
        <v>8</v>
      </c>
      <c r="Q155" s="23">
        <f t="shared" si="9"/>
        <v>8</v>
      </c>
      <c r="T155" s="19">
        <v>44351</v>
      </c>
      <c r="U155" s="28" t="s">
        <v>53</v>
      </c>
      <c r="V155" s="30" t="s">
        <v>88</v>
      </c>
      <c r="W155" s="22">
        <v>8</v>
      </c>
      <c r="X155" s="22"/>
      <c r="Y155" s="22"/>
      <c r="Z155" s="23">
        <f t="shared" si="10"/>
        <v>8</v>
      </c>
      <c r="AC155" s="19">
        <v>44351</v>
      </c>
      <c r="AD155" s="28" t="s">
        <v>53</v>
      </c>
      <c r="AE155" s="30" t="s">
        <v>99</v>
      </c>
      <c r="AF155" s="22">
        <v>8</v>
      </c>
      <c r="AG155" s="22"/>
      <c r="AH155" s="22"/>
      <c r="AI155" s="23">
        <f t="shared" si="11"/>
        <v>8</v>
      </c>
    </row>
    <row r="156" spans="2:35" ht="15.75" thickBot="1" x14ac:dyDescent="0.3">
      <c r="B156" s="19">
        <v>44352</v>
      </c>
      <c r="C156" s="29" t="s">
        <v>24</v>
      </c>
      <c r="D156" s="30"/>
      <c r="E156" s="22"/>
      <c r="F156" s="22"/>
      <c r="G156" s="22"/>
      <c r="H156" s="23">
        <f t="shared" si="8"/>
        <v>0</v>
      </c>
      <c r="K156" s="19">
        <v>44352</v>
      </c>
      <c r="L156" s="29" t="s">
        <v>24</v>
      </c>
      <c r="M156" s="30"/>
      <c r="N156" s="22"/>
      <c r="O156" s="22"/>
      <c r="P156" s="22"/>
      <c r="Q156" s="23">
        <f t="shared" si="9"/>
        <v>0</v>
      </c>
      <c r="T156" s="19">
        <v>44352</v>
      </c>
      <c r="U156" s="29" t="s">
        <v>24</v>
      </c>
      <c r="V156" s="30"/>
      <c r="W156" s="22"/>
      <c r="X156" s="22"/>
      <c r="Y156" s="22"/>
      <c r="Z156" s="23">
        <f t="shared" si="10"/>
        <v>0</v>
      </c>
      <c r="AC156" s="19">
        <v>44352</v>
      </c>
      <c r="AD156" s="29" t="s">
        <v>24</v>
      </c>
      <c r="AE156" s="30"/>
      <c r="AF156" s="22"/>
      <c r="AG156" s="22"/>
      <c r="AH156" s="22"/>
      <c r="AI156" s="23">
        <f t="shared" si="11"/>
        <v>0</v>
      </c>
    </row>
    <row r="157" spans="2:35" x14ac:dyDescent="0.25">
      <c r="B157" s="19">
        <v>44353</v>
      </c>
      <c r="C157" s="27" t="s">
        <v>24</v>
      </c>
      <c r="D157" s="30"/>
      <c r="E157" s="22"/>
      <c r="F157" s="22"/>
      <c r="G157" s="22"/>
      <c r="H157" s="23">
        <f t="shared" si="8"/>
        <v>0</v>
      </c>
      <c r="K157" s="19">
        <v>44353</v>
      </c>
      <c r="L157" s="27" t="s">
        <v>24</v>
      </c>
      <c r="M157" s="30"/>
      <c r="N157" s="22"/>
      <c r="O157" s="22"/>
      <c r="P157" s="22"/>
      <c r="Q157" s="23">
        <f t="shared" si="9"/>
        <v>0</v>
      </c>
      <c r="T157" s="19">
        <v>44353</v>
      </c>
      <c r="U157" s="27" t="s">
        <v>24</v>
      </c>
      <c r="V157" s="30"/>
      <c r="W157" s="22"/>
      <c r="X157" s="22"/>
      <c r="Y157" s="22"/>
      <c r="Z157" s="23">
        <f t="shared" si="10"/>
        <v>0</v>
      </c>
      <c r="AC157" s="19">
        <v>44353</v>
      </c>
      <c r="AD157" s="27" t="s">
        <v>24</v>
      </c>
      <c r="AE157" s="30"/>
      <c r="AF157" s="22"/>
      <c r="AG157" s="22"/>
      <c r="AH157" s="22"/>
      <c r="AI157" s="23">
        <f t="shared" si="11"/>
        <v>0</v>
      </c>
    </row>
    <row r="158" spans="2:35" x14ac:dyDescent="0.25">
      <c r="B158" s="19">
        <v>44354</v>
      </c>
      <c r="C158" s="28" t="s">
        <v>51</v>
      </c>
      <c r="D158" s="30" t="s">
        <v>57</v>
      </c>
      <c r="E158" s="22"/>
      <c r="F158" s="22"/>
      <c r="G158" s="22">
        <v>8</v>
      </c>
      <c r="H158" s="23">
        <f t="shared" si="8"/>
        <v>8</v>
      </c>
      <c r="K158" s="19">
        <v>44354</v>
      </c>
      <c r="L158" s="28" t="s">
        <v>51</v>
      </c>
      <c r="M158" s="30" t="s">
        <v>99</v>
      </c>
      <c r="N158" s="22"/>
      <c r="O158" s="22"/>
      <c r="P158" s="22">
        <v>8</v>
      </c>
      <c r="Q158" s="23">
        <f t="shared" si="9"/>
        <v>8</v>
      </c>
      <c r="T158" s="19">
        <v>44354</v>
      </c>
      <c r="U158" s="28" t="s">
        <v>51</v>
      </c>
      <c r="V158" s="30" t="s">
        <v>99</v>
      </c>
      <c r="W158" s="22">
        <v>8</v>
      </c>
      <c r="X158" s="22"/>
      <c r="Y158" s="22"/>
      <c r="Z158" s="23">
        <f t="shared" si="10"/>
        <v>8</v>
      </c>
      <c r="AC158" s="19">
        <v>44354</v>
      </c>
      <c r="AD158" s="28" t="s">
        <v>51</v>
      </c>
      <c r="AE158" s="30" t="s">
        <v>99</v>
      </c>
      <c r="AF158" s="22">
        <v>8</v>
      </c>
      <c r="AG158" s="22"/>
      <c r="AH158" s="22"/>
      <c r="AI158" s="23">
        <f t="shared" si="11"/>
        <v>8</v>
      </c>
    </row>
    <row r="159" spans="2:35" x14ac:dyDescent="0.25">
      <c r="B159" s="19">
        <v>44355</v>
      </c>
      <c r="C159" s="28" t="s">
        <v>25</v>
      </c>
      <c r="D159" s="30" t="s">
        <v>57</v>
      </c>
      <c r="E159" s="22"/>
      <c r="F159" s="22"/>
      <c r="G159" s="22">
        <v>8</v>
      </c>
      <c r="H159" s="23">
        <f t="shared" si="8"/>
        <v>8</v>
      </c>
      <c r="K159" s="19">
        <v>44355</v>
      </c>
      <c r="L159" s="28" t="s">
        <v>25</v>
      </c>
      <c r="M159" s="30" t="s">
        <v>99</v>
      </c>
      <c r="N159" s="22"/>
      <c r="O159" s="22"/>
      <c r="P159" s="22">
        <v>8</v>
      </c>
      <c r="Q159" s="23">
        <f t="shared" si="9"/>
        <v>8</v>
      </c>
      <c r="T159" s="19">
        <v>44355</v>
      </c>
      <c r="U159" s="28" t="s">
        <v>25</v>
      </c>
      <c r="V159" s="30" t="s">
        <v>99</v>
      </c>
      <c r="W159" s="22">
        <v>8</v>
      </c>
      <c r="X159" s="22"/>
      <c r="Y159" s="22"/>
      <c r="Z159" s="23">
        <f t="shared" si="10"/>
        <v>8</v>
      </c>
      <c r="AC159" s="19">
        <v>44355</v>
      </c>
      <c r="AD159" s="28" t="s">
        <v>25</v>
      </c>
      <c r="AE159" s="30" t="s">
        <v>99</v>
      </c>
      <c r="AF159" s="22">
        <v>8</v>
      </c>
      <c r="AG159" s="22"/>
      <c r="AH159" s="22"/>
      <c r="AI159" s="23">
        <f t="shared" si="11"/>
        <v>8</v>
      </c>
    </row>
    <row r="160" spans="2:35" x14ac:dyDescent="0.25">
      <c r="B160" s="19">
        <v>44356</v>
      </c>
      <c r="C160" s="28" t="s">
        <v>52</v>
      </c>
      <c r="D160" s="30" t="s">
        <v>100</v>
      </c>
      <c r="E160" s="22">
        <v>8</v>
      </c>
      <c r="F160" s="22"/>
      <c r="G160" s="22"/>
      <c r="H160" s="23">
        <f t="shared" si="8"/>
        <v>8</v>
      </c>
      <c r="K160" s="19">
        <v>44356</v>
      </c>
      <c r="L160" s="28" t="s">
        <v>52</v>
      </c>
      <c r="M160" s="30" t="s">
        <v>58</v>
      </c>
      <c r="N160" s="22"/>
      <c r="O160" s="22"/>
      <c r="P160" s="22">
        <v>8</v>
      </c>
      <c r="Q160" s="23">
        <f t="shared" si="9"/>
        <v>8</v>
      </c>
      <c r="T160" s="19">
        <v>44356</v>
      </c>
      <c r="U160" s="28" t="s">
        <v>52</v>
      </c>
      <c r="V160" s="30" t="s">
        <v>99</v>
      </c>
      <c r="W160" s="22">
        <v>8</v>
      </c>
      <c r="X160" s="22"/>
      <c r="Y160" s="22"/>
      <c r="Z160" s="23">
        <f t="shared" si="10"/>
        <v>8</v>
      </c>
      <c r="AC160" s="19">
        <v>44356</v>
      </c>
      <c r="AD160" s="28" t="s">
        <v>52</v>
      </c>
      <c r="AE160" s="30" t="s">
        <v>99</v>
      </c>
      <c r="AF160" s="22">
        <v>8</v>
      </c>
      <c r="AG160" s="22"/>
      <c r="AH160" s="22"/>
      <c r="AI160" s="23">
        <f t="shared" si="11"/>
        <v>8</v>
      </c>
    </row>
    <row r="161" spans="2:35" x14ac:dyDescent="0.25">
      <c r="B161" s="19">
        <v>44357</v>
      </c>
      <c r="C161" s="28" t="s">
        <v>54</v>
      </c>
      <c r="D161" s="30" t="s">
        <v>57</v>
      </c>
      <c r="E161" s="22"/>
      <c r="F161" s="22"/>
      <c r="G161" s="22">
        <v>8</v>
      </c>
      <c r="H161" s="23">
        <f t="shared" si="8"/>
        <v>8</v>
      </c>
      <c r="K161" s="19">
        <v>44357</v>
      </c>
      <c r="L161" s="28" t="s">
        <v>54</v>
      </c>
      <c r="M161" s="30" t="s">
        <v>58</v>
      </c>
      <c r="N161" s="22"/>
      <c r="O161" s="22"/>
      <c r="P161" s="22">
        <v>8</v>
      </c>
      <c r="Q161" s="23">
        <f t="shared" si="9"/>
        <v>8</v>
      </c>
      <c r="T161" s="19">
        <v>44357</v>
      </c>
      <c r="U161" s="28" t="s">
        <v>54</v>
      </c>
      <c r="V161" s="30" t="s">
        <v>99</v>
      </c>
      <c r="W161" s="22">
        <v>8</v>
      </c>
      <c r="X161" s="22"/>
      <c r="Y161" s="22"/>
      <c r="Z161" s="23">
        <f t="shared" si="10"/>
        <v>8</v>
      </c>
      <c r="AC161" s="19">
        <v>44357</v>
      </c>
      <c r="AD161" s="28" t="s">
        <v>54</v>
      </c>
      <c r="AE161" s="30" t="s">
        <v>99</v>
      </c>
      <c r="AF161" s="22">
        <v>8</v>
      </c>
      <c r="AG161" s="22"/>
      <c r="AH161" s="22"/>
      <c r="AI161" s="23">
        <f t="shared" si="11"/>
        <v>8</v>
      </c>
    </row>
    <row r="162" spans="2:35" x14ac:dyDescent="0.25">
      <c r="B162" s="19">
        <v>44358</v>
      </c>
      <c r="C162" s="28" t="s">
        <v>53</v>
      </c>
      <c r="D162" s="30" t="s">
        <v>58</v>
      </c>
      <c r="E162" s="22"/>
      <c r="F162" s="22"/>
      <c r="G162" s="22">
        <v>8</v>
      </c>
      <c r="H162" s="23">
        <f t="shared" si="8"/>
        <v>8</v>
      </c>
      <c r="K162" s="19">
        <v>44358</v>
      </c>
      <c r="L162" s="28" t="s">
        <v>53</v>
      </c>
      <c r="M162" s="30" t="s">
        <v>58</v>
      </c>
      <c r="N162" s="22"/>
      <c r="O162" s="22"/>
      <c r="P162" s="22">
        <v>8</v>
      </c>
      <c r="Q162" s="23">
        <f t="shared" si="9"/>
        <v>8</v>
      </c>
      <c r="T162" s="19">
        <v>44358</v>
      </c>
      <c r="U162" s="28" t="s">
        <v>53</v>
      </c>
      <c r="V162" s="30" t="s">
        <v>99</v>
      </c>
      <c r="W162" s="22">
        <v>8</v>
      </c>
      <c r="X162" s="22"/>
      <c r="Y162" s="22"/>
      <c r="Z162" s="23">
        <f t="shared" si="10"/>
        <v>8</v>
      </c>
      <c r="AC162" s="19">
        <v>44358</v>
      </c>
      <c r="AD162" s="28" t="s">
        <v>53</v>
      </c>
      <c r="AE162" s="30" t="s">
        <v>74</v>
      </c>
      <c r="AF162" s="22"/>
      <c r="AG162" s="22"/>
      <c r="AH162" s="22"/>
      <c r="AI162" s="23">
        <f t="shared" si="11"/>
        <v>0</v>
      </c>
    </row>
    <row r="163" spans="2:35" ht="15.75" thickBot="1" x14ac:dyDescent="0.3">
      <c r="B163" s="19">
        <v>44359</v>
      </c>
      <c r="C163" s="29" t="s">
        <v>24</v>
      </c>
      <c r="D163" s="30"/>
      <c r="E163" s="22"/>
      <c r="F163" s="22"/>
      <c r="G163" s="22"/>
      <c r="H163" s="23">
        <f t="shared" si="8"/>
        <v>0</v>
      </c>
      <c r="K163" s="19">
        <v>44359</v>
      </c>
      <c r="L163" s="29" t="s">
        <v>24</v>
      </c>
      <c r="M163" s="30"/>
      <c r="N163" s="22"/>
      <c r="O163" s="22"/>
      <c r="P163" s="22"/>
      <c r="Q163" s="23">
        <f t="shared" si="9"/>
        <v>0</v>
      </c>
      <c r="T163" s="19">
        <v>44359</v>
      </c>
      <c r="U163" s="29" t="s">
        <v>24</v>
      </c>
      <c r="V163" s="30"/>
      <c r="W163" s="22"/>
      <c r="X163" s="22"/>
      <c r="Y163" s="22"/>
      <c r="Z163" s="23">
        <f t="shared" si="10"/>
        <v>0</v>
      </c>
      <c r="AC163" s="19">
        <v>44359</v>
      </c>
      <c r="AD163" s="29" t="s">
        <v>24</v>
      </c>
      <c r="AE163" s="30"/>
      <c r="AF163" s="22"/>
      <c r="AG163" s="22"/>
      <c r="AH163" s="22"/>
      <c r="AI163" s="23">
        <f t="shared" si="11"/>
        <v>0</v>
      </c>
    </row>
    <row r="164" spans="2:35" x14ac:dyDescent="0.25">
      <c r="B164" s="19">
        <v>44360</v>
      </c>
      <c r="C164" s="27" t="s">
        <v>24</v>
      </c>
      <c r="D164" s="30"/>
      <c r="E164" s="22"/>
      <c r="F164" s="22"/>
      <c r="G164" s="22"/>
      <c r="H164" s="23">
        <f t="shared" si="8"/>
        <v>0</v>
      </c>
      <c r="K164" s="19">
        <v>44360</v>
      </c>
      <c r="L164" s="27" t="s">
        <v>24</v>
      </c>
      <c r="M164" s="30"/>
      <c r="N164" s="22"/>
      <c r="O164" s="22"/>
      <c r="P164" s="22"/>
      <c r="Q164" s="23">
        <f t="shared" si="9"/>
        <v>0</v>
      </c>
      <c r="T164" s="19">
        <v>44360</v>
      </c>
      <c r="U164" s="27" t="s">
        <v>24</v>
      </c>
      <c r="V164" s="30"/>
      <c r="W164" s="22"/>
      <c r="X164" s="22"/>
      <c r="Y164" s="22"/>
      <c r="Z164" s="23">
        <f t="shared" si="10"/>
        <v>0</v>
      </c>
      <c r="AC164" s="19">
        <v>44360</v>
      </c>
      <c r="AD164" s="27" t="s">
        <v>24</v>
      </c>
      <c r="AE164" s="30"/>
      <c r="AF164" s="22"/>
      <c r="AG164" s="22"/>
      <c r="AH164" s="22"/>
      <c r="AI164" s="23">
        <f t="shared" si="11"/>
        <v>0</v>
      </c>
    </row>
    <row r="165" spans="2:35" x14ac:dyDescent="0.25">
      <c r="B165" s="19">
        <v>44361</v>
      </c>
      <c r="C165" s="28" t="s">
        <v>51</v>
      </c>
      <c r="D165" s="30" t="s">
        <v>99</v>
      </c>
      <c r="E165" s="22">
        <v>8</v>
      </c>
      <c r="F165" s="22"/>
      <c r="G165" s="22"/>
      <c r="H165" s="23">
        <f t="shared" si="8"/>
        <v>8</v>
      </c>
      <c r="K165" s="19">
        <v>44361</v>
      </c>
      <c r="L165" s="28" t="s">
        <v>51</v>
      </c>
      <c r="M165" s="30" t="s">
        <v>58</v>
      </c>
      <c r="N165" s="22"/>
      <c r="O165" s="22"/>
      <c r="P165" s="22">
        <v>8</v>
      </c>
      <c r="Q165" s="23">
        <f t="shared" si="9"/>
        <v>8</v>
      </c>
      <c r="T165" s="19">
        <v>44361</v>
      </c>
      <c r="U165" s="28" t="s">
        <v>51</v>
      </c>
      <c r="V165" s="30" t="s">
        <v>99</v>
      </c>
      <c r="W165" s="22">
        <v>8</v>
      </c>
      <c r="X165" s="22"/>
      <c r="Y165" s="22"/>
      <c r="Z165" s="23">
        <f t="shared" si="10"/>
        <v>8</v>
      </c>
      <c r="AC165" s="19">
        <v>44361</v>
      </c>
      <c r="AD165" s="28" t="s">
        <v>51</v>
      </c>
      <c r="AE165" s="30" t="s">
        <v>99</v>
      </c>
      <c r="AF165" s="22">
        <v>8</v>
      </c>
      <c r="AG165" s="22"/>
      <c r="AH165" s="22"/>
      <c r="AI165" s="23">
        <f t="shared" si="11"/>
        <v>8</v>
      </c>
    </row>
    <row r="166" spans="2:35" x14ac:dyDescent="0.25">
      <c r="B166" s="19">
        <v>44362</v>
      </c>
      <c r="C166" s="28" t="s">
        <v>25</v>
      </c>
      <c r="D166" s="30" t="s">
        <v>99</v>
      </c>
      <c r="E166" s="22">
        <v>8</v>
      </c>
      <c r="F166" s="22"/>
      <c r="G166" s="22"/>
      <c r="H166" s="23">
        <f t="shared" si="8"/>
        <v>8</v>
      </c>
      <c r="K166" s="19">
        <v>44362</v>
      </c>
      <c r="L166" s="28" t="s">
        <v>25</v>
      </c>
      <c r="M166" s="30" t="s">
        <v>88</v>
      </c>
      <c r="N166" s="22">
        <v>8</v>
      </c>
      <c r="O166" s="22"/>
      <c r="P166" s="22"/>
      <c r="Q166" s="23">
        <f t="shared" si="9"/>
        <v>8</v>
      </c>
      <c r="T166" s="19">
        <v>44362</v>
      </c>
      <c r="U166" s="28" t="s">
        <v>25</v>
      </c>
      <c r="V166" s="30" t="s">
        <v>88</v>
      </c>
      <c r="W166" s="22">
        <v>8</v>
      </c>
      <c r="X166" s="22"/>
      <c r="Y166" s="22"/>
      <c r="Z166" s="23">
        <f t="shared" si="10"/>
        <v>8</v>
      </c>
      <c r="AC166" s="19">
        <v>44362</v>
      </c>
      <c r="AD166" s="28" t="s">
        <v>25</v>
      </c>
      <c r="AE166" s="30" t="s">
        <v>88</v>
      </c>
      <c r="AF166" s="22">
        <v>8</v>
      </c>
      <c r="AG166" s="22"/>
      <c r="AH166" s="22"/>
      <c r="AI166" s="23">
        <f t="shared" si="11"/>
        <v>8</v>
      </c>
    </row>
    <row r="167" spans="2:35" x14ac:dyDescent="0.25">
      <c r="B167" s="19">
        <v>44363</v>
      </c>
      <c r="C167" s="28" t="s">
        <v>52</v>
      </c>
      <c r="D167" s="30" t="s">
        <v>58</v>
      </c>
      <c r="E167" s="22"/>
      <c r="F167" s="22"/>
      <c r="G167" s="22">
        <v>8</v>
      </c>
      <c r="H167" s="23">
        <f t="shared" si="8"/>
        <v>8</v>
      </c>
      <c r="K167" s="19">
        <v>44363</v>
      </c>
      <c r="L167" s="28" t="s">
        <v>52</v>
      </c>
      <c r="M167" s="30" t="s">
        <v>88</v>
      </c>
      <c r="N167" s="22">
        <v>8</v>
      </c>
      <c r="O167" s="22"/>
      <c r="P167" s="22"/>
      <c r="Q167" s="23">
        <f t="shared" si="9"/>
        <v>8</v>
      </c>
      <c r="T167" s="19">
        <v>44363</v>
      </c>
      <c r="U167" s="28" t="s">
        <v>52</v>
      </c>
      <c r="V167" s="30" t="s">
        <v>88</v>
      </c>
      <c r="W167" s="22">
        <v>8</v>
      </c>
      <c r="X167" s="22"/>
      <c r="Y167" s="22"/>
      <c r="Z167" s="23">
        <f t="shared" si="10"/>
        <v>8</v>
      </c>
      <c r="AC167" s="19">
        <v>44363</v>
      </c>
      <c r="AD167" s="28" t="s">
        <v>52</v>
      </c>
      <c r="AE167" s="30" t="s">
        <v>88</v>
      </c>
      <c r="AF167" s="22">
        <v>8</v>
      </c>
      <c r="AG167" s="22"/>
      <c r="AH167" s="22"/>
      <c r="AI167" s="23">
        <f t="shared" si="11"/>
        <v>8</v>
      </c>
    </row>
    <row r="168" spans="2:35" x14ac:dyDescent="0.25">
      <c r="B168" s="19">
        <v>44364</v>
      </c>
      <c r="C168" s="28" t="s">
        <v>54</v>
      </c>
      <c r="D168" s="30" t="s">
        <v>99</v>
      </c>
      <c r="E168" s="22">
        <v>8</v>
      </c>
      <c r="F168" s="22"/>
      <c r="G168" s="22"/>
      <c r="H168" s="23">
        <f t="shared" si="8"/>
        <v>8</v>
      </c>
      <c r="K168" s="19">
        <v>44364</v>
      </c>
      <c r="L168" s="28" t="s">
        <v>54</v>
      </c>
      <c r="M168" s="30" t="s">
        <v>88</v>
      </c>
      <c r="N168" s="22">
        <v>8</v>
      </c>
      <c r="O168" s="22"/>
      <c r="P168" s="22"/>
      <c r="Q168" s="23">
        <f t="shared" si="9"/>
        <v>8</v>
      </c>
      <c r="T168" s="19">
        <v>44364</v>
      </c>
      <c r="U168" s="28" t="s">
        <v>54</v>
      </c>
      <c r="V168" s="30" t="s">
        <v>88</v>
      </c>
      <c r="W168" s="22">
        <v>8</v>
      </c>
      <c r="X168" s="22"/>
      <c r="Y168" s="22"/>
      <c r="Z168" s="23">
        <f t="shared" si="10"/>
        <v>8</v>
      </c>
      <c r="AC168" s="19">
        <v>44364</v>
      </c>
      <c r="AD168" s="28" t="s">
        <v>54</v>
      </c>
      <c r="AE168" s="30" t="s">
        <v>88</v>
      </c>
      <c r="AF168" s="22">
        <v>8</v>
      </c>
      <c r="AG168" s="22"/>
      <c r="AH168" s="22"/>
      <c r="AI168" s="23">
        <f t="shared" si="11"/>
        <v>8</v>
      </c>
    </row>
    <row r="169" spans="2:35" x14ac:dyDescent="0.25">
      <c r="B169" s="19">
        <v>44365</v>
      </c>
      <c r="C169" s="28" t="s">
        <v>53</v>
      </c>
      <c r="D169" s="30" t="s">
        <v>57</v>
      </c>
      <c r="E169" s="22"/>
      <c r="F169" s="22"/>
      <c r="G169" s="22">
        <v>8</v>
      </c>
      <c r="H169" s="23">
        <f t="shared" si="8"/>
        <v>8</v>
      </c>
      <c r="K169" s="19">
        <v>44365</v>
      </c>
      <c r="L169" s="28" t="s">
        <v>53</v>
      </c>
      <c r="M169" s="30" t="s">
        <v>58</v>
      </c>
      <c r="N169" s="22"/>
      <c r="O169" s="22"/>
      <c r="P169" s="22">
        <v>8</v>
      </c>
      <c r="Q169" s="23">
        <f t="shared" si="9"/>
        <v>8</v>
      </c>
      <c r="T169" s="19">
        <v>44365</v>
      </c>
      <c r="U169" s="28" t="s">
        <v>53</v>
      </c>
      <c r="V169" s="30" t="s">
        <v>99</v>
      </c>
      <c r="W169" s="22">
        <v>8</v>
      </c>
      <c r="X169" s="22"/>
      <c r="Y169" s="22"/>
      <c r="Z169" s="23">
        <f t="shared" si="10"/>
        <v>8</v>
      </c>
      <c r="AC169" s="19">
        <v>44365</v>
      </c>
      <c r="AD169" s="28" t="s">
        <v>53</v>
      </c>
      <c r="AE169" s="30" t="s">
        <v>99</v>
      </c>
      <c r="AF169" s="22">
        <v>8</v>
      </c>
      <c r="AG169" s="22"/>
      <c r="AH169" s="22"/>
      <c r="AI169" s="23">
        <f t="shared" si="11"/>
        <v>8</v>
      </c>
    </row>
    <row r="170" spans="2:35" x14ac:dyDescent="0.25">
      <c r="B170" s="19">
        <v>44366</v>
      </c>
      <c r="C170" s="31" t="s">
        <v>24</v>
      </c>
      <c r="D170" s="30"/>
      <c r="E170" s="22"/>
      <c r="F170" s="22"/>
      <c r="G170" s="22"/>
      <c r="H170" s="23">
        <f t="shared" si="8"/>
        <v>0</v>
      </c>
      <c r="K170" s="19">
        <v>44366</v>
      </c>
      <c r="L170" s="31" t="s">
        <v>24</v>
      </c>
      <c r="M170" s="30"/>
      <c r="N170" s="22"/>
      <c r="O170" s="22"/>
      <c r="P170" s="22"/>
      <c r="Q170" s="23">
        <f t="shared" si="9"/>
        <v>0</v>
      </c>
      <c r="T170" s="19">
        <v>44366</v>
      </c>
      <c r="U170" s="31" t="s">
        <v>24</v>
      </c>
      <c r="V170" s="30"/>
      <c r="W170" s="22"/>
      <c r="X170" s="22"/>
      <c r="Y170" s="22"/>
      <c r="Z170" s="23">
        <f t="shared" si="10"/>
        <v>0</v>
      </c>
      <c r="AC170" s="19">
        <v>44366</v>
      </c>
      <c r="AD170" s="31" t="s">
        <v>24</v>
      </c>
      <c r="AE170" s="30"/>
      <c r="AF170" s="22"/>
      <c r="AG170" s="22"/>
      <c r="AH170" s="22"/>
      <c r="AI170" s="23">
        <f t="shared" si="11"/>
        <v>0</v>
      </c>
    </row>
    <row r="171" spans="2:35" x14ac:dyDescent="0.25">
      <c r="B171" s="19">
        <v>44367</v>
      </c>
      <c r="C171" s="28" t="s">
        <v>24</v>
      </c>
      <c r="D171" s="30"/>
      <c r="E171" s="22"/>
      <c r="F171" s="22"/>
      <c r="G171" s="22"/>
      <c r="H171" s="23">
        <f t="shared" si="8"/>
        <v>0</v>
      </c>
      <c r="K171" s="19">
        <v>44367</v>
      </c>
      <c r="L171" s="28" t="s">
        <v>24</v>
      </c>
      <c r="M171" s="30"/>
      <c r="N171" s="22"/>
      <c r="O171" s="22"/>
      <c r="P171" s="22"/>
      <c r="Q171" s="23">
        <f t="shared" si="9"/>
        <v>0</v>
      </c>
      <c r="T171" s="19">
        <v>44367</v>
      </c>
      <c r="U171" s="28" t="s">
        <v>24</v>
      </c>
      <c r="V171" s="30"/>
      <c r="W171" s="22"/>
      <c r="X171" s="22"/>
      <c r="Y171" s="22"/>
      <c r="Z171" s="23">
        <f t="shared" ref="Z171:Z176" si="12">SUM(W171,(X171*1.5), Y171)</f>
        <v>0</v>
      </c>
      <c r="AC171" s="19">
        <v>44367</v>
      </c>
      <c r="AD171" s="28" t="s">
        <v>24</v>
      </c>
      <c r="AE171" s="30"/>
      <c r="AF171" s="22"/>
      <c r="AG171" s="22"/>
      <c r="AH171" s="22"/>
      <c r="AI171" s="23">
        <f t="shared" si="11"/>
        <v>0</v>
      </c>
    </row>
    <row r="172" spans="2:35" x14ac:dyDescent="0.25">
      <c r="B172" s="19">
        <v>44368</v>
      </c>
      <c r="C172" s="28" t="s">
        <v>51</v>
      </c>
      <c r="D172" s="30"/>
      <c r="E172" s="22"/>
      <c r="F172" s="22"/>
      <c r="G172" s="22"/>
      <c r="H172" s="23">
        <f t="shared" si="8"/>
        <v>0</v>
      </c>
      <c r="K172" s="19">
        <v>44368</v>
      </c>
      <c r="L172" s="28" t="s">
        <v>51</v>
      </c>
      <c r="M172" s="30"/>
      <c r="N172" s="22"/>
      <c r="O172" s="22"/>
      <c r="P172" s="22"/>
      <c r="Q172" s="23">
        <f t="shared" si="9"/>
        <v>0</v>
      </c>
      <c r="T172" s="19">
        <v>44368</v>
      </c>
      <c r="U172" s="28" t="s">
        <v>51</v>
      </c>
      <c r="V172" s="30" t="s">
        <v>88</v>
      </c>
      <c r="W172" s="22">
        <v>8</v>
      </c>
      <c r="X172" s="22"/>
      <c r="Y172" s="22"/>
      <c r="Z172" s="23">
        <f t="shared" si="12"/>
        <v>8</v>
      </c>
      <c r="AC172" s="19">
        <v>44368</v>
      </c>
      <c r="AD172" s="28" t="s">
        <v>51</v>
      </c>
      <c r="AE172" s="30" t="s">
        <v>88</v>
      </c>
      <c r="AF172" s="22">
        <v>8</v>
      </c>
      <c r="AG172" s="22"/>
      <c r="AH172" s="22"/>
      <c r="AI172" s="23">
        <f t="shared" si="11"/>
        <v>8</v>
      </c>
    </row>
    <row r="173" spans="2:35" x14ac:dyDescent="0.25">
      <c r="B173" s="19">
        <v>44369</v>
      </c>
      <c r="C173" s="28" t="s">
        <v>25</v>
      </c>
      <c r="D173" s="30"/>
      <c r="E173" s="22"/>
      <c r="F173" s="22"/>
      <c r="G173" s="22"/>
      <c r="H173" s="23">
        <f t="shared" si="8"/>
        <v>0</v>
      </c>
      <c r="K173" s="19">
        <v>44369</v>
      </c>
      <c r="L173" s="28" t="s">
        <v>25</v>
      </c>
      <c r="M173" s="30"/>
      <c r="N173" s="22"/>
      <c r="O173" s="22"/>
      <c r="P173" s="22"/>
      <c r="Q173" s="23">
        <f t="shared" si="9"/>
        <v>0</v>
      </c>
      <c r="T173" s="19">
        <v>44369</v>
      </c>
      <c r="U173" s="28" t="s">
        <v>25</v>
      </c>
      <c r="V173" s="30" t="s">
        <v>101</v>
      </c>
      <c r="W173" s="22">
        <v>8</v>
      </c>
      <c r="X173" s="22"/>
      <c r="Y173" s="22"/>
      <c r="Z173" s="23">
        <f t="shared" si="12"/>
        <v>8</v>
      </c>
      <c r="AC173" s="19">
        <v>44369</v>
      </c>
      <c r="AD173" s="28" t="s">
        <v>25</v>
      </c>
      <c r="AE173" s="30" t="s">
        <v>101</v>
      </c>
      <c r="AF173" s="22">
        <v>8</v>
      </c>
      <c r="AG173" s="22"/>
      <c r="AH173" s="22"/>
      <c r="AI173" s="23">
        <f t="shared" si="11"/>
        <v>8</v>
      </c>
    </row>
    <row r="174" spans="2:35" x14ac:dyDescent="0.25">
      <c r="B174" s="19">
        <v>44370</v>
      </c>
      <c r="C174" s="28" t="s">
        <v>52</v>
      </c>
      <c r="D174" s="30"/>
      <c r="E174" s="22"/>
      <c r="F174" s="22"/>
      <c r="G174" s="22"/>
      <c r="H174" s="23">
        <f t="shared" si="8"/>
        <v>0</v>
      </c>
      <c r="K174" s="19">
        <v>44370</v>
      </c>
      <c r="L174" s="28" t="s">
        <v>52</v>
      </c>
      <c r="M174" s="30"/>
      <c r="N174" s="22"/>
      <c r="O174" s="22"/>
      <c r="P174" s="22"/>
      <c r="Q174" s="23">
        <f t="shared" si="9"/>
        <v>0</v>
      </c>
      <c r="T174" s="19">
        <v>44370</v>
      </c>
      <c r="U174" s="28" t="s">
        <v>52</v>
      </c>
      <c r="V174" s="30" t="s">
        <v>101</v>
      </c>
      <c r="W174" s="22">
        <v>8</v>
      </c>
      <c r="X174" s="22"/>
      <c r="Y174" s="22"/>
      <c r="Z174" s="23">
        <f t="shared" si="12"/>
        <v>8</v>
      </c>
      <c r="AC174" s="19">
        <v>44370</v>
      </c>
      <c r="AD174" s="28" t="s">
        <v>52</v>
      </c>
      <c r="AE174" s="30" t="s">
        <v>101</v>
      </c>
      <c r="AF174" s="22">
        <v>8</v>
      </c>
      <c r="AG174" s="22"/>
      <c r="AH174" s="22"/>
      <c r="AI174" s="23">
        <f t="shared" si="11"/>
        <v>8</v>
      </c>
    </row>
    <row r="175" spans="2:35" x14ac:dyDescent="0.25">
      <c r="B175" s="19">
        <v>44371</v>
      </c>
      <c r="C175" s="28" t="s">
        <v>54</v>
      </c>
      <c r="D175" s="30"/>
      <c r="E175" s="22"/>
      <c r="F175" s="22"/>
      <c r="G175" s="22"/>
      <c r="H175" s="23">
        <f t="shared" si="8"/>
        <v>0</v>
      </c>
      <c r="K175" s="19">
        <v>44371</v>
      </c>
      <c r="L175" s="28" t="s">
        <v>54</v>
      </c>
      <c r="M175" s="30"/>
      <c r="N175" s="22"/>
      <c r="O175" s="22"/>
      <c r="P175" s="22"/>
      <c r="Q175" s="23">
        <f t="shared" si="9"/>
        <v>0</v>
      </c>
      <c r="T175" s="19">
        <v>44371</v>
      </c>
      <c r="U175" s="28" t="s">
        <v>54</v>
      </c>
      <c r="V175" s="30" t="s">
        <v>101</v>
      </c>
      <c r="W175" s="22">
        <v>8</v>
      </c>
      <c r="X175" s="22"/>
      <c r="Y175" s="22"/>
      <c r="Z175" s="23">
        <f t="shared" si="12"/>
        <v>8</v>
      </c>
      <c r="AC175" s="19">
        <v>44371</v>
      </c>
      <c r="AD175" s="28" t="s">
        <v>54</v>
      </c>
      <c r="AE175" s="30" t="s">
        <v>101</v>
      </c>
      <c r="AF175" s="22">
        <v>8</v>
      </c>
      <c r="AG175" s="22"/>
      <c r="AH175" s="22"/>
      <c r="AI175" s="23">
        <f t="shared" si="11"/>
        <v>8</v>
      </c>
    </row>
    <row r="176" spans="2:35" x14ac:dyDescent="0.25">
      <c r="B176" s="19">
        <v>44372</v>
      </c>
      <c r="C176" s="28" t="s">
        <v>53</v>
      </c>
      <c r="D176" s="30"/>
      <c r="E176" s="22"/>
      <c r="F176" s="22"/>
      <c r="G176" s="22"/>
      <c r="H176" s="23">
        <f t="shared" si="8"/>
        <v>0</v>
      </c>
      <c r="K176" s="19">
        <v>44372</v>
      </c>
      <c r="L176" s="28" t="s">
        <v>53</v>
      </c>
      <c r="M176" s="30"/>
      <c r="N176" s="22"/>
      <c r="O176" s="22"/>
      <c r="P176" s="22"/>
      <c r="Q176" s="23">
        <f t="shared" si="9"/>
        <v>0</v>
      </c>
      <c r="T176" s="19">
        <v>44372</v>
      </c>
      <c r="U176" s="28" t="s">
        <v>53</v>
      </c>
      <c r="V176" s="30" t="s">
        <v>88</v>
      </c>
      <c r="W176" s="22">
        <v>8</v>
      </c>
      <c r="X176" s="22"/>
      <c r="Y176" s="22"/>
      <c r="Z176" s="23">
        <f t="shared" si="12"/>
        <v>8</v>
      </c>
      <c r="AC176" s="19">
        <v>44372</v>
      </c>
      <c r="AD176" s="28" t="s">
        <v>53</v>
      </c>
      <c r="AE176" s="30" t="s">
        <v>88</v>
      </c>
      <c r="AF176" s="22">
        <v>8</v>
      </c>
      <c r="AG176" s="22"/>
      <c r="AH176" s="22"/>
      <c r="AI176" s="23">
        <f t="shared" si="11"/>
        <v>8</v>
      </c>
    </row>
    <row r="177" spans="2:35" ht="15.75" thickBot="1" x14ac:dyDescent="0.3">
      <c r="B177" s="19">
        <v>44373</v>
      </c>
      <c r="C177" s="29" t="s">
        <v>24</v>
      </c>
      <c r="D177" s="30"/>
      <c r="E177" s="22"/>
      <c r="F177" s="22"/>
      <c r="G177" s="22"/>
      <c r="H177" s="23">
        <f t="shared" si="8"/>
        <v>0</v>
      </c>
      <c r="K177" s="19">
        <v>44373</v>
      </c>
      <c r="L177" s="29" t="s">
        <v>24</v>
      </c>
      <c r="M177" s="30"/>
      <c r="N177" s="22"/>
      <c r="O177" s="22"/>
      <c r="P177" s="22"/>
      <c r="Q177" s="23">
        <f t="shared" si="9"/>
        <v>0</v>
      </c>
      <c r="T177" s="19">
        <v>44373</v>
      </c>
      <c r="U177" s="29" t="s">
        <v>24</v>
      </c>
      <c r="V177" s="30"/>
      <c r="W177" s="22"/>
      <c r="X177" s="22"/>
      <c r="Y177" s="22"/>
      <c r="Z177" s="23">
        <f t="shared" si="10"/>
        <v>0</v>
      </c>
      <c r="AC177" s="19">
        <v>44373</v>
      </c>
      <c r="AD177" s="29" t="s">
        <v>24</v>
      </c>
      <c r="AE177" s="30"/>
      <c r="AF177" s="22"/>
      <c r="AG177" s="22"/>
      <c r="AH177" s="22"/>
      <c r="AI177" s="23">
        <f t="shared" si="11"/>
        <v>0</v>
      </c>
    </row>
    <row r="178" spans="2:35" x14ac:dyDescent="0.25">
      <c r="B178" s="19">
        <v>44374</v>
      </c>
      <c r="C178" s="27" t="s">
        <v>24</v>
      </c>
      <c r="D178" s="30"/>
      <c r="E178" s="22"/>
      <c r="F178" s="22"/>
      <c r="G178" s="22"/>
      <c r="H178" s="23">
        <f t="shared" si="8"/>
        <v>0</v>
      </c>
      <c r="K178" s="19">
        <v>44374</v>
      </c>
      <c r="L178" s="27" t="s">
        <v>24</v>
      </c>
      <c r="M178" s="30"/>
      <c r="N178" s="22"/>
      <c r="O178" s="22"/>
      <c r="P178" s="22"/>
      <c r="Q178" s="23">
        <f t="shared" si="9"/>
        <v>0</v>
      </c>
      <c r="T178" s="19">
        <v>44374</v>
      </c>
      <c r="U178" s="27" t="s">
        <v>24</v>
      </c>
      <c r="V178" s="30"/>
      <c r="W178" s="22"/>
      <c r="X178" s="22"/>
      <c r="Y178" s="22"/>
      <c r="Z178" s="23">
        <f t="shared" si="10"/>
        <v>0</v>
      </c>
      <c r="AC178" s="19">
        <v>44374</v>
      </c>
      <c r="AD178" s="27" t="s">
        <v>24</v>
      </c>
      <c r="AE178" s="30"/>
      <c r="AF178" s="22"/>
      <c r="AG178" s="22"/>
      <c r="AH178" s="22"/>
      <c r="AI178" s="23">
        <f t="shared" si="11"/>
        <v>0</v>
      </c>
    </row>
    <row r="179" spans="2:35" x14ac:dyDescent="0.25">
      <c r="B179" s="19">
        <v>44375</v>
      </c>
      <c r="C179" s="28" t="s">
        <v>51</v>
      </c>
      <c r="D179" s="30" t="s">
        <v>100</v>
      </c>
      <c r="E179" s="22">
        <v>8</v>
      </c>
      <c r="F179" s="22"/>
      <c r="G179" s="22"/>
      <c r="H179" s="23">
        <f t="shared" si="8"/>
        <v>8</v>
      </c>
      <c r="K179" s="19">
        <v>44375</v>
      </c>
      <c r="L179" s="28" t="s">
        <v>51</v>
      </c>
      <c r="M179" s="30"/>
      <c r="N179" s="22"/>
      <c r="O179" s="22"/>
      <c r="P179" s="22"/>
      <c r="Q179" s="23">
        <f t="shared" si="9"/>
        <v>0</v>
      </c>
      <c r="T179" s="19">
        <v>44375</v>
      </c>
      <c r="U179" s="28" t="s">
        <v>51</v>
      </c>
      <c r="V179" s="30" t="s">
        <v>88</v>
      </c>
      <c r="W179" s="22">
        <v>8</v>
      </c>
      <c r="X179" s="22"/>
      <c r="Y179" s="22"/>
      <c r="Z179" s="23">
        <f>SUM(W179,(X179*1.5), Y179)</f>
        <v>8</v>
      </c>
      <c r="AC179" s="19">
        <v>44375</v>
      </c>
      <c r="AD179" s="28" t="s">
        <v>51</v>
      </c>
      <c r="AE179" s="30" t="s">
        <v>88</v>
      </c>
      <c r="AF179" s="22">
        <v>8</v>
      </c>
      <c r="AG179" s="22"/>
      <c r="AH179" s="22"/>
      <c r="AI179" s="23">
        <f t="shared" si="11"/>
        <v>8</v>
      </c>
    </row>
    <row r="180" spans="2:35" x14ac:dyDescent="0.25">
      <c r="B180" s="19">
        <v>44376</v>
      </c>
      <c r="C180" s="28" t="s">
        <v>25</v>
      </c>
      <c r="D180" s="30" t="s">
        <v>100</v>
      </c>
      <c r="E180" s="22">
        <v>8</v>
      </c>
      <c r="F180" s="22"/>
      <c r="G180" s="22"/>
      <c r="H180" s="23">
        <f t="shared" si="8"/>
        <v>8</v>
      </c>
      <c r="K180" s="19">
        <v>44376</v>
      </c>
      <c r="L180" s="28" t="s">
        <v>25</v>
      </c>
      <c r="M180" s="30"/>
      <c r="N180" s="22"/>
      <c r="O180" s="22"/>
      <c r="P180" s="22"/>
      <c r="Q180" s="23">
        <f t="shared" si="9"/>
        <v>0</v>
      </c>
      <c r="T180" s="19">
        <v>44376</v>
      </c>
      <c r="U180" s="28" t="s">
        <v>25</v>
      </c>
      <c r="V180" s="30" t="s">
        <v>76</v>
      </c>
      <c r="W180" s="22"/>
      <c r="X180" s="22"/>
      <c r="Y180" s="22">
        <v>8</v>
      </c>
      <c r="Z180" s="23">
        <f>SUM(W180,(X180*1.5), Y180)</f>
        <v>8</v>
      </c>
      <c r="AC180" s="19">
        <v>44376</v>
      </c>
      <c r="AD180" s="28" t="s">
        <v>25</v>
      </c>
      <c r="AE180" s="30" t="s">
        <v>74</v>
      </c>
      <c r="AF180" s="22"/>
      <c r="AG180" s="22"/>
      <c r="AH180" s="22"/>
      <c r="AI180" s="23">
        <f t="shared" si="11"/>
        <v>0</v>
      </c>
    </row>
    <row r="181" spans="2:35" x14ac:dyDescent="0.25">
      <c r="B181" s="19">
        <v>44377</v>
      </c>
      <c r="C181" s="28" t="s">
        <v>52</v>
      </c>
      <c r="D181" s="30" t="s">
        <v>100</v>
      </c>
      <c r="E181" s="22">
        <v>8</v>
      </c>
      <c r="F181" s="22"/>
      <c r="G181" s="22"/>
      <c r="H181" s="23">
        <f t="shared" si="8"/>
        <v>8</v>
      </c>
      <c r="K181" s="19">
        <v>44377</v>
      </c>
      <c r="L181" s="28" t="s">
        <v>52</v>
      </c>
      <c r="M181" s="30" t="s">
        <v>100</v>
      </c>
      <c r="N181" s="22">
        <v>8</v>
      </c>
      <c r="O181" s="22"/>
      <c r="P181" s="22"/>
      <c r="Q181" s="23">
        <f t="shared" si="9"/>
        <v>8</v>
      </c>
      <c r="T181" s="19">
        <v>44377</v>
      </c>
      <c r="U181" s="28" t="s">
        <v>52</v>
      </c>
      <c r="V181" s="30" t="s">
        <v>76</v>
      </c>
      <c r="W181" s="22"/>
      <c r="X181" s="22"/>
      <c r="Y181" s="22">
        <v>8</v>
      </c>
      <c r="Z181" s="23">
        <f>SUM(W181,(X181*1.5), Y181)</f>
        <v>8</v>
      </c>
      <c r="AC181" s="19">
        <v>44377</v>
      </c>
      <c r="AD181" s="28" t="s">
        <v>52</v>
      </c>
      <c r="AE181" s="30" t="s">
        <v>100</v>
      </c>
      <c r="AF181" s="22">
        <v>8</v>
      </c>
      <c r="AG181" s="22"/>
      <c r="AH181" s="22"/>
      <c r="AI181" s="23">
        <f t="shared" si="11"/>
        <v>8</v>
      </c>
    </row>
    <row r="182" spans="2:35" x14ac:dyDescent="0.25">
      <c r="B182" s="19">
        <v>44378</v>
      </c>
      <c r="C182" s="28" t="s">
        <v>54</v>
      </c>
      <c r="D182" s="30" t="s">
        <v>100</v>
      </c>
      <c r="E182" s="22">
        <v>8</v>
      </c>
      <c r="F182" s="22"/>
      <c r="G182" s="22"/>
      <c r="H182" s="23">
        <f t="shared" si="8"/>
        <v>8</v>
      </c>
      <c r="K182" s="19">
        <v>44378</v>
      </c>
      <c r="L182" s="28" t="s">
        <v>54</v>
      </c>
      <c r="M182" s="30" t="s">
        <v>100</v>
      </c>
      <c r="N182" s="22">
        <v>8</v>
      </c>
      <c r="O182" s="22"/>
      <c r="P182" s="22"/>
      <c r="Q182" s="23">
        <f t="shared" si="9"/>
        <v>8</v>
      </c>
      <c r="T182" s="19">
        <v>44378</v>
      </c>
      <c r="U182" s="28" t="s">
        <v>54</v>
      </c>
      <c r="V182" s="30" t="s">
        <v>76</v>
      </c>
      <c r="W182" s="22"/>
      <c r="X182" s="22"/>
      <c r="Y182" s="22">
        <v>8</v>
      </c>
      <c r="Z182" s="23">
        <f>SUM(W182,(X182*1.5), Y182)</f>
        <v>8</v>
      </c>
      <c r="AC182" s="19">
        <v>44378</v>
      </c>
      <c r="AD182" s="28" t="s">
        <v>54</v>
      </c>
      <c r="AE182" s="30" t="s">
        <v>100</v>
      </c>
      <c r="AF182" s="22">
        <v>8</v>
      </c>
      <c r="AG182" s="22"/>
      <c r="AH182" s="22"/>
      <c r="AI182" s="23">
        <f t="shared" si="11"/>
        <v>8</v>
      </c>
    </row>
    <row r="183" spans="2:35" x14ac:dyDescent="0.25">
      <c r="B183" s="19">
        <v>44379</v>
      </c>
      <c r="C183" s="28" t="s">
        <v>53</v>
      </c>
      <c r="D183" s="30" t="s">
        <v>100</v>
      </c>
      <c r="E183" s="22">
        <v>8</v>
      </c>
      <c r="F183" s="22"/>
      <c r="G183" s="22"/>
      <c r="H183" s="23">
        <f t="shared" si="8"/>
        <v>8</v>
      </c>
      <c r="K183" s="19">
        <v>44379</v>
      </c>
      <c r="L183" s="28" t="s">
        <v>53</v>
      </c>
      <c r="M183" s="30" t="s">
        <v>100</v>
      </c>
      <c r="N183" s="22">
        <v>8</v>
      </c>
      <c r="O183" s="22"/>
      <c r="P183" s="22"/>
      <c r="Q183" s="23">
        <f t="shared" si="9"/>
        <v>8</v>
      </c>
      <c r="T183" s="19">
        <v>44379</v>
      </c>
      <c r="U183" s="28" t="s">
        <v>53</v>
      </c>
      <c r="V183" s="30" t="s">
        <v>76</v>
      </c>
      <c r="W183" s="22"/>
      <c r="X183" s="22"/>
      <c r="Y183" s="22">
        <v>8</v>
      </c>
      <c r="Z183" s="23">
        <f>SUM(W183,(X183*1.5), Y183)</f>
        <v>8</v>
      </c>
      <c r="AC183" s="19">
        <v>44379</v>
      </c>
      <c r="AD183" s="28" t="s">
        <v>53</v>
      </c>
      <c r="AE183" s="30" t="s">
        <v>74</v>
      </c>
      <c r="AF183" s="22"/>
      <c r="AG183" s="22"/>
      <c r="AH183" s="22"/>
      <c r="AI183" s="23">
        <f t="shared" si="11"/>
        <v>0</v>
      </c>
    </row>
    <row r="184" spans="2:35" ht="15.75" thickBot="1" x14ac:dyDescent="0.3">
      <c r="B184" s="19">
        <v>44380</v>
      </c>
      <c r="C184" s="29" t="s">
        <v>24</v>
      </c>
      <c r="D184" s="30"/>
      <c r="E184" s="22"/>
      <c r="F184" s="22"/>
      <c r="G184" s="22"/>
      <c r="H184" s="23">
        <f t="shared" si="8"/>
        <v>0</v>
      </c>
      <c r="K184" s="19">
        <v>44380</v>
      </c>
      <c r="L184" s="29" t="s">
        <v>24</v>
      </c>
      <c r="M184" s="30"/>
      <c r="N184" s="22"/>
      <c r="O184" s="22"/>
      <c r="P184" s="22"/>
      <c r="Q184" s="23">
        <f t="shared" si="9"/>
        <v>0</v>
      </c>
      <c r="T184" s="19">
        <v>44380</v>
      </c>
      <c r="U184" s="29" t="s">
        <v>24</v>
      </c>
      <c r="V184" s="30"/>
      <c r="W184" s="22"/>
      <c r="X184" s="22"/>
      <c r="Y184" s="22"/>
      <c r="Z184" s="23">
        <f t="shared" si="10"/>
        <v>0</v>
      </c>
      <c r="AC184" s="19">
        <v>44380</v>
      </c>
      <c r="AD184" s="29" t="s">
        <v>24</v>
      </c>
      <c r="AE184" s="30"/>
      <c r="AF184" s="22"/>
      <c r="AG184" s="22"/>
      <c r="AH184" s="22"/>
      <c r="AI184" s="23">
        <f t="shared" si="11"/>
        <v>0</v>
      </c>
    </row>
    <row r="185" spans="2:35" x14ac:dyDescent="0.25">
      <c r="B185" s="19">
        <v>44381</v>
      </c>
      <c r="C185" s="27" t="s">
        <v>24</v>
      </c>
      <c r="D185" s="30"/>
      <c r="E185" s="22"/>
      <c r="F185" s="22"/>
      <c r="G185" s="22"/>
      <c r="H185" s="23">
        <f t="shared" si="8"/>
        <v>0</v>
      </c>
      <c r="K185" s="19">
        <v>44381</v>
      </c>
      <c r="L185" s="27" t="s">
        <v>24</v>
      </c>
      <c r="M185" s="30"/>
      <c r="N185" s="22"/>
      <c r="O185" s="22"/>
      <c r="P185" s="22"/>
      <c r="Q185" s="23">
        <f t="shared" si="9"/>
        <v>0</v>
      </c>
      <c r="T185" s="19">
        <v>44381</v>
      </c>
      <c r="U185" s="27" t="s">
        <v>24</v>
      </c>
      <c r="V185" s="30"/>
      <c r="W185" s="22"/>
      <c r="X185" s="22"/>
      <c r="Y185" s="22"/>
      <c r="Z185" s="23">
        <f t="shared" si="10"/>
        <v>0</v>
      </c>
      <c r="AC185" s="19">
        <v>44381</v>
      </c>
      <c r="AD185" s="27" t="s">
        <v>24</v>
      </c>
      <c r="AE185" s="30"/>
      <c r="AF185" s="22"/>
      <c r="AG185" s="22"/>
      <c r="AH185" s="22"/>
      <c r="AI185" s="23">
        <f t="shared" si="11"/>
        <v>0</v>
      </c>
    </row>
    <row r="186" spans="2:35" x14ac:dyDescent="0.25">
      <c r="B186" s="19">
        <v>44382</v>
      </c>
      <c r="C186" s="28" t="s">
        <v>51</v>
      </c>
      <c r="D186" s="30" t="s">
        <v>77</v>
      </c>
      <c r="E186" s="22"/>
      <c r="F186" s="22"/>
      <c r="G186" s="22">
        <v>8</v>
      </c>
      <c r="H186" s="23">
        <f t="shared" si="8"/>
        <v>8</v>
      </c>
      <c r="K186" s="19">
        <v>44382</v>
      </c>
      <c r="L186" s="28" t="s">
        <v>51</v>
      </c>
      <c r="M186" s="30"/>
      <c r="N186" s="22"/>
      <c r="O186" s="22"/>
      <c r="P186" s="22"/>
      <c r="Q186" s="23">
        <f t="shared" si="9"/>
        <v>0</v>
      </c>
      <c r="T186" s="19">
        <v>44382</v>
      </c>
      <c r="U186" s="28" t="s">
        <v>51</v>
      </c>
      <c r="V186" s="30" t="s">
        <v>77</v>
      </c>
      <c r="W186" s="22"/>
      <c r="X186" s="22"/>
      <c r="Y186" s="22">
        <v>8</v>
      </c>
      <c r="Z186" s="23">
        <f t="shared" si="10"/>
        <v>8</v>
      </c>
      <c r="AC186" s="19">
        <v>44382</v>
      </c>
      <c r="AD186" s="28" t="s">
        <v>51</v>
      </c>
      <c r="AE186" s="30" t="s">
        <v>79</v>
      </c>
      <c r="AF186" s="22"/>
      <c r="AG186" s="22"/>
      <c r="AH186" s="22"/>
      <c r="AI186" s="23">
        <f t="shared" si="11"/>
        <v>0</v>
      </c>
    </row>
    <row r="187" spans="2:35" x14ac:dyDescent="0.25">
      <c r="B187" s="19">
        <v>44383</v>
      </c>
      <c r="C187" s="28" t="s">
        <v>25</v>
      </c>
      <c r="D187" s="30" t="s">
        <v>100</v>
      </c>
      <c r="E187" s="22">
        <v>8</v>
      </c>
      <c r="F187" s="22"/>
      <c r="G187" s="22"/>
      <c r="H187" s="23">
        <f t="shared" si="8"/>
        <v>8</v>
      </c>
      <c r="K187" s="19">
        <v>44383</v>
      </c>
      <c r="L187" s="28" t="s">
        <v>25</v>
      </c>
      <c r="M187" s="30"/>
      <c r="N187" s="22"/>
      <c r="O187" s="22"/>
      <c r="P187" s="22"/>
      <c r="Q187" s="23">
        <f t="shared" si="9"/>
        <v>0</v>
      </c>
      <c r="T187" s="19">
        <v>44383</v>
      </c>
      <c r="U187" s="28" t="s">
        <v>25</v>
      </c>
      <c r="V187" s="30" t="s">
        <v>88</v>
      </c>
      <c r="W187" s="22">
        <v>8</v>
      </c>
      <c r="X187" s="22"/>
      <c r="Y187" s="22"/>
      <c r="Z187" s="23">
        <f t="shared" si="10"/>
        <v>8</v>
      </c>
      <c r="AC187" s="19">
        <v>44383</v>
      </c>
      <c r="AD187" s="28" t="s">
        <v>25</v>
      </c>
      <c r="AE187" s="30" t="s">
        <v>88</v>
      </c>
      <c r="AF187" s="22">
        <v>8</v>
      </c>
      <c r="AG187" s="22"/>
      <c r="AH187" s="22"/>
      <c r="AI187" s="23">
        <f t="shared" si="11"/>
        <v>8</v>
      </c>
    </row>
    <row r="188" spans="2:35" x14ac:dyDescent="0.25">
      <c r="B188" s="19">
        <v>44384</v>
      </c>
      <c r="C188" s="28" t="s">
        <v>52</v>
      </c>
      <c r="D188" s="30" t="s">
        <v>100</v>
      </c>
      <c r="E188" s="22">
        <v>8</v>
      </c>
      <c r="F188" s="22"/>
      <c r="G188" s="22"/>
      <c r="H188" s="23">
        <f t="shared" ref="H188:H251" si="13">SUM(E188,(F188*1.5), G188)</f>
        <v>8</v>
      </c>
      <c r="K188" s="19">
        <v>44384</v>
      </c>
      <c r="L188" s="28" t="s">
        <v>52</v>
      </c>
      <c r="M188" s="30"/>
      <c r="N188" s="22"/>
      <c r="O188" s="22"/>
      <c r="P188" s="22"/>
      <c r="Q188" s="23">
        <f t="shared" ref="Q188:Q251" si="14">SUM(N188,(O188*1.5), P188)</f>
        <v>0</v>
      </c>
      <c r="T188" s="19">
        <v>44384</v>
      </c>
      <c r="U188" s="28" t="s">
        <v>52</v>
      </c>
      <c r="V188" s="30" t="s">
        <v>99</v>
      </c>
      <c r="W188" s="22">
        <v>8</v>
      </c>
      <c r="X188" s="22"/>
      <c r="Y188" s="22"/>
      <c r="Z188" s="23">
        <f t="shared" ref="Z188:Z251" si="15">SUM(W188,(X188*1.5), Y188)</f>
        <v>8</v>
      </c>
      <c r="AC188" s="19">
        <v>44384</v>
      </c>
      <c r="AD188" s="28" t="s">
        <v>52</v>
      </c>
      <c r="AE188" s="30" t="s">
        <v>99</v>
      </c>
      <c r="AF188" s="22">
        <v>8</v>
      </c>
      <c r="AG188" s="22"/>
      <c r="AH188" s="22"/>
      <c r="AI188" s="23">
        <f t="shared" ref="AI188:AI251" si="16">SUM(AF188,(AG188*1.5), AH188)</f>
        <v>8</v>
      </c>
    </row>
    <row r="189" spans="2:35" x14ac:dyDescent="0.25">
      <c r="B189" s="19">
        <v>44385</v>
      </c>
      <c r="C189" s="28" t="s">
        <v>54</v>
      </c>
      <c r="D189" s="30" t="s">
        <v>100</v>
      </c>
      <c r="E189" s="22">
        <v>8</v>
      </c>
      <c r="F189" s="22"/>
      <c r="G189" s="22"/>
      <c r="H189" s="23">
        <f t="shared" si="13"/>
        <v>8</v>
      </c>
      <c r="K189" s="19">
        <v>44385</v>
      </c>
      <c r="L189" s="28" t="s">
        <v>54</v>
      </c>
      <c r="M189" s="30"/>
      <c r="N189" s="22"/>
      <c r="O189" s="22"/>
      <c r="P189" s="22"/>
      <c r="Q189" s="23">
        <f t="shared" si="14"/>
        <v>0</v>
      </c>
      <c r="T189" s="19">
        <v>44385</v>
      </c>
      <c r="U189" s="28" t="s">
        <v>54</v>
      </c>
      <c r="V189" s="30" t="s">
        <v>88</v>
      </c>
      <c r="W189" s="22">
        <v>8</v>
      </c>
      <c r="X189" s="22"/>
      <c r="Y189" s="22"/>
      <c r="Z189" s="23">
        <f t="shared" si="15"/>
        <v>8</v>
      </c>
      <c r="AC189" s="19">
        <v>44385</v>
      </c>
      <c r="AD189" s="28" t="s">
        <v>54</v>
      </c>
      <c r="AE189" s="30" t="s">
        <v>88</v>
      </c>
      <c r="AF189" s="22">
        <v>8</v>
      </c>
      <c r="AG189" s="22"/>
      <c r="AH189" s="22"/>
      <c r="AI189" s="23">
        <f t="shared" si="16"/>
        <v>8</v>
      </c>
    </row>
    <row r="190" spans="2:35" x14ac:dyDescent="0.25">
      <c r="B190" s="19">
        <v>44386</v>
      </c>
      <c r="C190" s="28" t="s">
        <v>53</v>
      </c>
      <c r="D190" s="30"/>
      <c r="E190" s="22"/>
      <c r="F190" s="22"/>
      <c r="G190" s="22"/>
      <c r="H190" s="23">
        <f t="shared" si="13"/>
        <v>0</v>
      </c>
      <c r="K190" s="19">
        <v>44386</v>
      </c>
      <c r="L190" s="28" t="s">
        <v>53</v>
      </c>
      <c r="M190" s="30"/>
      <c r="N190" s="22"/>
      <c r="O190" s="22"/>
      <c r="P190" s="22"/>
      <c r="Q190" s="23">
        <f t="shared" si="14"/>
        <v>0</v>
      </c>
      <c r="T190" s="19">
        <v>44386</v>
      </c>
      <c r="U190" s="28" t="s">
        <v>53</v>
      </c>
      <c r="V190" s="30" t="s">
        <v>88</v>
      </c>
      <c r="W190" s="22">
        <v>8</v>
      </c>
      <c r="X190" s="22"/>
      <c r="Y190" s="22"/>
      <c r="Z190" s="23">
        <f t="shared" si="15"/>
        <v>8</v>
      </c>
      <c r="AC190" s="19">
        <v>44386</v>
      </c>
      <c r="AD190" s="28" t="s">
        <v>53</v>
      </c>
      <c r="AE190" s="30" t="s">
        <v>88</v>
      </c>
      <c r="AF190" s="22">
        <v>8</v>
      </c>
      <c r="AG190" s="22"/>
      <c r="AH190" s="22"/>
      <c r="AI190" s="23">
        <f t="shared" si="16"/>
        <v>8</v>
      </c>
    </row>
    <row r="191" spans="2:35" ht="15.75" thickBot="1" x14ac:dyDescent="0.3">
      <c r="B191" s="19">
        <v>44387</v>
      </c>
      <c r="C191" s="29" t="s">
        <v>24</v>
      </c>
      <c r="D191" s="30"/>
      <c r="E191" s="22"/>
      <c r="F191" s="22"/>
      <c r="G191" s="22"/>
      <c r="H191" s="23">
        <f t="shared" si="13"/>
        <v>0</v>
      </c>
      <c r="K191" s="19">
        <v>44387</v>
      </c>
      <c r="L191" s="29" t="s">
        <v>24</v>
      </c>
      <c r="M191" s="30"/>
      <c r="N191" s="22"/>
      <c r="O191" s="22"/>
      <c r="P191" s="22"/>
      <c r="Q191" s="23">
        <f t="shared" si="14"/>
        <v>0</v>
      </c>
      <c r="T191" s="19">
        <v>44387</v>
      </c>
      <c r="U191" s="29" t="s">
        <v>24</v>
      </c>
      <c r="V191" s="30"/>
      <c r="W191" s="22"/>
      <c r="X191" s="22"/>
      <c r="Y191" s="22"/>
      <c r="Z191" s="23">
        <f t="shared" si="15"/>
        <v>0</v>
      </c>
      <c r="AC191" s="19">
        <v>44387</v>
      </c>
      <c r="AD191" s="29" t="s">
        <v>24</v>
      </c>
      <c r="AE191" s="30"/>
      <c r="AF191" s="22"/>
      <c r="AG191" s="22"/>
      <c r="AH191" s="22"/>
      <c r="AI191" s="23">
        <f t="shared" si="16"/>
        <v>0</v>
      </c>
    </row>
    <row r="192" spans="2:35" x14ac:dyDescent="0.25">
      <c r="B192" s="19">
        <v>44388</v>
      </c>
      <c r="C192" s="27" t="s">
        <v>24</v>
      </c>
      <c r="D192" s="30"/>
      <c r="E192" s="22"/>
      <c r="F192" s="22"/>
      <c r="G192" s="22"/>
      <c r="H192" s="23">
        <f t="shared" si="13"/>
        <v>0</v>
      </c>
      <c r="K192" s="19">
        <v>44388</v>
      </c>
      <c r="L192" s="27" t="s">
        <v>24</v>
      </c>
      <c r="M192" s="30"/>
      <c r="N192" s="22"/>
      <c r="O192" s="22"/>
      <c r="P192" s="22"/>
      <c r="Q192" s="23">
        <f t="shared" si="14"/>
        <v>0</v>
      </c>
      <c r="T192" s="19">
        <v>44388</v>
      </c>
      <c r="U192" s="27" t="s">
        <v>24</v>
      </c>
      <c r="V192" s="30"/>
      <c r="W192" s="22"/>
      <c r="X192" s="22"/>
      <c r="Y192" s="22"/>
      <c r="Z192" s="23">
        <f t="shared" si="15"/>
        <v>0</v>
      </c>
      <c r="AC192" s="19">
        <v>44388</v>
      </c>
      <c r="AD192" s="27" t="s">
        <v>24</v>
      </c>
      <c r="AE192" s="30"/>
      <c r="AF192" s="22"/>
      <c r="AG192" s="22"/>
      <c r="AH192" s="22"/>
      <c r="AI192" s="23">
        <f t="shared" si="16"/>
        <v>0</v>
      </c>
    </row>
    <row r="193" spans="2:35" x14ac:dyDescent="0.25">
      <c r="B193" s="19">
        <v>44389</v>
      </c>
      <c r="C193" s="28" t="s">
        <v>51</v>
      </c>
      <c r="D193" s="30"/>
      <c r="E193" s="22"/>
      <c r="F193" s="22"/>
      <c r="G193" s="22"/>
      <c r="H193" s="23">
        <f t="shared" si="13"/>
        <v>0</v>
      </c>
      <c r="K193" s="19">
        <v>44389</v>
      </c>
      <c r="L193" s="28" t="s">
        <v>51</v>
      </c>
      <c r="M193" s="30"/>
      <c r="N193" s="22"/>
      <c r="O193" s="22"/>
      <c r="P193" s="22"/>
      <c r="Q193" s="23">
        <f t="shared" si="14"/>
        <v>0</v>
      </c>
      <c r="T193" s="19">
        <v>44389</v>
      </c>
      <c r="U193" s="28" t="s">
        <v>51</v>
      </c>
      <c r="V193" s="30"/>
      <c r="W193" s="22"/>
      <c r="X193" s="22"/>
      <c r="Y193" s="22"/>
      <c r="Z193" s="23">
        <f t="shared" si="15"/>
        <v>0</v>
      </c>
      <c r="AC193" s="19">
        <v>44389</v>
      </c>
      <c r="AD193" s="28" t="s">
        <v>51</v>
      </c>
      <c r="AE193" s="30"/>
      <c r="AF193" s="22"/>
      <c r="AG193" s="22"/>
      <c r="AH193" s="22"/>
      <c r="AI193" s="23">
        <f t="shared" si="16"/>
        <v>0</v>
      </c>
    </row>
    <row r="194" spans="2:35" x14ac:dyDescent="0.25">
      <c r="B194" s="19">
        <v>44390</v>
      </c>
      <c r="C194" s="28" t="s">
        <v>25</v>
      </c>
      <c r="D194" s="30"/>
      <c r="E194" s="22"/>
      <c r="F194" s="22"/>
      <c r="G194" s="22"/>
      <c r="H194" s="23">
        <f t="shared" si="13"/>
        <v>0</v>
      </c>
      <c r="K194" s="19">
        <v>44390</v>
      </c>
      <c r="L194" s="28" t="s">
        <v>25</v>
      </c>
      <c r="M194" s="30"/>
      <c r="N194" s="22"/>
      <c r="O194" s="22"/>
      <c r="P194" s="22"/>
      <c r="Q194" s="23">
        <f t="shared" si="14"/>
        <v>0</v>
      </c>
      <c r="T194" s="19">
        <v>44390</v>
      </c>
      <c r="U194" s="28" t="s">
        <v>25</v>
      </c>
      <c r="V194" s="30"/>
      <c r="W194" s="22"/>
      <c r="X194" s="22"/>
      <c r="Y194" s="22"/>
      <c r="Z194" s="23">
        <f t="shared" si="15"/>
        <v>0</v>
      </c>
      <c r="AC194" s="19">
        <v>44390</v>
      </c>
      <c r="AD194" s="28" t="s">
        <v>25</v>
      </c>
      <c r="AE194" s="30"/>
      <c r="AF194" s="22"/>
      <c r="AG194" s="22"/>
      <c r="AH194" s="22"/>
      <c r="AI194" s="23">
        <f t="shared" si="16"/>
        <v>0</v>
      </c>
    </row>
    <row r="195" spans="2:35" x14ac:dyDescent="0.25">
      <c r="B195" s="19">
        <v>44391</v>
      </c>
      <c r="C195" s="28" t="s">
        <v>52</v>
      </c>
      <c r="D195" s="30"/>
      <c r="E195" s="22"/>
      <c r="F195" s="22"/>
      <c r="G195" s="22"/>
      <c r="H195" s="23">
        <f t="shared" si="13"/>
        <v>0</v>
      </c>
      <c r="K195" s="19">
        <v>44391</v>
      </c>
      <c r="L195" s="28" t="s">
        <v>52</v>
      </c>
      <c r="M195" s="30"/>
      <c r="N195" s="22"/>
      <c r="O195" s="22"/>
      <c r="P195" s="22"/>
      <c r="Q195" s="23">
        <f t="shared" si="14"/>
        <v>0</v>
      </c>
      <c r="T195" s="19">
        <v>44391</v>
      </c>
      <c r="U195" s="28" t="s">
        <v>52</v>
      </c>
      <c r="V195" s="30"/>
      <c r="W195" s="22"/>
      <c r="X195" s="22"/>
      <c r="Y195" s="22"/>
      <c r="Z195" s="23">
        <f t="shared" si="15"/>
        <v>0</v>
      </c>
      <c r="AC195" s="19">
        <v>44391</v>
      </c>
      <c r="AD195" s="28" t="s">
        <v>52</v>
      </c>
      <c r="AE195" s="30"/>
      <c r="AF195" s="22"/>
      <c r="AG195" s="22"/>
      <c r="AH195" s="22"/>
      <c r="AI195" s="23">
        <f t="shared" si="16"/>
        <v>0</v>
      </c>
    </row>
    <row r="196" spans="2:35" x14ac:dyDescent="0.25">
      <c r="B196" s="19">
        <v>44392</v>
      </c>
      <c r="C196" s="28" t="s">
        <v>54</v>
      </c>
      <c r="D196" s="30"/>
      <c r="E196" s="22"/>
      <c r="F196" s="22"/>
      <c r="G196" s="22"/>
      <c r="H196" s="23">
        <f t="shared" si="13"/>
        <v>0</v>
      </c>
      <c r="K196" s="19">
        <v>44392</v>
      </c>
      <c r="L196" s="28" t="s">
        <v>54</v>
      </c>
      <c r="M196" s="30"/>
      <c r="N196" s="22"/>
      <c r="O196" s="22"/>
      <c r="P196" s="22"/>
      <c r="Q196" s="23">
        <f t="shared" si="14"/>
        <v>0</v>
      </c>
      <c r="T196" s="19">
        <v>44392</v>
      </c>
      <c r="U196" s="28" t="s">
        <v>54</v>
      </c>
      <c r="V196" s="30"/>
      <c r="W196" s="22"/>
      <c r="X196" s="22"/>
      <c r="Y196" s="22"/>
      <c r="Z196" s="23">
        <f t="shared" si="15"/>
        <v>0</v>
      </c>
      <c r="AC196" s="19">
        <v>44392</v>
      </c>
      <c r="AD196" s="28" t="s">
        <v>54</v>
      </c>
      <c r="AE196" s="30"/>
      <c r="AF196" s="22"/>
      <c r="AG196" s="22"/>
      <c r="AH196" s="22"/>
      <c r="AI196" s="23">
        <f t="shared" si="16"/>
        <v>0</v>
      </c>
    </row>
    <row r="197" spans="2:35" x14ac:dyDescent="0.25">
      <c r="B197" s="19">
        <v>44393</v>
      </c>
      <c r="C197" s="28" t="s">
        <v>53</v>
      </c>
      <c r="D197" s="30"/>
      <c r="E197" s="22"/>
      <c r="F197" s="22"/>
      <c r="G197" s="22"/>
      <c r="H197" s="23">
        <f t="shared" si="13"/>
        <v>0</v>
      </c>
      <c r="K197" s="19">
        <v>44393</v>
      </c>
      <c r="L197" s="28" t="s">
        <v>53</v>
      </c>
      <c r="M197" s="30"/>
      <c r="N197" s="22"/>
      <c r="O197" s="22"/>
      <c r="P197" s="22"/>
      <c r="Q197" s="23">
        <f t="shared" si="14"/>
        <v>0</v>
      </c>
      <c r="T197" s="19">
        <v>44393</v>
      </c>
      <c r="U197" s="28" t="s">
        <v>53</v>
      </c>
      <c r="V197" s="30"/>
      <c r="W197" s="22"/>
      <c r="X197" s="22"/>
      <c r="Y197" s="22"/>
      <c r="Z197" s="23">
        <f t="shared" si="15"/>
        <v>0</v>
      </c>
      <c r="AC197" s="19">
        <v>44393</v>
      </c>
      <c r="AD197" s="28" t="s">
        <v>53</v>
      </c>
      <c r="AE197" s="30"/>
      <c r="AF197" s="22"/>
      <c r="AG197" s="22"/>
      <c r="AH197" s="22"/>
      <c r="AI197" s="23">
        <f t="shared" si="16"/>
        <v>0</v>
      </c>
    </row>
    <row r="198" spans="2:35" ht="15.75" thickBot="1" x14ac:dyDescent="0.3">
      <c r="B198" s="19">
        <v>44394</v>
      </c>
      <c r="C198" s="29" t="s">
        <v>24</v>
      </c>
      <c r="D198" s="30"/>
      <c r="E198" s="22"/>
      <c r="F198" s="22"/>
      <c r="G198" s="22"/>
      <c r="H198" s="23">
        <f t="shared" si="13"/>
        <v>0</v>
      </c>
      <c r="K198" s="19">
        <v>44394</v>
      </c>
      <c r="L198" s="29" t="s">
        <v>24</v>
      </c>
      <c r="M198" s="30"/>
      <c r="N198" s="22"/>
      <c r="O198" s="22"/>
      <c r="P198" s="22"/>
      <c r="Q198" s="23">
        <f t="shared" si="14"/>
        <v>0</v>
      </c>
      <c r="T198" s="19">
        <v>44394</v>
      </c>
      <c r="U198" s="29" t="s">
        <v>24</v>
      </c>
      <c r="V198" s="30"/>
      <c r="W198" s="22"/>
      <c r="X198" s="22"/>
      <c r="Y198" s="22"/>
      <c r="Z198" s="23">
        <f t="shared" si="15"/>
        <v>0</v>
      </c>
      <c r="AC198" s="19">
        <v>44394</v>
      </c>
      <c r="AD198" s="29" t="s">
        <v>24</v>
      </c>
      <c r="AE198" s="30"/>
      <c r="AF198" s="22"/>
      <c r="AG198" s="22"/>
      <c r="AH198" s="22"/>
      <c r="AI198" s="23">
        <f t="shared" si="16"/>
        <v>0</v>
      </c>
    </row>
    <row r="199" spans="2:35" x14ac:dyDescent="0.25">
      <c r="B199" s="19">
        <v>44395</v>
      </c>
      <c r="C199" s="27" t="s">
        <v>24</v>
      </c>
      <c r="D199" s="30"/>
      <c r="E199" s="22"/>
      <c r="F199" s="22"/>
      <c r="G199" s="22"/>
      <c r="H199" s="23">
        <f t="shared" si="13"/>
        <v>0</v>
      </c>
      <c r="K199" s="19">
        <v>44395</v>
      </c>
      <c r="L199" s="27" t="s">
        <v>24</v>
      </c>
      <c r="M199" s="30"/>
      <c r="N199" s="22"/>
      <c r="O199" s="22"/>
      <c r="P199" s="22"/>
      <c r="Q199" s="23">
        <f t="shared" si="14"/>
        <v>0</v>
      </c>
      <c r="T199" s="19">
        <v>44395</v>
      </c>
      <c r="U199" s="27" t="s">
        <v>24</v>
      </c>
      <c r="V199" s="30"/>
      <c r="W199" s="22"/>
      <c r="X199" s="22"/>
      <c r="Y199" s="22"/>
      <c r="Z199" s="23">
        <f t="shared" si="15"/>
        <v>0</v>
      </c>
      <c r="AC199" s="19">
        <v>44395</v>
      </c>
      <c r="AD199" s="27" t="s">
        <v>24</v>
      </c>
      <c r="AE199" s="30"/>
      <c r="AF199" s="22"/>
      <c r="AG199" s="22"/>
      <c r="AH199" s="22"/>
      <c r="AI199" s="23">
        <f t="shared" si="16"/>
        <v>0</v>
      </c>
    </row>
    <row r="200" spans="2:35" x14ac:dyDescent="0.25">
      <c r="B200" s="19">
        <v>44396</v>
      </c>
      <c r="C200" s="28" t="s">
        <v>51</v>
      </c>
      <c r="D200" s="30"/>
      <c r="E200" s="22"/>
      <c r="F200" s="22"/>
      <c r="G200" s="22"/>
      <c r="H200" s="23">
        <f t="shared" si="13"/>
        <v>0</v>
      </c>
      <c r="K200" s="19">
        <v>44396</v>
      </c>
      <c r="L200" s="28" t="s">
        <v>51</v>
      </c>
      <c r="M200" s="30"/>
      <c r="N200" s="22"/>
      <c r="O200" s="22"/>
      <c r="P200" s="22"/>
      <c r="Q200" s="23">
        <f t="shared" si="14"/>
        <v>0</v>
      </c>
      <c r="T200" s="19">
        <v>44396</v>
      </c>
      <c r="U200" s="28" t="s">
        <v>51</v>
      </c>
      <c r="V200" s="30"/>
      <c r="W200" s="22"/>
      <c r="X200" s="22"/>
      <c r="Y200" s="22"/>
      <c r="Z200" s="23">
        <f t="shared" si="15"/>
        <v>0</v>
      </c>
      <c r="AC200" s="19">
        <v>44396</v>
      </c>
      <c r="AD200" s="28" t="s">
        <v>51</v>
      </c>
      <c r="AE200" s="30"/>
      <c r="AF200" s="22"/>
      <c r="AG200" s="22"/>
      <c r="AH200" s="22"/>
      <c r="AI200" s="23">
        <f t="shared" si="16"/>
        <v>0</v>
      </c>
    </row>
    <row r="201" spans="2:35" x14ac:dyDescent="0.25">
      <c r="B201" s="19">
        <v>44397</v>
      </c>
      <c r="C201" s="28" t="s">
        <v>25</v>
      </c>
      <c r="D201" s="30"/>
      <c r="E201" s="22"/>
      <c r="F201" s="22"/>
      <c r="G201" s="22"/>
      <c r="H201" s="23">
        <f t="shared" si="13"/>
        <v>0</v>
      </c>
      <c r="K201" s="19">
        <v>44397</v>
      </c>
      <c r="L201" s="28" t="s">
        <v>25</v>
      </c>
      <c r="M201" s="30"/>
      <c r="N201" s="22"/>
      <c r="O201" s="22"/>
      <c r="P201" s="22"/>
      <c r="Q201" s="23">
        <f t="shared" si="14"/>
        <v>0</v>
      </c>
      <c r="T201" s="19">
        <v>44397</v>
      </c>
      <c r="U201" s="28" t="s">
        <v>25</v>
      </c>
      <c r="V201" s="30"/>
      <c r="W201" s="22"/>
      <c r="X201" s="22"/>
      <c r="Y201" s="22"/>
      <c r="Z201" s="23">
        <f t="shared" si="15"/>
        <v>0</v>
      </c>
      <c r="AC201" s="19">
        <v>44397</v>
      </c>
      <c r="AD201" s="28" t="s">
        <v>25</v>
      </c>
      <c r="AE201" s="30"/>
      <c r="AF201" s="22"/>
      <c r="AG201" s="22"/>
      <c r="AH201" s="22"/>
      <c r="AI201" s="23">
        <f t="shared" si="16"/>
        <v>0</v>
      </c>
    </row>
    <row r="202" spans="2:35" x14ac:dyDescent="0.25">
      <c r="B202" s="19">
        <v>44398</v>
      </c>
      <c r="C202" s="28" t="s">
        <v>52</v>
      </c>
      <c r="D202" s="30"/>
      <c r="E202" s="22"/>
      <c r="F202" s="22"/>
      <c r="G202" s="22"/>
      <c r="H202" s="23">
        <f t="shared" si="13"/>
        <v>0</v>
      </c>
      <c r="K202" s="19">
        <v>44398</v>
      </c>
      <c r="L202" s="28" t="s">
        <v>52</v>
      </c>
      <c r="M202" s="30"/>
      <c r="N202" s="22"/>
      <c r="O202" s="22"/>
      <c r="P202" s="22"/>
      <c r="Q202" s="23">
        <f t="shared" si="14"/>
        <v>0</v>
      </c>
      <c r="T202" s="19">
        <v>44398</v>
      </c>
      <c r="U202" s="28" t="s">
        <v>52</v>
      </c>
      <c r="V202" s="30"/>
      <c r="W202" s="22"/>
      <c r="X202" s="22"/>
      <c r="Y202" s="22"/>
      <c r="Z202" s="23">
        <f t="shared" si="15"/>
        <v>0</v>
      </c>
      <c r="AC202" s="19">
        <v>44398</v>
      </c>
      <c r="AD202" s="28" t="s">
        <v>52</v>
      </c>
      <c r="AE202" s="30"/>
      <c r="AF202" s="22"/>
      <c r="AG202" s="22"/>
      <c r="AH202" s="22"/>
      <c r="AI202" s="23">
        <f t="shared" si="16"/>
        <v>0</v>
      </c>
    </row>
    <row r="203" spans="2:35" x14ac:dyDescent="0.25">
      <c r="B203" s="19">
        <v>44399</v>
      </c>
      <c r="C203" s="28" t="s">
        <v>54</v>
      </c>
      <c r="D203" s="30"/>
      <c r="E203" s="22"/>
      <c r="F203" s="22"/>
      <c r="G203" s="22"/>
      <c r="H203" s="23">
        <f t="shared" si="13"/>
        <v>0</v>
      </c>
      <c r="K203" s="19">
        <v>44399</v>
      </c>
      <c r="L203" s="28" t="s">
        <v>54</v>
      </c>
      <c r="M203" s="30"/>
      <c r="N203" s="22"/>
      <c r="O203" s="22"/>
      <c r="P203" s="22"/>
      <c r="Q203" s="23">
        <f t="shared" si="14"/>
        <v>0</v>
      </c>
      <c r="T203" s="19">
        <v>44399</v>
      </c>
      <c r="U203" s="28" t="s">
        <v>54</v>
      </c>
      <c r="V203" s="30"/>
      <c r="W203" s="22"/>
      <c r="X203" s="22"/>
      <c r="Y203" s="22"/>
      <c r="Z203" s="23">
        <f t="shared" si="15"/>
        <v>0</v>
      </c>
      <c r="AC203" s="19">
        <v>44399</v>
      </c>
      <c r="AD203" s="28" t="s">
        <v>54</v>
      </c>
      <c r="AE203" s="30"/>
      <c r="AF203" s="22"/>
      <c r="AG203" s="22"/>
      <c r="AH203" s="22"/>
      <c r="AI203" s="23">
        <f t="shared" si="16"/>
        <v>0</v>
      </c>
    </row>
    <row r="204" spans="2:35" x14ac:dyDescent="0.25">
      <c r="B204" s="19">
        <v>44400</v>
      </c>
      <c r="C204" s="28" t="s">
        <v>53</v>
      </c>
      <c r="D204" s="30"/>
      <c r="E204" s="22"/>
      <c r="F204" s="22"/>
      <c r="G204" s="22"/>
      <c r="H204" s="23">
        <f t="shared" si="13"/>
        <v>0</v>
      </c>
      <c r="K204" s="19">
        <v>44400</v>
      </c>
      <c r="L204" s="28" t="s">
        <v>53</v>
      </c>
      <c r="M204" s="30"/>
      <c r="N204" s="22"/>
      <c r="O204" s="22"/>
      <c r="P204" s="22"/>
      <c r="Q204" s="23">
        <f t="shared" si="14"/>
        <v>0</v>
      </c>
      <c r="T204" s="19">
        <v>44400</v>
      </c>
      <c r="U204" s="28" t="s">
        <v>53</v>
      </c>
      <c r="V204" s="30"/>
      <c r="W204" s="22"/>
      <c r="X204" s="22"/>
      <c r="Y204" s="22"/>
      <c r="Z204" s="23">
        <f t="shared" si="15"/>
        <v>0</v>
      </c>
      <c r="AC204" s="19">
        <v>44400</v>
      </c>
      <c r="AD204" s="28" t="s">
        <v>53</v>
      </c>
      <c r="AE204" s="30"/>
      <c r="AF204" s="22"/>
      <c r="AG204" s="22"/>
      <c r="AH204" s="22"/>
      <c r="AI204" s="23">
        <f t="shared" si="16"/>
        <v>0</v>
      </c>
    </row>
    <row r="205" spans="2:35" x14ac:dyDescent="0.25">
      <c r="B205" s="19">
        <v>44401</v>
      </c>
      <c r="C205" s="31" t="s">
        <v>24</v>
      </c>
      <c r="D205" s="30"/>
      <c r="E205" s="22"/>
      <c r="F205" s="22"/>
      <c r="G205" s="22"/>
      <c r="H205" s="23">
        <f t="shared" si="13"/>
        <v>0</v>
      </c>
      <c r="K205" s="19">
        <v>44401</v>
      </c>
      <c r="L205" s="31" t="s">
        <v>24</v>
      </c>
      <c r="M205" s="30"/>
      <c r="N205" s="22"/>
      <c r="O205" s="22"/>
      <c r="P205" s="22"/>
      <c r="Q205" s="23">
        <f t="shared" si="14"/>
        <v>0</v>
      </c>
      <c r="T205" s="19">
        <v>44401</v>
      </c>
      <c r="U205" s="31" t="s">
        <v>24</v>
      </c>
      <c r="V205" s="30"/>
      <c r="W205" s="22"/>
      <c r="X205" s="22"/>
      <c r="Y205" s="22"/>
      <c r="Z205" s="23">
        <f t="shared" si="15"/>
        <v>0</v>
      </c>
      <c r="AC205" s="19">
        <v>44401</v>
      </c>
      <c r="AD205" s="31" t="s">
        <v>24</v>
      </c>
      <c r="AE205" s="30"/>
      <c r="AF205" s="22"/>
      <c r="AG205" s="22"/>
      <c r="AH205" s="22"/>
      <c r="AI205" s="23">
        <f t="shared" si="16"/>
        <v>0</v>
      </c>
    </row>
    <row r="206" spans="2:35" x14ac:dyDescent="0.25">
      <c r="B206" s="19">
        <v>44402</v>
      </c>
      <c r="C206" s="28" t="s">
        <v>24</v>
      </c>
      <c r="D206" s="30"/>
      <c r="E206" s="22"/>
      <c r="F206" s="22"/>
      <c r="G206" s="22"/>
      <c r="H206" s="23">
        <f t="shared" si="13"/>
        <v>0</v>
      </c>
      <c r="K206" s="19">
        <v>44402</v>
      </c>
      <c r="L206" s="28" t="s">
        <v>24</v>
      </c>
      <c r="M206" s="30"/>
      <c r="N206" s="22"/>
      <c r="O206" s="22"/>
      <c r="P206" s="22"/>
      <c r="Q206" s="23">
        <f t="shared" si="14"/>
        <v>0</v>
      </c>
      <c r="T206" s="19">
        <v>44402</v>
      </c>
      <c r="U206" s="28" t="s">
        <v>24</v>
      </c>
      <c r="V206" s="30"/>
      <c r="W206" s="22"/>
      <c r="X206" s="22"/>
      <c r="Y206" s="22"/>
      <c r="Z206" s="23">
        <f t="shared" si="15"/>
        <v>0</v>
      </c>
      <c r="AC206" s="19">
        <v>44402</v>
      </c>
      <c r="AD206" s="28" t="s">
        <v>24</v>
      </c>
      <c r="AE206" s="30"/>
      <c r="AF206" s="22"/>
      <c r="AG206" s="22"/>
      <c r="AH206" s="22"/>
      <c r="AI206" s="23">
        <f t="shared" si="16"/>
        <v>0</v>
      </c>
    </row>
    <row r="207" spans="2:35" x14ac:dyDescent="0.25">
      <c r="B207" s="19">
        <v>44403</v>
      </c>
      <c r="C207" s="28" t="s">
        <v>51</v>
      </c>
      <c r="D207" s="30"/>
      <c r="E207" s="22"/>
      <c r="F207" s="22"/>
      <c r="G207" s="22"/>
      <c r="H207" s="23">
        <f t="shared" si="13"/>
        <v>0</v>
      </c>
      <c r="K207" s="19">
        <v>44403</v>
      </c>
      <c r="L207" s="28" t="s">
        <v>51</v>
      </c>
      <c r="M207" s="30"/>
      <c r="N207" s="22"/>
      <c r="O207" s="22"/>
      <c r="P207" s="22"/>
      <c r="Q207" s="23">
        <f t="shared" si="14"/>
        <v>0</v>
      </c>
      <c r="T207" s="19">
        <v>44403</v>
      </c>
      <c r="U207" s="28" t="s">
        <v>51</v>
      </c>
      <c r="V207" s="30"/>
      <c r="W207" s="22"/>
      <c r="X207" s="22"/>
      <c r="Y207" s="22"/>
      <c r="Z207" s="23">
        <f t="shared" si="15"/>
        <v>0</v>
      </c>
      <c r="AC207" s="19">
        <v>44403</v>
      </c>
      <c r="AD207" s="28" t="s">
        <v>51</v>
      </c>
      <c r="AE207" s="30"/>
      <c r="AF207" s="22"/>
      <c r="AG207" s="22"/>
      <c r="AH207" s="22"/>
      <c r="AI207" s="23">
        <f t="shared" si="16"/>
        <v>0</v>
      </c>
    </row>
    <row r="208" spans="2:35" x14ac:dyDescent="0.25">
      <c r="B208" s="19">
        <v>44404</v>
      </c>
      <c r="C208" s="28" t="s">
        <v>25</v>
      </c>
      <c r="D208" s="30"/>
      <c r="E208" s="22"/>
      <c r="F208" s="22"/>
      <c r="G208" s="22"/>
      <c r="H208" s="23">
        <f t="shared" si="13"/>
        <v>0</v>
      </c>
      <c r="K208" s="19">
        <v>44404</v>
      </c>
      <c r="L208" s="28" t="s">
        <v>25</v>
      </c>
      <c r="M208" s="30"/>
      <c r="N208" s="22"/>
      <c r="O208" s="22"/>
      <c r="P208" s="22"/>
      <c r="Q208" s="23">
        <f t="shared" si="14"/>
        <v>0</v>
      </c>
      <c r="T208" s="19">
        <v>44404</v>
      </c>
      <c r="U208" s="28" t="s">
        <v>25</v>
      </c>
      <c r="V208" s="30"/>
      <c r="W208" s="22"/>
      <c r="X208" s="22"/>
      <c r="Y208" s="22"/>
      <c r="Z208" s="23">
        <f t="shared" si="15"/>
        <v>0</v>
      </c>
      <c r="AC208" s="19">
        <v>44404</v>
      </c>
      <c r="AD208" s="28" t="s">
        <v>25</v>
      </c>
      <c r="AE208" s="30"/>
      <c r="AF208" s="22"/>
      <c r="AG208" s="22"/>
      <c r="AH208" s="22"/>
      <c r="AI208" s="23">
        <f t="shared" si="16"/>
        <v>0</v>
      </c>
    </row>
    <row r="209" spans="2:35" x14ac:dyDescent="0.25">
      <c r="B209" s="19">
        <v>44405</v>
      </c>
      <c r="C209" s="28" t="s">
        <v>52</v>
      </c>
      <c r="D209" s="30"/>
      <c r="E209" s="22"/>
      <c r="F209" s="22"/>
      <c r="G209" s="22"/>
      <c r="H209" s="23">
        <f t="shared" si="13"/>
        <v>0</v>
      </c>
      <c r="K209" s="19">
        <v>44405</v>
      </c>
      <c r="L209" s="28" t="s">
        <v>52</v>
      </c>
      <c r="M209" s="30"/>
      <c r="N209" s="22"/>
      <c r="O209" s="22"/>
      <c r="P209" s="22"/>
      <c r="Q209" s="23">
        <f t="shared" si="14"/>
        <v>0</v>
      </c>
      <c r="T209" s="19">
        <v>44405</v>
      </c>
      <c r="U209" s="28" t="s">
        <v>52</v>
      </c>
      <c r="V209" s="30"/>
      <c r="W209" s="22"/>
      <c r="X209" s="22"/>
      <c r="Y209" s="22"/>
      <c r="Z209" s="23">
        <f t="shared" si="15"/>
        <v>0</v>
      </c>
      <c r="AC209" s="19">
        <v>44405</v>
      </c>
      <c r="AD209" s="28" t="s">
        <v>52</v>
      </c>
      <c r="AE209" s="30"/>
      <c r="AF209" s="22"/>
      <c r="AG209" s="22"/>
      <c r="AH209" s="22"/>
      <c r="AI209" s="23">
        <f t="shared" si="16"/>
        <v>0</v>
      </c>
    </row>
    <row r="210" spans="2:35" x14ac:dyDescent="0.25">
      <c r="B210" s="19">
        <v>44406</v>
      </c>
      <c r="C210" s="28" t="s">
        <v>54</v>
      </c>
      <c r="D210" s="30"/>
      <c r="E210" s="22"/>
      <c r="F210" s="22"/>
      <c r="G210" s="22"/>
      <c r="H210" s="23">
        <f t="shared" si="13"/>
        <v>0</v>
      </c>
      <c r="K210" s="19">
        <v>44406</v>
      </c>
      <c r="L210" s="28" t="s">
        <v>54</v>
      </c>
      <c r="M210" s="30"/>
      <c r="N210" s="22"/>
      <c r="O210" s="22"/>
      <c r="P210" s="22"/>
      <c r="Q210" s="23">
        <f t="shared" si="14"/>
        <v>0</v>
      </c>
      <c r="T210" s="19">
        <v>44406</v>
      </c>
      <c r="U210" s="28" t="s">
        <v>54</v>
      </c>
      <c r="V210" s="30"/>
      <c r="W210" s="22"/>
      <c r="X210" s="22"/>
      <c r="Y210" s="22"/>
      <c r="Z210" s="23">
        <f t="shared" si="15"/>
        <v>0</v>
      </c>
      <c r="AC210" s="19">
        <v>44406</v>
      </c>
      <c r="AD210" s="28" t="s">
        <v>54</v>
      </c>
      <c r="AE210" s="30"/>
      <c r="AF210" s="22"/>
      <c r="AG210" s="22"/>
      <c r="AH210" s="22"/>
      <c r="AI210" s="23">
        <f t="shared" si="16"/>
        <v>0</v>
      </c>
    </row>
    <row r="211" spans="2:35" x14ac:dyDescent="0.25">
      <c r="B211" s="19">
        <v>44407</v>
      </c>
      <c r="C211" s="28" t="s">
        <v>53</v>
      </c>
      <c r="D211" s="30"/>
      <c r="E211" s="22"/>
      <c r="F211" s="22"/>
      <c r="G211" s="22"/>
      <c r="H211" s="23">
        <f t="shared" si="13"/>
        <v>0</v>
      </c>
      <c r="K211" s="19">
        <v>44407</v>
      </c>
      <c r="L211" s="28" t="s">
        <v>53</v>
      </c>
      <c r="M211" s="30"/>
      <c r="N211" s="22"/>
      <c r="O211" s="22"/>
      <c r="P211" s="22"/>
      <c r="Q211" s="23">
        <f t="shared" si="14"/>
        <v>0</v>
      </c>
      <c r="T211" s="19">
        <v>44407</v>
      </c>
      <c r="U211" s="28" t="s">
        <v>53</v>
      </c>
      <c r="V211" s="30"/>
      <c r="W211" s="22"/>
      <c r="X211" s="22"/>
      <c r="Y211" s="22"/>
      <c r="Z211" s="23">
        <f t="shared" si="15"/>
        <v>0</v>
      </c>
      <c r="AC211" s="19">
        <v>44407</v>
      </c>
      <c r="AD211" s="28" t="s">
        <v>53</v>
      </c>
      <c r="AE211" s="30"/>
      <c r="AF211" s="22"/>
      <c r="AG211" s="22"/>
      <c r="AH211" s="22"/>
      <c r="AI211" s="23">
        <f t="shared" si="16"/>
        <v>0</v>
      </c>
    </row>
    <row r="212" spans="2:35" ht="15.75" thickBot="1" x14ac:dyDescent="0.3">
      <c r="B212" s="19">
        <v>44408</v>
      </c>
      <c r="C212" s="29" t="s">
        <v>24</v>
      </c>
      <c r="D212" s="30"/>
      <c r="E212" s="22"/>
      <c r="F212" s="22"/>
      <c r="G212" s="22"/>
      <c r="H212" s="23">
        <f t="shared" si="13"/>
        <v>0</v>
      </c>
      <c r="K212" s="19">
        <v>44408</v>
      </c>
      <c r="L212" s="29" t="s">
        <v>24</v>
      </c>
      <c r="M212" s="30"/>
      <c r="N212" s="22"/>
      <c r="O212" s="22"/>
      <c r="P212" s="22"/>
      <c r="Q212" s="23">
        <f t="shared" si="14"/>
        <v>0</v>
      </c>
      <c r="T212" s="19">
        <v>44408</v>
      </c>
      <c r="U212" s="29" t="s">
        <v>24</v>
      </c>
      <c r="V212" s="30"/>
      <c r="W212" s="22"/>
      <c r="X212" s="22"/>
      <c r="Y212" s="22"/>
      <c r="Z212" s="23">
        <f t="shared" si="15"/>
        <v>0</v>
      </c>
      <c r="AC212" s="19">
        <v>44408</v>
      </c>
      <c r="AD212" s="29" t="s">
        <v>24</v>
      </c>
      <c r="AE212" s="30"/>
      <c r="AF212" s="22"/>
      <c r="AG212" s="22"/>
      <c r="AH212" s="22"/>
      <c r="AI212" s="23">
        <f t="shared" si="16"/>
        <v>0</v>
      </c>
    </row>
    <row r="213" spans="2:35" x14ac:dyDescent="0.25">
      <c r="B213" s="19">
        <v>44409</v>
      </c>
      <c r="C213" s="27" t="s">
        <v>24</v>
      </c>
      <c r="D213" s="30"/>
      <c r="E213" s="22"/>
      <c r="F213" s="22"/>
      <c r="G213" s="22"/>
      <c r="H213" s="23">
        <f t="shared" si="13"/>
        <v>0</v>
      </c>
      <c r="K213" s="19">
        <v>44409</v>
      </c>
      <c r="L213" s="27" t="s">
        <v>24</v>
      </c>
      <c r="M213" s="30"/>
      <c r="N213" s="22"/>
      <c r="O213" s="22"/>
      <c r="P213" s="22"/>
      <c r="Q213" s="23">
        <f t="shared" si="14"/>
        <v>0</v>
      </c>
      <c r="T213" s="19">
        <v>44409</v>
      </c>
      <c r="U213" s="27" t="s">
        <v>24</v>
      </c>
      <c r="V213" s="30"/>
      <c r="W213" s="22"/>
      <c r="X213" s="22"/>
      <c r="Y213" s="22"/>
      <c r="Z213" s="23">
        <f t="shared" si="15"/>
        <v>0</v>
      </c>
      <c r="AC213" s="19">
        <v>44409</v>
      </c>
      <c r="AD213" s="27" t="s">
        <v>24</v>
      </c>
      <c r="AE213" s="30"/>
      <c r="AF213" s="22"/>
      <c r="AG213" s="22"/>
      <c r="AH213" s="22"/>
      <c r="AI213" s="23">
        <f t="shared" si="16"/>
        <v>0</v>
      </c>
    </row>
    <row r="214" spans="2:35" x14ac:dyDescent="0.25">
      <c r="B214" s="19">
        <v>44410</v>
      </c>
      <c r="C214" s="28" t="s">
        <v>51</v>
      </c>
      <c r="D214" s="30"/>
      <c r="E214" s="22"/>
      <c r="F214" s="22"/>
      <c r="G214" s="22"/>
      <c r="H214" s="23">
        <f t="shared" si="13"/>
        <v>0</v>
      </c>
      <c r="K214" s="19">
        <v>44410</v>
      </c>
      <c r="L214" s="28" t="s">
        <v>51</v>
      </c>
      <c r="M214" s="30"/>
      <c r="N214" s="22"/>
      <c r="O214" s="22"/>
      <c r="P214" s="22"/>
      <c r="Q214" s="23">
        <f t="shared" si="14"/>
        <v>0</v>
      </c>
      <c r="T214" s="19">
        <v>44410</v>
      </c>
      <c r="U214" s="28" t="s">
        <v>51</v>
      </c>
      <c r="V214" s="30"/>
      <c r="W214" s="22"/>
      <c r="X214" s="22"/>
      <c r="Y214" s="22"/>
      <c r="Z214" s="23">
        <f t="shared" si="15"/>
        <v>0</v>
      </c>
      <c r="AC214" s="19">
        <v>44410</v>
      </c>
      <c r="AD214" s="28" t="s">
        <v>51</v>
      </c>
      <c r="AE214" s="30"/>
      <c r="AF214" s="22"/>
      <c r="AG214" s="22"/>
      <c r="AH214" s="22"/>
      <c r="AI214" s="23">
        <f t="shared" si="16"/>
        <v>0</v>
      </c>
    </row>
    <row r="215" spans="2:35" x14ac:dyDescent="0.25">
      <c r="B215" s="19">
        <v>44411</v>
      </c>
      <c r="C215" s="28" t="s">
        <v>25</v>
      </c>
      <c r="D215" s="30"/>
      <c r="E215" s="22"/>
      <c r="F215" s="22"/>
      <c r="G215" s="22"/>
      <c r="H215" s="23">
        <f t="shared" si="13"/>
        <v>0</v>
      </c>
      <c r="K215" s="19">
        <v>44411</v>
      </c>
      <c r="L215" s="28" t="s">
        <v>25</v>
      </c>
      <c r="M215" s="30"/>
      <c r="N215" s="22"/>
      <c r="O215" s="22"/>
      <c r="P215" s="22"/>
      <c r="Q215" s="23">
        <f t="shared" si="14"/>
        <v>0</v>
      </c>
      <c r="T215" s="19">
        <v>44411</v>
      </c>
      <c r="U215" s="28" t="s">
        <v>25</v>
      </c>
      <c r="V215" s="30"/>
      <c r="W215" s="22"/>
      <c r="X215" s="22"/>
      <c r="Y215" s="22"/>
      <c r="Z215" s="23">
        <f t="shared" si="15"/>
        <v>0</v>
      </c>
      <c r="AC215" s="19">
        <v>44411</v>
      </c>
      <c r="AD215" s="28" t="s">
        <v>25</v>
      </c>
      <c r="AE215" s="30"/>
      <c r="AF215" s="22"/>
      <c r="AG215" s="22"/>
      <c r="AH215" s="22"/>
      <c r="AI215" s="23">
        <f t="shared" si="16"/>
        <v>0</v>
      </c>
    </row>
    <row r="216" spans="2:35" x14ac:dyDescent="0.25">
      <c r="B216" s="19">
        <v>44412</v>
      </c>
      <c r="C216" s="28" t="s">
        <v>52</v>
      </c>
      <c r="D216" s="30"/>
      <c r="E216" s="22"/>
      <c r="F216" s="22"/>
      <c r="G216" s="22"/>
      <c r="H216" s="23">
        <f t="shared" si="13"/>
        <v>0</v>
      </c>
      <c r="K216" s="19">
        <v>44412</v>
      </c>
      <c r="L216" s="28" t="s">
        <v>52</v>
      </c>
      <c r="M216" s="30"/>
      <c r="N216" s="22"/>
      <c r="O216" s="22"/>
      <c r="P216" s="22"/>
      <c r="Q216" s="23">
        <f t="shared" si="14"/>
        <v>0</v>
      </c>
      <c r="T216" s="19">
        <v>44412</v>
      </c>
      <c r="U216" s="28" t="s">
        <v>52</v>
      </c>
      <c r="V216" s="30"/>
      <c r="W216" s="22"/>
      <c r="X216" s="22"/>
      <c r="Y216" s="22"/>
      <c r="Z216" s="23">
        <f t="shared" si="15"/>
        <v>0</v>
      </c>
      <c r="AC216" s="19">
        <v>44412</v>
      </c>
      <c r="AD216" s="28" t="s">
        <v>52</v>
      </c>
      <c r="AE216" s="30"/>
      <c r="AF216" s="22"/>
      <c r="AG216" s="22"/>
      <c r="AH216" s="22"/>
      <c r="AI216" s="23">
        <f t="shared" si="16"/>
        <v>0</v>
      </c>
    </row>
    <row r="217" spans="2:35" x14ac:dyDescent="0.25">
      <c r="B217" s="19">
        <v>44413</v>
      </c>
      <c r="C217" s="28" t="s">
        <v>54</v>
      </c>
      <c r="D217" s="30"/>
      <c r="E217" s="22"/>
      <c r="F217" s="22"/>
      <c r="G217" s="22"/>
      <c r="H217" s="23">
        <f t="shared" si="13"/>
        <v>0</v>
      </c>
      <c r="K217" s="19">
        <v>44413</v>
      </c>
      <c r="L217" s="28" t="s">
        <v>54</v>
      </c>
      <c r="M217" s="30"/>
      <c r="N217" s="22"/>
      <c r="O217" s="22"/>
      <c r="P217" s="22"/>
      <c r="Q217" s="23">
        <f t="shared" si="14"/>
        <v>0</v>
      </c>
      <c r="T217" s="19">
        <v>44413</v>
      </c>
      <c r="U217" s="28" t="s">
        <v>54</v>
      </c>
      <c r="V217" s="30"/>
      <c r="W217" s="22"/>
      <c r="X217" s="22"/>
      <c r="Y217" s="22"/>
      <c r="Z217" s="23">
        <f t="shared" si="15"/>
        <v>0</v>
      </c>
      <c r="AC217" s="19">
        <v>44413</v>
      </c>
      <c r="AD217" s="28" t="s">
        <v>54</v>
      </c>
      <c r="AE217" s="30"/>
      <c r="AF217" s="22"/>
      <c r="AG217" s="22"/>
      <c r="AH217" s="22"/>
      <c r="AI217" s="23">
        <f t="shared" si="16"/>
        <v>0</v>
      </c>
    </row>
    <row r="218" spans="2:35" x14ac:dyDescent="0.25">
      <c r="B218" s="19">
        <v>44414</v>
      </c>
      <c r="C218" s="28" t="s">
        <v>53</v>
      </c>
      <c r="D218" s="30"/>
      <c r="E218" s="22"/>
      <c r="F218" s="22"/>
      <c r="G218" s="22"/>
      <c r="H218" s="23">
        <f t="shared" si="13"/>
        <v>0</v>
      </c>
      <c r="K218" s="19">
        <v>44414</v>
      </c>
      <c r="L218" s="28" t="s">
        <v>53</v>
      </c>
      <c r="M218" s="30"/>
      <c r="N218" s="22"/>
      <c r="O218" s="22"/>
      <c r="P218" s="22"/>
      <c r="Q218" s="23">
        <f t="shared" si="14"/>
        <v>0</v>
      </c>
      <c r="T218" s="19">
        <v>44414</v>
      </c>
      <c r="U218" s="28" t="s">
        <v>53</v>
      </c>
      <c r="V218" s="30"/>
      <c r="W218" s="22"/>
      <c r="X218" s="22"/>
      <c r="Y218" s="22"/>
      <c r="Z218" s="23">
        <f t="shared" si="15"/>
        <v>0</v>
      </c>
      <c r="AC218" s="19">
        <v>44414</v>
      </c>
      <c r="AD218" s="28" t="s">
        <v>53</v>
      </c>
      <c r="AE218" s="30"/>
      <c r="AF218" s="22"/>
      <c r="AG218" s="22"/>
      <c r="AH218" s="22"/>
      <c r="AI218" s="23">
        <f t="shared" si="16"/>
        <v>0</v>
      </c>
    </row>
    <row r="219" spans="2:35" ht="15.75" thickBot="1" x14ac:dyDescent="0.3">
      <c r="B219" s="19">
        <v>44415</v>
      </c>
      <c r="C219" s="29" t="s">
        <v>24</v>
      </c>
      <c r="D219" s="30"/>
      <c r="E219" s="22"/>
      <c r="F219" s="22"/>
      <c r="G219" s="22"/>
      <c r="H219" s="23">
        <f t="shared" si="13"/>
        <v>0</v>
      </c>
      <c r="K219" s="19">
        <v>44415</v>
      </c>
      <c r="L219" s="29" t="s">
        <v>24</v>
      </c>
      <c r="M219" s="30"/>
      <c r="N219" s="22"/>
      <c r="O219" s="22"/>
      <c r="P219" s="22"/>
      <c r="Q219" s="23">
        <f t="shared" si="14"/>
        <v>0</v>
      </c>
      <c r="T219" s="19">
        <v>44415</v>
      </c>
      <c r="U219" s="29" t="s">
        <v>24</v>
      </c>
      <c r="V219" s="30"/>
      <c r="W219" s="22"/>
      <c r="X219" s="22"/>
      <c r="Y219" s="22"/>
      <c r="Z219" s="23">
        <f t="shared" si="15"/>
        <v>0</v>
      </c>
      <c r="AC219" s="19">
        <v>44415</v>
      </c>
      <c r="AD219" s="29" t="s">
        <v>24</v>
      </c>
      <c r="AE219" s="30"/>
      <c r="AF219" s="22"/>
      <c r="AG219" s="22"/>
      <c r="AH219" s="22"/>
      <c r="AI219" s="23">
        <f t="shared" si="16"/>
        <v>0</v>
      </c>
    </row>
    <row r="220" spans="2:35" x14ac:dyDescent="0.25">
      <c r="B220" s="19">
        <v>44416</v>
      </c>
      <c r="C220" s="27" t="s">
        <v>24</v>
      </c>
      <c r="D220" s="30"/>
      <c r="E220" s="22"/>
      <c r="F220" s="22"/>
      <c r="G220" s="22"/>
      <c r="H220" s="23">
        <f t="shared" si="13"/>
        <v>0</v>
      </c>
      <c r="K220" s="19">
        <v>44416</v>
      </c>
      <c r="L220" s="27" t="s">
        <v>24</v>
      </c>
      <c r="M220" s="30"/>
      <c r="N220" s="22"/>
      <c r="O220" s="22"/>
      <c r="P220" s="22"/>
      <c r="Q220" s="23">
        <f t="shared" si="14"/>
        <v>0</v>
      </c>
      <c r="T220" s="19">
        <v>44416</v>
      </c>
      <c r="U220" s="27" t="s">
        <v>24</v>
      </c>
      <c r="V220" s="30"/>
      <c r="W220" s="22"/>
      <c r="X220" s="22"/>
      <c r="Y220" s="22"/>
      <c r="Z220" s="23">
        <f t="shared" si="15"/>
        <v>0</v>
      </c>
      <c r="AC220" s="19">
        <v>44416</v>
      </c>
      <c r="AD220" s="27" t="s">
        <v>24</v>
      </c>
      <c r="AE220" s="30"/>
      <c r="AF220" s="22"/>
      <c r="AG220" s="22"/>
      <c r="AH220" s="22"/>
      <c r="AI220" s="23">
        <f t="shared" si="16"/>
        <v>0</v>
      </c>
    </row>
    <row r="221" spans="2:35" x14ac:dyDescent="0.25">
      <c r="B221" s="19">
        <v>44417</v>
      </c>
      <c r="C221" s="28" t="s">
        <v>51</v>
      </c>
      <c r="D221" s="30"/>
      <c r="E221" s="22"/>
      <c r="F221" s="22"/>
      <c r="G221" s="22"/>
      <c r="H221" s="23">
        <f t="shared" si="13"/>
        <v>0</v>
      </c>
      <c r="K221" s="19">
        <v>44417</v>
      </c>
      <c r="L221" s="28" t="s">
        <v>51</v>
      </c>
      <c r="M221" s="30"/>
      <c r="N221" s="22"/>
      <c r="O221" s="22"/>
      <c r="P221" s="22"/>
      <c r="Q221" s="23">
        <f t="shared" si="14"/>
        <v>0</v>
      </c>
      <c r="T221" s="19">
        <v>44417</v>
      </c>
      <c r="U221" s="28" t="s">
        <v>51</v>
      </c>
      <c r="V221" s="30"/>
      <c r="W221" s="22"/>
      <c r="X221" s="22"/>
      <c r="Y221" s="22"/>
      <c r="Z221" s="23">
        <f t="shared" si="15"/>
        <v>0</v>
      </c>
      <c r="AC221" s="19">
        <v>44417</v>
      </c>
      <c r="AD221" s="28" t="s">
        <v>51</v>
      </c>
      <c r="AE221" s="30"/>
      <c r="AF221" s="22"/>
      <c r="AG221" s="22"/>
      <c r="AH221" s="22"/>
      <c r="AI221" s="23">
        <f t="shared" si="16"/>
        <v>0</v>
      </c>
    </row>
    <row r="222" spans="2:35" x14ac:dyDescent="0.25">
      <c r="B222" s="19">
        <v>44418</v>
      </c>
      <c r="C222" s="28" t="s">
        <v>25</v>
      </c>
      <c r="D222" s="30"/>
      <c r="E222" s="22"/>
      <c r="F222" s="22"/>
      <c r="G222" s="22"/>
      <c r="H222" s="23">
        <f t="shared" si="13"/>
        <v>0</v>
      </c>
      <c r="K222" s="19">
        <v>44418</v>
      </c>
      <c r="L222" s="28" t="s">
        <v>25</v>
      </c>
      <c r="M222" s="30"/>
      <c r="N222" s="22"/>
      <c r="O222" s="22"/>
      <c r="P222" s="22"/>
      <c r="Q222" s="23">
        <f t="shared" si="14"/>
        <v>0</v>
      </c>
      <c r="T222" s="19">
        <v>44418</v>
      </c>
      <c r="U222" s="28" t="s">
        <v>25</v>
      </c>
      <c r="V222" s="30"/>
      <c r="W222" s="22"/>
      <c r="X222" s="22"/>
      <c r="Y222" s="22"/>
      <c r="Z222" s="23">
        <f t="shared" si="15"/>
        <v>0</v>
      </c>
      <c r="AC222" s="19">
        <v>44418</v>
      </c>
      <c r="AD222" s="28" t="s">
        <v>25</v>
      </c>
      <c r="AE222" s="30"/>
      <c r="AF222" s="22"/>
      <c r="AG222" s="22"/>
      <c r="AH222" s="22"/>
      <c r="AI222" s="23">
        <f t="shared" si="16"/>
        <v>0</v>
      </c>
    </row>
    <row r="223" spans="2:35" x14ac:dyDescent="0.25">
      <c r="B223" s="19">
        <v>44419</v>
      </c>
      <c r="C223" s="28" t="s">
        <v>52</v>
      </c>
      <c r="D223" s="30"/>
      <c r="E223" s="22"/>
      <c r="F223" s="22"/>
      <c r="G223" s="22"/>
      <c r="H223" s="23">
        <f t="shared" si="13"/>
        <v>0</v>
      </c>
      <c r="K223" s="19">
        <v>44419</v>
      </c>
      <c r="L223" s="28" t="s">
        <v>52</v>
      </c>
      <c r="M223" s="30"/>
      <c r="N223" s="22"/>
      <c r="O223" s="22"/>
      <c r="P223" s="22"/>
      <c r="Q223" s="23">
        <f t="shared" si="14"/>
        <v>0</v>
      </c>
      <c r="T223" s="19">
        <v>44419</v>
      </c>
      <c r="U223" s="28" t="s">
        <v>52</v>
      </c>
      <c r="V223" s="30"/>
      <c r="W223" s="22"/>
      <c r="X223" s="22"/>
      <c r="Y223" s="22"/>
      <c r="Z223" s="23">
        <f t="shared" si="15"/>
        <v>0</v>
      </c>
      <c r="AC223" s="19">
        <v>44419</v>
      </c>
      <c r="AD223" s="28" t="s">
        <v>52</v>
      </c>
      <c r="AE223" s="30"/>
      <c r="AF223" s="22"/>
      <c r="AG223" s="22"/>
      <c r="AH223" s="22"/>
      <c r="AI223" s="23">
        <f t="shared" si="16"/>
        <v>0</v>
      </c>
    </row>
    <row r="224" spans="2:35" x14ac:dyDescent="0.25">
      <c r="B224" s="19">
        <v>44420</v>
      </c>
      <c r="C224" s="28" t="s">
        <v>54</v>
      </c>
      <c r="D224" s="30"/>
      <c r="E224" s="22"/>
      <c r="F224" s="22"/>
      <c r="G224" s="22"/>
      <c r="H224" s="23">
        <f t="shared" si="13"/>
        <v>0</v>
      </c>
      <c r="K224" s="19">
        <v>44420</v>
      </c>
      <c r="L224" s="28" t="s">
        <v>54</v>
      </c>
      <c r="M224" s="30"/>
      <c r="N224" s="22"/>
      <c r="O224" s="22"/>
      <c r="P224" s="22"/>
      <c r="Q224" s="23">
        <f t="shared" si="14"/>
        <v>0</v>
      </c>
      <c r="T224" s="19">
        <v>44420</v>
      </c>
      <c r="U224" s="28" t="s">
        <v>54</v>
      </c>
      <c r="V224" s="30"/>
      <c r="W224" s="22"/>
      <c r="X224" s="22"/>
      <c r="Y224" s="22"/>
      <c r="Z224" s="23">
        <f t="shared" si="15"/>
        <v>0</v>
      </c>
      <c r="AC224" s="19">
        <v>44420</v>
      </c>
      <c r="AD224" s="28" t="s">
        <v>54</v>
      </c>
      <c r="AE224" s="30"/>
      <c r="AF224" s="22"/>
      <c r="AG224" s="22"/>
      <c r="AH224" s="22"/>
      <c r="AI224" s="23">
        <f t="shared" si="16"/>
        <v>0</v>
      </c>
    </row>
    <row r="225" spans="2:35" x14ac:dyDescent="0.25">
      <c r="B225" s="19">
        <v>44421</v>
      </c>
      <c r="C225" s="28" t="s">
        <v>53</v>
      </c>
      <c r="D225" s="30"/>
      <c r="E225" s="22"/>
      <c r="F225" s="22"/>
      <c r="G225" s="22"/>
      <c r="H225" s="23">
        <f t="shared" si="13"/>
        <v>0</v>
      </c>
      <c r="K225" s="19">
        <v>44421</v>
      </c>
      <c r="L225" s="28" t="s">
        <v>53</v>
      </c>
      <c r="M225" s="30"/>
      <c r="N225" s="22"/>
      <c r="O225" s="22"/>
      <c r="P225" s="22"/>
      <c r="Q225" s="23">
        <f t="shared" si="14"/>
        <v>0</v>
      </c>
      <c r="T225" s="19">
        <v>44421</v>
      </c>
      <c r="U225" s="28" t="s">
        <v>53</v>
      </c>
      <c r="V225" s="30"/>
      <c r="W225" s="22"/>
      <c r="X225" s="22"/>
      <c r="Y225" s="22"/>
      <c r="Z225" s="23">
        <f t="shared" si="15"/>
        <v>0</v>
      </c>
      <c r="AC225" s="19">
        <v>44421</v>
      </c>
      <c r="AD225" s="28" t="s">
        <v>53</v>
      </c>
      <c r="AE225" s="30"/>
      <c r="AF225" s="22"/>
      <c r="AG225" s="22"/>
      <c r="AH225" s="22"/>
      <c r="AI225" s="23">
        <f t="shared" si="16"/>
        <v>0</v>
      </c>
    </row>
    <row r="226" spans="2:35" ht="15.75" thickBot="1" x14ac:dyDescent="0.3">
      <c r="B226" s="19">
        <v>44422</v>
      </c>
      <c r="C226" s="29" t="s">
        <v>24</v>
      </c>
      <c r="D226" s="30"/>
      <c r="E226" s="22"/>
      <c r="F226" s="22"/>
      <c r="G226" s="22"/>
      <c r="H226" s="23">
        <f t="shared" si="13"/>
        <v>0</v>
      </c>
      <c r="K226" s="19">
        <v>44422</v>
      </c>
      <c r="L226" s="29" t="s">
        <v>24</v>
      </c>
      <c r="M226" s="30"/>
      <c r="N226" s="22"/>
      <c r="O226" s="22"/>
      <c r="P226" s="22"/>
      <c r="Q226" s="23">
        <f t="shared" si="14"/>
        <v>0</v>
      </c>
      <c r="T226" s="19">
        <v>44422</v>
      </c>
      <c r="U226" s="29" t="s">
        <v>24</v>
      </c>
      <c r="V226" s="30"/>
      <c r="W226" s="22"/>
      <c r="X226" s="22"/>
      <c r="Y226" s="22"/>
      <c r="Z226" s="23">
        <f t="shared" si="15"/>
        <v>0</v>
      </c>
      <c r="AC226" s="19">
        <v>44422</v>
      </c>
      <c r="AD226" s="29" t="s">
        <v>24</v>
      </c>
      <c r="AE226" s="30"/>
      <c r="AF226" s="22"/>
      <c r="AG226" s="22"/>
      <c r="AH226" s="22"/>
      <c r="AI226" s="23">
        <f t="shared" si="16"/>
        <v>0</v>
      </c>
    </row>
    <row r="227" spans="2:35" x14ac:dyDescent="0.25">
      <c r="B227" s="19">
        <v>44423</v>
      </c>
      <c r="C227" s="27" t="s">
        <v>24</v>
      </c>
      <c r="D227" s="30"/>
      <c r="E227" s="22"/>
      <c r="F227" s="22"/>
      <c r="G227" s="22"/>
      <c r="H227" s="23">
        <f t="shared" si="13"/>
        <v>0</v>
      </c>
      <c r="K227" s="19">
        <v>44423</v>
      </c>
      <c r="L227" s="27" t="s">
        <v>24</v>
      </c>
      <c r="M227" s="30"/>
      <c r="N227" s="22"/>
      <c r="O227" s="22"/>
      <c r="P227" s="22"/>
      <c r="Q227" s="23">
        <f t="shared" si="14"/>
        <v>0</v>
      </c>
      <c r="T227" s="19">
        <v>44423</v>
      </c>
      <c r="U227" s="27" t="s">
        <v>24</v>
      </c>
      <c r="V227" s="30"/>
      <c r="W227" s="22"/>
      <c r="X227" s="22"/>
      <c r="Y227" s="22"/>
      <c r="Z227" s="23">
        <f t="shared" si="15"/>
        <v>0</v>
      </c>
      <c r="AC227" s="19">
        <v>44423</v>
      </c>
      <c r="AD227" s="27" t="s">
        <v>24</v>
      </c>
      <c r="AE227" s="30"/>
      <c r="AF227" s="22"/>
      <c r="AG227" s="22"/>
      <c r="AH227" s="22"/>
      <c r="AI227" s="23">
        <f t="shared" si="16"/>
        <v>0</v>
      </c>
    </row>
    <row r="228" spans="2:35" x14ac:dyDescent="0.25">
      <c r="B228" s="19">
        <v>44424</v>
      </c>
      <c r="C228" s="28" t="s">
        <v>51</v>
      </c>
      <c r="D228" s="30"/>
      <c r="E228" s="22"/>
      <c r="F228" s="22"/>
      <c r="G228" s="22"/>
      <c r="H228" s="23">
        <f t="shared" si="13"/>
        <v>0</v>
      </c>
      <c r="K228" s="19">
        <v>44424</v>
      </c>
      <c r="L228" s="28" t="s">
        <v>51</v>
      </c>
      <c r="M228" s="30"/>
      <c r="N228" s="22"/>
      <c r="O228" s="22"/>
      <c r="P228" s="22"/>
      <c r="Q228" s="23">
        <f t="shared" si="14"/>
        <v>0</v>
      </c>
      <c r="T228" s="19">
        <v>44424</v>
      </c>
      <c r="U228" s="28" t="s">
        <v>51</v>
      </c>
      <c r="V228" s="30"/>
      <c r="W228" s="22"/>
      <c r="X228" s="22"/>
      <c r="Y228" s="22"/>
      <c r="Z228" s="23">
        <f t="shared" si="15"/>
        <v>0</v>
      </c>
      <c r="AC228" s="19">
        <v>44424</v>
      </c>
      <c r="AD228" s="28" t="s">
        <v>51</v>
      </c>
      <c r="AE228" s="30"/>
      <c r="AF228" s="22"/>
      <c r="AG228" s="22"/>
      <c r="AH228" s="22"/>
      <c r="AI228" s="23">
        <f t="shared" si="16"/>
        <v>0</v>
      </c>
    </row>
    <row r="229" spans="2:35" x14ac:dyDescent="0.25">
      <c r="B229" s="19">
        <v>44425</v>
      </c>
      <c r="C229" s="28" t="s">
        <v>25</v>
      </c>
      <c r="D229" s="30"/>
      <c r="E229" s="22"/>
      <c r="F229" s="22"/>
      <c r="G229" s="22"/>
      <c r="H229" s="23">
        <f t="shared" si="13"/>
        <v>0</v>
      </c>
      <c r="K229" s="19">
        <v>44425</v>
      </c>
      <c r="L229" s="28" t="s">
        <v>25</v>
      </c>
      <c r="M229" s="30"/>
      <c r="N229" s="22"/>
      <c r="O229" s="22"/>
      <c r="P229" s="22"/>
      <c r="Q229" s="23">
        <f t="shared" si="14"/>
        <v>0</v>
      </c>
      <c r="T229" s="19">
        <v>44425</v>
      </c>
      <c r="U229" s="28" t="s">
        <v>25</v>
      </c>
      <c r="V229" s="30"/>
      <c r="W229" s="22"/>
      <c r="X229" s="22"/>
      <c r="Y229" s="22"/>
      <c r="Z229" s="23">
        <f t="shared" si="15"/>
        <v>0</v>
      </c>
      <c r="AC229" s="19">
        <v>44425</v>
      </c>
      <c r="AD229" s="28" t="s">
        <v>25</v>
      </c>
      <c r="AE229" s="30"/>
      <c r="AF229" s="22"/>
      <c r="AG229" s="22"/>
      <c r="AH229" s="22"/>
      <c r="AI229" s="23">
        <f t="shared" si="16"/>
        <v>0</v>
      </c>
    </row>
    <row r="230" spans="2:35" x14ac:dyDescent="0.25">
      <c r="B230" s="19">
        <v>44426</v>
      </c>
      <c r="C230" s="28" t="s">
        <v>52</v>
      </c>
      <c r="D230" s="30"/>
      <c r="E230" s="22"/>
      <c r="F230" s="22"/>
      <c r="G230" s="22"/>
      <c r="H230" s="23">
        <f t="shared" si="13"/>
        <v>0</v>
      </c>
      <c r="K230" s="19">
        <v>44426</v>
      </c>
      <c r="L230" s="28" t="s">
        <v>52</v>
      </c>
      <c r="M230" s="30"/>
      <c r="N230" s="22"/>
      <c r="O230" s="22"/>
      <c r="P230" s="22"/>
      <c r="Q230" s="23">
        <f t="shared" si="14"/>
        <v>0</v>
      </c>
      <c r="T230" s="19">
        <v>44426</v>
      </c>
      <c r="U230" s="28" t="s">
        <v>52</v>
      </c>
      <c r="V230" s="30"/>
      <c r="W230" s="22"/>
      <c r="X230" s="22"/>
      <c r="Y230" s="22"/>
      <c r="Z230" s="23">
        <f t="shared" si="15"/>
        <v>0</v>
      </c>
      <c r="AC230" s="19">
        <v>44426</v>
      </c>
      <c r="AD230" s="28" t="s">
        <v>52</v>
      </c>
      <c r="AE230" s="30"/>
      <c r="AF230" s="22"/>
      <c r="AG230" s="22"/>
      <c r="AH230" s="22"/>
      <c r="AI230" s="23">
        <f t="shared" si="16"/>
        <v>0</v>
      </c>
    </row>
    <row r="231" spans="2:35" x14ac:dyDescent="0.25">
      <c r="B231" s="19">
        <v>44427</v>
      </c>
      <c r="C231" s="28" t="s">
        <v>54</v>
      </c>
      <c r="D231" s="30"/>
      <c r="E231" s="22"/>
      <c r="F231" s="22"/>
      <c r="G231" s="22"/>
      <c r="H231" s="23">
        <f t="shared" si="13"/>
        <v>0</v>
      </c>
      <c r="K231" s="19">
        <v>44427</v>
      </c>
      <c r="L231" s="28" t="s">
        <v>54</v>
      </c>
      <c r="M231" s="30"/>
      <c r="N231" s="22"/>
      <c r="O231" s="22"/>
      <c r="P231" s="22"/>
      <c r="Q231" s="23">
        <f t="shared" si="14"/>
        <v>0</v>
      </c>
      <c r="T231" s="19">
        <v>44427</v>
      </c>
      <c r="U231" s="28" t="s">
        <v>54</v>
      </c>
      <c r="V231" s="30"/>
      <c r="W231" s="22"/>
      <c r="X231" s="22"/>
      <c r="Y231" s="22"/>
      <c r="Z231" s="23">
        <f t="shared" si="15"/>
        <v>0</v>
      </c>
      <c r="AC231" s="19">
        <v>44427</v>
      </c>
      <c r="AD231" s="28" t="s">
        <v>54</v>
      </c>
      <c r="AE231" s="30"/>
      <c r="AF231" s="22"/>
      <c r="AG231" s="22"/>
      <c r="AH231" s="22"/>
      <c r="AI231" s="23">
        <f t="shared" si="16"/>
        <v>0</v>
      </c>
    </row>
    <row r="232" spans="2:35" x14ac:dyDescent="0.25">
      <c r="B232" s="19">
        <v>44428</v>
      </c>
      <c r="C232" s="28" t="s">
        <v>53</v>
      </c>
      <c r="D232" s="30"/>
      <c r="E232" s="22"/>
      <c r="F232" s="22"/>
      <c r="G232" s="22"/>
      <c r="H232" s="23">
        <f t="shared" si="13"/>
        <v>0</v>
      </c>
      <c r="K232" s="19">
        <v>44428</v>
      </c>
      <c r="L232" s="28" t="s">
        <v>53</v>
      </c>
      <c r="M232" s="30"/>
      <c r="N232" s="22"/>
      <c r="O232" s="22"/>
      <c r="P232" s="22"/>
      <c r="Q232" s="23">
        <f t="shared" si="14"/>
        <v>0</v>
      </c>
      <c r="T232" s="19">
        <v>44428</v>
      </c>
      <c r="U232" s="28" t="s">
        <v>53</v>
      </c>
      <c r="V232" s="30"/>
      <c r="W232" s="22"/>
      <c r="X232" s="22"/>
      <c r="Y232" s="22"/>
      <c r="Z232" s="23">
        <f t="shared" si="15"/>
        <v>0</v>
      </c>
      <c r="AC232" s="19">
        <v>44428</v>
      </c>
      <c r="AD232" s="28" t="s">
        <v>53</v>
      </c>
      <c r="AE232" s="30"/>
      <c r="AF232" s="22"/>
      <c r="AG232" s="22"/>
      <c r="AH232" s="22"/>
      <c r="AI232" s="23">
        <f t="shared" si="16"/>
        <v>0</v>
      </c>
    </row>
    <row r="233" spans="2:35" ht="15.75" thickBot="1" x14ac:dyDescent="0.3">
      <c r="B233" s="19">
        <v>44429</v>
      </c>
      <c r="C233" s="29" t="s">
        <v>24</v>
      </c>
      <c r="D233" s="30"/>
      <c r="E233" s="22"/>
      <c r="F233" s="22"/>
      <c r="G233" s="22"/>
      <c r="H233" s="23">
        <f t="shared" si="13"/>
        <v>0</v>
      </c>
      <c r="K233" s="19">
        <v>44429</v>
      </c>
      <c r="L233" s="29" t="s">
        <v>24</v>
      </c>
      <c r="M233" s="30"/>
      <c r="N233" s="22"/>
      <c r="O233" s="22"/>
      <c r="P233" s="22"/>
      <c r="Q233" s="23">
        <f t="shared" si="14"/>
        <v>0</v>
      </c>
      <c r="T233" s="19">
        <v>44429</v>
      </c>
      <c r="U233" s="29" t="s">
        <v>24</v>
      </c>
      <c r="V233" s="30"/>
      <c r="W233" s="22"/>
      <c r="X233" s="22"/>
      <c r="Y233" s="22"/>
      <c r="Z233" s="23">
        <f t="shared" si="15"/>
        <v>0</v>
      </c>
      <c r="AC233" s="19">
        <v>44429</v>
      </c>
      <c r="AD233" s="29" t="s">
        <v>24</v>
      </c>
      <c r="AE233" s="30"/>
      <c r="AF233" s="22"/>
      <c r="AG233" s="22"/>
      <c r="AH233" s="22"/>
      <c r="AI233" s="23">
        <f t="shared" si="16"/>
        <v>0</v>
      </c>
    </row>
    <row r="234" spans="2:35" x14ac:dyDescent="0.25">
      <c r="B234" s="19">
        <v>44430</v>
      </c>
      <c r="C234" s="27" t="s">
        <v>24</v>
      </c>
      <c r="D234" s="30"/>
      <c r="E234" s="22"/>
      <c r="F234" s="22"/>
      <c r="G234" s="22"/>
      <c r="H234" s="23">
        <f t="shared" si="13"/>
        <v>0</v>
      </c>
      <c r="K234" s="19">
        <v>44430</v>
      </c>
      <c r="L234" s="27" t="s">
        <v>24</v>
      </c>
      <c r="M234" s="30"/>
      <c r="N234" s="22"/>
      <c r="O234" s="22"/>
      <c r="P234" s="22"/>
      <c r="Q234" s="23">
        <f t="shared" si="14"/>
        <v>0</v>
      </c>
      <c r="T234" s="19">
        <v>44430</v>
      </c>
      <c r="U234" s="27" t="s">
        <v>24</v>
      </c>
      <c r="V234" s="30"/>
      <c r="W234" s="22"/>
      <c r="X234" s="22"/>
      <c r="Y234" s="22"/>
      <c r="Z234" s="23">
        <f t="shared" si="15"/>
        <v>0</v>
      </c>
      <c r="AC234" s="19">
        <v>44430</v>
      </c>
      <c r="AD234" s="27" t="s">
        <v>24</v>
      </c>
      <c r="AE234" s="30"/>
      <c r="AF234" s="22"/>
      <c r="AG234" s="22"/>
      <c r="AH234" s="22"/>
      <c r="AI234" s="23">
        <f t="shared" si="16"/>
        <v>0</v>
      </c>
    </row>
    <row r="235" spans="2:35" x14ac:dyDescent="0.25">
      <c r="B235" s="19">
        <v>44431</v>
      </c>
      <c r="C235" s="28" t="s">
        <v>51</v>
      </c>
      <c r="D235" s="30"/>
      <c r="E235" s="22"/>
      <c r="F235" s="22"/>
      <c r="G235" s="22"/>
      <c r="H235" s="23">
        <f t="shared" si="13"/>
        <v>0</v>
      </c>
      <c r="K235" s="19">
        <v>44431</v>
      </c>
      <c r="L235" s="28" t="s">
        <v>51</v>
      </c>
      <c r="M235" s="30"/>
      <c r="N235" s="22"/>
      <c r="O235" s="22"/>
      <c r="P235" s="22"/>
      <c r="Q235" s="23">
        <f t="shared" si="14"/>
        <v>0</v>
      </c>
      <c r="T235" s="19">
        <v>44431</v>
      </c>
      <c r="U235" s="28" t="s">
        <v>51</v>
      </c>
      <c r="V235" s="30"/>
      <c r="W235" s="22"/>
      <c r="X235" s="22"/>
      <c r="Y235" s="22"/>
      <c r="Z235" s="23">
        <f t="shared" si="15"/>
        <v>0</v>
      </c>
      <c r="AC235" s="19">
        <v>44431</v>
      </c>
      <c r="AD235" s="28" t="s">
        <v>51</v>
      </c>
      <c r="AE235" s="30"/>
      <c r="AF235" s="22"/>
      <c r="AG235" s="22"/>
      <c r="AH235" s="22"/>
      <c r="AI235" s="23">
        <f t="shared" si="16"/>
        <v>0</v>
      </c>
    </row>
    <row r="236" spans="2:35" x14ac:dyDescent="0.25">
      <c r="B236" s="19">
        <v>44432</v>
      </c>
      <c r="C236" s="28" t="s">
        <v>25</v>
      </c>
      <c r="D236" s="30"/>
      <c r="E236" s="22"/>
      <c r="F236" s="22"/>
      <c r="G236" s="22"/>
      <c r="H236" s="23">
        <f t="shared" si="13"/>
        <v>0</v>
      </c>
      <c r="K236" s="19">
        <v>44432</v>
      </c>
      <c r="L236" s="28" t="s">
        <v>25</v>
      </c>
      <c r="M236" s="30"/>
      <c r="N236" s="22"/>
      <c r="O236" s="22"/>
      <c r="P236" s="22"/>
      <c r="Q236" s="23">
        <f t="shared" si="14"/>
        <v>0</v>
      </c>
      <c r="T236" s="19">
        <v>44432</v>
      </c>
      <c r="U236" s="28" t="s">
        <v>25</v>
      </c>
      <c r="V236" s="30"/>
      <c r="W236" s="22"/>
      <c r="X236" s="22"/>
      <c r="Y236" s="22"/>
      <c r="Z236" s="23">
        <f t="shared" si="15"/>
        <v>0</v>
      </c>
      <c r="AC236" s="19">
        <v>44432</v>
      </c>
      <c r="AD236" s="28" t="s">
        <v>25</v>
      </c>
      <c r="AE236" s="30"/>
      <c r="AF236" s="22"/>
      <c r="AG236" s="22"/>
      <c r="AH236" s="22"/>
      <c r="AI236" s="23">
        <f t="shared" si="16"/>
        <v>0</v>
      </c>
    </row>
    <row r="237" spans="2:35" x14ac:dyDescent="0.25">
      <c r="B237" s="19">
        <v>44433</v>
      </c>
      <c r="C237" s="28" t="s">
        <v>52</v>
      </c>
      <c r="D237" s="30"/>
      <c r="E237" s="22"/>
      <c r="F237" s="22"/>
      <c r="G237" s="22"/>
      <c r="H237" s="23">
        <f t="shared" si="13"/>
        <v>0</v>
      </c>
      <c r="K237" s="19">
        <v>44433</v>
      </c>
      <c r="L237" s="28" t="s">
        <v>52</v>
      </c>
      <c r="M237" s="30"/>
      <c r="N237" s="22"/>
      <c r="O237" s="22"/>
      <c r="P237" s="22"/>
      <c r="Q237" s="23">
        <f t="shared" si="14"/>
        <v>0</v>
      </c>
      <c r="T237" s="19">
        <v>44433</v>
      </c>
      <c r="U237" s="28" t="s">
        <v>52</v>
      </c>
      <c r="V237" s="30"/>
      <c r="W237" s="22"/>
      <c r="X237" s="22"/>
      <c r="Y237" s="22"/>
      <c r="Z237" s="23">
        <f t="shared" si="15"/>
        <v>0</v>
      </c>
      <c r="AC237" s="19">
        <v>44433</v>
      </c>
      <c r="AD237" s="28" t="s">
        <v>52</v>
      </c>
      <c r="AE237" s="30"/>
      <c r="AF237" s="22"/>
      <c r="AG237" s="22"/>
      <c r="AH237" s="22"/>
      <c r="AI237" s="23">
        <f t="shared" si="16"/>
        <v>0</v>
      </c>
    </row>
    <row r="238" spans="2:35" x14ac:dyDescent="0.25">
      <c r="B238" s="19">
        <v>44434</v>
      </c>
      <c r="C238" s="28" t="s">
        <v>54</v>
      </c>
      <c r="D238" s="30"/>
      <c r="E238" s="22"/>
      <c r="F238" s="22"/>
      <c r="G238" s="22"/>
      <c r="H238" s="23">
        <f t="shared" si="13"/>
        <v>0</v>
      </c>
      <c r="K238" s="19">
        <v>44434</v>
      </c>
      <c r="L238" s="28" t="s">
        <v>54</v>
      </c>
      <c r="M238" s="30"/>
      <c r="N238" s="22"/>
      <c r="O238" s="22"/>
      <c r="P238" s="22"/>
      <c r="Q238" s="23">
        <f t="shared" si="14"/>
        <v>0</v>
      </c>
      <c r="T238" s="19">
        <v>44434</v>
      </c>
      <c r="U238" s="28" t="s">
        <v>54</v>
      </c>
      <c r="V238" s="30"/>
      <c r="W238" s="22"/>
      <c r="X238" s="22"/>
      <c r="Y238" s="22"/>
      <c r="Z238" s="23">
        <f t="shared" si="15"/>
        <v>0</v>
      </c>
      <c r="AC238" s="19">
        <v>44434</v>
      </c>
      <c r="AD238" s="28" t="s">
        <v>54</v>
      </c>
      <c r="AE238" s="30"/>
      <c r="AF238" s="22"/>
      <c r="AG238" s="22"/>
      <c r="AH238" s="22"/>
      <c r="AI238" s="23">
        <f t="shared" si="16"/>
        <v>0</v>
      </c>
    </row>
    <row r="239" spans="2:35" x14ac:dyDescent="0.25">
      <c r="B239" s="19">
        <v>44435</v>
      </c>
      <c r="C239" s="28" t="s">
        <v>53</v>
      </c>
      <c r="D239" s="30"/>
      <c r="E239" s="22"/>
      <c r="F239" s="22"/>
      <c r="G239" s="22"/>
      <c r="H239" s="23">
        <f t="shared" si="13"/>
        <v>0</v>
      </c>
      <c r="K239" s="19">
        <v>44435</v>
      </c>
      <c r="L239" s="28" t="s">
        <v>53</v>
      </c>
      <c r="M239" s="30"/>
      <c r="N239" s="22"/>
      <c r="O239" s="22"/>
      <c r="P239" s="22"/>
      <c r="Q239" s="23">
        <f t="shared" si="14"/>
        <v>0</v>
      </c>
      <c r="T239" s="19">
        <v>44435</v>
      </c>
      <c r="U239" s="28" t="s">
        <v>53</v>
      </c>
      <c r="V239" s="30"/>
      <c r="W239" s="22"/>
      <c r="X239" s="22"/>
      <c r="Y239" s="22"/>
      <c r="Z239" s="23">
        <f t="shared" si="15"/>
        <v>0</v>
      </c>
      <c r="AC239" s="19">
        <v>44435</v>
      </c>
      <c r="AD239" s="28" t="s">
        <v>53</v>
      </c>
      <c r="AE239" s="30"/>
      <c r="AF239" s="22"/>
      <c r="AG239" s="22"/>
      <c r="AH239" s="22"/>
      <c r="AI239" s="23">
        <f t="shared" si="16"/>
        <v>0</v>
      </c>
    </row>
    <row r="240" spans="2:35" ht="15.75" thickBot="1" x14ac:dyDescent="0.3">
      <c r="B240" s="19">
        <v>44436</v>
      </c>
      <c r="C240" s="29" t="s">
        <v>24</v>
      </c>
      <c r="D240" s="30"/>
      <c r="E240" s="22"/>
      <c r="F240" s="22"/>
      <c r="G240" s="22"/>
      <c r="H240" s="23">
        <f t="shared" si="13"/>
        <v>0</v>
      </c>
      <c r="K240" s="19">
        <v>44436</v>
      </c>
      <c r="L240" s="29" t="s">
        <v>24</v>
      </c>
      <c r="M240" s="30"/>
      <c r="N240" s="22"/>
      <c r="O240" s="22"/>
      <c r="P240" s="22"/>
      <c r="Q240" s="23">
        <f t="shared" si="14"/>
        <v>0</v>
      </c>
      <c r="T240" s="19">
        <v>44436</v>
      </c>
      <c r="U240" s="29" t="s">
        <v>24</v>
      </c>
      <c r="V240" s="30"/>
      <c r="W240" s="22"/>
      <c r="X240" s="22"/>
      <c r="Y240" s="22"/>
      <c r="Z240" s="23">
        <f t="shared" si="15"/>
        <v>0</v>
      </c>
      <c r="AC240" s="19">
        <v>44436</v>
      </c>
      <c r="AD240" s="29" t="s">
        <v>24</v>
      </c>
      <c r="AE240" s="30"/>
      <c r="AF240" s="22"/>
      <c r="AG240" s="22"/>
      <c r="AH240" s="22"/>
      <c r="AI240" s="23">
        <f t="shared" si="16"/>
        <v>0</v>
      </c>
    </row>
    <row r="241" spans="2:35" x14ac:dyDescent="0.25">
      <c r="B241" s="19">
        <v>44437</v>
      </c>
      <c r="C241" s="27" t="s">
        <v>24</v>
      </c>
      <c r="D241" s="30"/>
      <c r="E241" s="22"/>
      <c r="F241" s="22"/>
      <c r="G241" s="22"/>
      <c r="H241" s="23">
        <f t="shared" si="13"/>
        <v>0</v>
      </c>
      <c r="K241" s="19">
        <v>44437</v>
      </c>
      <c r="L241" s="27" t="s">
        <v>24</v>
      </c>
      <c r="M241" s="30"/>
      <c r="N241" s="22"/>
      <c r="O241" s="22"/>
      <c r="P241" s="22"/>
      <c r="Q241" s="23">
        <f t="shared" si="14"/>
        <v>0</v>
      </c>
      <c r="T241" s="19">
        <v>44437</v>
      </c>
      <c r="U241" s="27" t="s">
        <v>24</v>
      </c>
      <c r="V241" s="30"/>
      <c r="W241" s="22"/>
      <c r="X241" s="22"/>
      <c r="Y241" s="22"/>
      <c r="Z241" s="23">
        <f t="shared" si="15"/>
        <v>0</v>
      </c>
      <c r="AC241" s="19">
        <v>44437</v>
      </c>
      <c r="AD241" s="27" t="s">
        <v>24</v>
      </c>
      <c r="AE241" s="30"/>
      <c r="AF241" s="22"/>
      <c r="AG241" s="22"/>
      <c r="AH241" s="22"/>
      <c r="AI241" s="23">
        <f t="shared" si="16"/>
        <v>0</v>
      </c>
    </row>
    <row r="242" spans="2:35" x14ac:dyDescent="0.25">
      <c r="B242" s="19">
        <v>44438</v>
      </c>
      <c r="C242" s="28" t="s">
        <v>51</v>
      </c>
      <c r="D242" s="30"/>
      <c r="E242" s="22"/>
      <c r="F242" s="22"/>
      <c r="G242" s="22"/>
      <c r="H242" s="23">
        <f t="shared" si="13"/>
        <v>0</v>
      </c>
      <c r="K242" s="19">
        <v>44438</v>
      </c>
      <c r="L242" s="28" t="s">
        <v>51</v>
      </c>
      <c r="M242" s="30"/>
      <c r="N242" s="22"/>
      <c r="O242" s="22"/>
      <c r="P242" s="22"/>
      <c r="Q242" s="23">
        <f t="shared" si="14"/>
        <v>0</v>
      </c>
      <c r="T242" s="19">
        <v>44438</v>
      </c>
      <c r="U242" s="28" t="s">
        <v>51</v>
      </c>
      <c r="V242" s="30"/>
      <c r="W242" s="22"/>
      <c r="X242" s="22"/>
      <c r="Y242" s="22"/>
      <c r="Z242" s="23">
        <f t="shared" si="15"/>
        <v>0</v>
      </c>
      <c r="AC242" s="19">
        <v>44438</v>
      </c>
      <c r="AD242" s="28" t="s">
        <v>51</v>
      </c>
      <c r="AE242" s="30"/>
      <c r="AF242" s="22"/>
      <c r="AG242" s="22"/>
      <c r="AH242" s="22"/>
      <c r="AI242" s="23">
        <f t="shared" si="16"/>
        <v>0</v>
      </c>
    </row>
    <row r="243" spans="2:35" x14ac:dyDescent="0.25">
      <c r="B243" s="19">
        <v>44439</v>
      </c>
      <c r="C243" s="28" t="s">
        <v>25</v>
      </c>
      <c r="D243" s="30"/>
      <c r="E243" s="22"/>
      <c r="F243" s="22"/>
      <c r="G243" s="22"/>
      <c r="H243" s="23">
        <f t="shared" si="13"/>
        <v>0</v>
      </c>
      <c r="K243" s="19">
        <v>44439</v>
      </c>
      <c r="L243" s="28" t="s">
        <v>25</v>
      </c>
      <c r="M243" s="30"/>
      <c r="N243" s="22"/>
      <c r="O243" s="22"/>
      <c r="P243" s="22"/>
      <c r="Q243" s="23">
        <f t="shared" si="14"/>
        <v>0</v>
      </c>
      <c r="T243" s="19">
        <v>44439</v>
      </c>
      <c r="U243" s="28" t="s">
        <v>25</v>
      </c>
      <c r="V243" s="30"/>
      <c r="W243" s="22"/>
      <c r="X243" s="22"/>
      <c r="Y243" s="22"/>
      <c r="Z243" s="23">
        <f t="shared" si="15"/>
        <v>0</v>
      </c>
      <c r="AC243" s="19">
        <v>44439</v>
      </c>
      <c r="AD243" s="28" t="s">
        <v>25</v>
      </c>
      <c r="AE243" s="30"/>
      <c r="AF243" s="22"/>
      <c r="AG243" s="22"/>
      <c r="AH243" s="22"/>
      <c r="AI243" s="23">
        <f t="shared" si="16"/>
        <v>0</v>
      </c>
    </row>
    <row r="244" spans="2:35" x14ac:dyDescent="0.25">
      <c r="B244" s="19">
        <v>44440</v>
      </c>
      <c r="C244" s="28" t="s">
        <v>52</v>
      </c>
      <c r="D244" s="30"/>
      <c r="E244" s="22"/>
      <c r="F244" s="22"/>
      <c r="G244" s="22"/>
      <c r="H244" s="23">
        <f t="shared" si="13"/>
        <v>0</v>
      </c>
      <c r="K244" s="19">
        <v>44440</v>
      </c>
      <c r="L244" s="28" t="s">
        <v>52</v>
      </c>
      <c r="M244" s="30"/>
      <c r="N244" s="22"/>
      <c r="O244" s="22"/>
      <c r="P244" s="22"/>
      <c r="Q244" s="23">
        <f t="shared" si="14"/>
        <v>0</v>
      </c>
      <c r="T244" s="19">
        <v>44440</v>
      </c>
      <c r="U244" s="28" t="s">
        <v>52</v>
      </c>
      <c r="V244" s="30"/>
      <c r="W244" s="22"/>
      <c r="X244" s="22"/>
      <c r="Y244" s="22"/>
      <c r="Z244" s="23">
        <f t="shared" si="15"/>
        <v>0</v>
      </c>
      <c r="AC244" s="19">
        <v>44440</v>
      </c>
      <c r="AD244" s="28" t="s">
        <v>52</v>
      </c>
      <c r="AE244" s="30"/>
      <c r="AF244" s="22"/>
      <c r="AG244" s="22"/>
      <c r="AH244" s="22"/>
      <c r="AI244" s="23">
        <f t="shared" si="16"/>
        <v>0</v>
      </c>
    </row>
    <row r="245" spans="2:35" x14ac:dyDescent="0.25">
      <c r="B245" s="19">
        <v>44441</v>
      </c>
      <c r="C245" s="28" t="s">
        <v>54</v>
      </c>
      <c r="D245" s="30"/>
      <c r="E245" s="22"/>
      <c r="F245" s="22"/>
      <c r="G245" s="22"/>
      <c r="H245" s="23">
        <f t="shared" si="13"/>
        <v>0</v>
      </c>
      <c r="K245" s="19">
        <v>44441</v>
      </c>
      <c r="L245" s="28" t="s">
        <v>54</v>
      </c>
      <c r="M245" s="30"/>
      <c r="N245" s="22"/>
      <c r="O245" s="22"/>
      <c r="P245" s="22"/>
      <c r="Q245" s="23">
        <f t="shared" si="14"/>
        <v>0</v>
      </c>
      <c r="T245" s="19">
        <v>44441</v>
      </c>
      <c r="U245" s="28" t="s">
        <v>54</v>
      </c>
      <c r="V245" s="30"/>
      <c r="W245" s="22"/>
      <c r="X245" s="22"/>
      <c r="Y245" s="22"/>
      <c r="Z245" s="23">
        <f t="shared" si="15"/>
        <v>0</v>
      </c>
      <c r="AC245" s="19">
        <v>44441</v>
      </c>
      <c r="AD245" s="28" t="s">
        <v>54</v>
      </c>
      <c r="AE245" s="30"/>
      <c r="AF245" s="22"/>
      <c r="AG245" s="22"/>
      <c r="AH245" s="22"/>
      <c r="AI245" s="23">
        <f t="shared" si="16"/>
        <v>0</v>
      </c>
    </row>
    <row r="246" spans="2:35" x14ac:dyDescent="0.25">
      <c r="B246" s="19">
        <v>44442</v>
      </c>
      <c r="C246" s="28" t="s">
        <v>53</v>
      </c>
      <c r="D246" s="30"/>
      <c r="E246" s="22"/>
      <c r="F246" s="22"/>
      <c r="G246" s="22"/>
      <c r="H246" s="23">
        <f t="shared" si="13"/>
        <v>0</v>
      </c>
      <c r="K246" s="19">
        <v>44442</v>
      </c>
      <c r="L246" s="28" t="s">
        <v>53</v>
      </c>
      <c r="M246" s="30"/>
      <c r="N246" s="22"/>
      <c r="O246" s="22"/>
      <c r="P246" s="22"/>
      <c r="Q246" s="23">
        <f t="shared" si="14"/>
        <v>0</v>
      </c>
      <c r="T246" s="19">
        <v>44442</v>
      </c>
      <c r="U246" s="28" t="s">
        <v>53</v>
      </c>
      <c r="V246" s="30"/>
      <c r="W246" s="22"/>
      <c r="X246" s="22"/>
      <c r="Y246" s="22"/>
      <c r="Z246" s="23">
        <f t="shared" si="15"/>
        <v>0</v>
      </c>
      <c r="AC246" s="19">
        <v>44442</v>
      </c>
      <c r="AD246" s="28" t="s">
        <v>53</v>
      </c>
      <c r="AE246" s="30"/>
      <c r="AF246" s="22"/>
      <c r="AG246" s="22"/>
      <c r="AH246" s="22"/>
      <c r="AI246" s="23">
        <f t="shared" si="16"/>
        <v>0</v>
      </c>
    </row>
    <row r="247" spans="2:35" ht="15.75" thickBot="1" x14ac:dyDescent="0.3">
      <c r="B247" s="19">
        <v>44443</v>
      </c>
      <c r="C247" s="29" t="s">
        <v>24</v>
      </c>
      <c r="D247" s="30"/>
      <c r="E247" s="22"/>
      <c r="F247" s="22"/>
      <c r="G247" s="22"/>
      <c r="H247" s="23">
        <f t="shared" si="13"/>
        <v>0</v>
      </c>
      <c r="K247" s="19">
        <v>44443</v>
      </c>
      <c r="L247" s="29" t="s">
        <v>24</v>
      </c>
      <c r="M247" s="30"/>
      <c r="N247" s="22"/>
      <c r="O247" s="22"/>
      <c r="P247" s="22"/>
      <c r="Q247" s="23">
        <f t="shared" si="14"/>
        <v>0</v>
      </c>
      <c r="T247" s="19">
        <v>44443</v>
      </c>
      <c r="U247" s="29" t="s">
        <v>24</v>
      </c>
      <c r="V247" s="30"/>
      <c r="W247" s="22"/>
      <c r="X247" s="22"/>
      <c r="Y247" s="22"/>
      <c r="Z247" s="23">
        <f t="shared" si="15"/>
        <v>0</v>
      </c>
      <c r="AC247" s="19">
        <v>44443</v>
      </c>
      <c r="AD247" s="29" t="s">
        <v>24</v>
      </c>
      <c r="AE247" s="30"/>
      <c r="AF247" s="22"/>
      <c r="AG247" s="22"/>
      <c r="AH247" s="22"/>
      <c r="AI247" s="23">
        <f t="shared" si="16"/>
        <v>0</v>
      </c>
    </row>
    <row r="248" spans="2:35" x14ac:dyDescent="0.25">
      <c r="B248" s="19">
        <v>44444</v>
      </c>
      <c r="C248" s="27" t="s">
        <v>24</v>
      </c>
      <c r="D248" s="30"/>
      <c r="E248" s="22"/>
      <c r="F248" s="22"/>
      <c r="G248" s="22"/>
      <c r="H248" s="23">
        <f t="shared" si="13"/>
        <v>0</v>
      </c>
      <c r="K248" s="19">
        <v>44444</v>
      </c>
      <c r="L248" s="27" t="s">
        <v>24</v>
      </c>
      <c r="M248" s="30"/>
      <c r="N248" s="22"/>
      <c r="O248" s="22"/>
      <c r="P248" s="22"/>
      <c r="Q248" s="23">
        <f t="shared" si="14"/>
        <v>0</v>
      </c>
      <c r="T248" s="19">
        <v>44444</v>
      </c>
      <c r="U248" s="27" t="s">
        <v>24</v>
      </c>
      <c r="V248" s="30"/>
      <c r="W248" s="22"/>
      <c r="X248" s="22"/>
      <c r="Y248" s="22"/>
      <c r="Z248" s="23">
        <f t="shared" si="15"/>
        <v>0</v>
      </c>
      <c r="AC248" s="19">
        <v>44444</v>
      </c>
      <c r="AD248" s="27" t="s">
        <v>24</v>
      </c>
      <c r="AE248" s="30"/>
      <c r="AF248" s="22"/>
      <c r="AG248" s="22"/>
      <c r="AH248" s="22"/>
      <c r="AI248" s="23">
        <f t="shared" si="16"/>
        <v>0</v>
      </c>
    </row>
    <row r="249" spans="2:35" x14ac:dyDescent="0.25">
      <c r="B249" s="19">
        <v>44445</v>
      </c>
      <c r="C249" s="28" t="s">
        <v>51</v>
      </c>
      <c r="D249" s="30"/>
      <c r="E249" s="22"/>
      <c r="F249" s="22"/>
      <c r="G249" s="22"/>
      <c r="H249" s="23">
        <f t="shared" si="13"/>
        <v>0</v>
      </c>
      <c r="K249" s="19">
        <v>44445</v>
      </c>
      <c r="L249" s="28" t="s">
        <v>51</v>
      </c>
      <c r="M249" s="30"/>
      <c r="N249" s="22"/>
      <c r="O249" s="22"/>
      <c r="P249" s="22"/>
      <c r="Q249" s="23">
        <f t="shared" si="14"/>
        <v>0</v>
      </c>
      <c r="T249" s="19">
        <v>44445</v>
      </c>
      <c r="U249" s="28" t="s">
        <v>51</v>
      </c>
      <c r="V249" s="30"/>
      <c r="W249" s="22"/>
      <c r="X249" s="22"/>
      <c r="Y249" s="22"/>
      <c r="Z249" s="23">
        <f t="shared" si="15"/>
        <v>0</v>
      </c>
      <c r="AC249" s="19">
        <v>44445</v>
      </c>
      <c r="AD249" s="28" t="s">
        <v>51</v>
      </c>
      <c r="AE249" s="30"/>
      <c r="AF249" s="22"/>
      <c r="AG249" s="22"/>
      <c r="AH249" s="22"/>
      <c r="AI249" s="23">
        <f t="shared" si="16"/>
        <v>0</v>
      </c>
    </row>
    <row r="250" spans="2:35" x14ac:dyDescent="0.25">
      <c r="B250" s="19">
        <v>44446</v>
      </c>
      <c r="C250" s="28" t="s">
        <v>25</v>
      </c>
      <c r="D250" s="30"/>
      <c r="E250" s="22"/>
      <c r="F250" s="22"/>
      <c r="G250" s="22"/>
      <c r="H250" s="23">
        <f t="shared" si="13"/>
        <v>0</v>
      </c>
      <c r="K250" s="19">
        <v>44446</v>
      </c>
      <c r="L250" s="28" t="s">
        <v>25</v>
      </c>
      <c r="M250" s="30"/>
      <c r="N250" s="22"/>
      <c r="O250" s="22"/>
      <c r="P250" s="22"/>
      <c r="Q250" s="23">
        <f t="shared" si="14"/>
        <v>0</v>
      </c>
      <c r="T250" s="19">
        <v>44446</v>
      </c>
      <c r="U250" s="28" t="s">
        <v>25</v>
      </c>
      <c r="V250" s="30"/>
      <c r="W250" s="22"/>
      <c r="X250" s="22"/>
      <c r="Y250" s="22"/>
      <c r="Z250" s="23">
        <f t="shared" si="15"/>
        <v>0</v>
      </c>
      <c r="AC250" s="19">
        <v>44446</v>
      </c>
      <c r="AD250" s="28" t="s">
        <v>25</v>
      </c>
      <c r="AE250" s="30"/>
      <c r="AF250" s="22"/>
      <c r="AG250" s="22"/>
      <c r="AH250" s="22"/>
      <c r="AI250" s="23">
        <f t="shared" si="16"/>
        <v>0</v>
      </c>
    </row>
    <row r="251" spans="2:35" x14ac:dyDescent="0.25">
      <c r="B251" s="19">
        <v>44447</v>
      </c>
      <c r="C251" s="28" t="s">
        <v>52</v>
      </c>
      <c r="D251" s="30"/>
      <c r="E251" s="22"/>
      <c r="F251" s="22"/>
      <c r="G251" s="22"/>
      <c r="H251" s="23">
        <f t="shared" si="13"/>
        <v>0</v>
      </c>
      <c r="K251" s="19">
        <v>44447</v>
      </c>
      <c r="L251" s="28" t="s">
        <v>52</v>
      </c>
      <c r="M251" s="30"/>
      <c r="N251" s="22"/>
      <c r="O251" s="22"/>
      <c r="P251" s="22"/>
      <c r="Q251" s="23">
        <f t="shared" si="14"/>
        <v>0</v>
      </c>
      <c r="T251" s="19">
        <v>44447</v>
      </c>
      <c r="U251" s="28" t="s">
        <v>52</v>
      </c>
      <c r="V251" s="30"/>
      <c r="W251" s="22"/>
      <c r="X251" s="22"/>
      <c r="Y251" s="22"/>
      <c r="Z251" s="23">
        <f t="shared" si="15"/>
        <v>0</v>
      </c>
      <c r="AC251" s="19">
        <v>44447</v>
      </c>
      <c r="AD251" s="28" t="s">
        <v>52</v>
      </c>
      <c r="AE251" s="30"/>
      <c r="AF251" s="22"/>
      <c r="AG251" s="22"/>
      <c r="AH251" s="22"/>
      <c r="AI251" s="23">
        <f t="shared" si="16"/>
        <v>0</v>
      </c>
    </row>
    <row r="252" spans="2:35" x14ac:dyDescent="0.25">
      <c r="B252" s="19">
        <v>44448</v>
      </c>
      <c r="C252" s="28" t="s">
        <v>54</v>
      </c>
      <c r="D252" s="30"/>
      <c r="E252" s="22"/>
      <c r="F252" s="22"/>
      <c r="G252" s="22"/>
      <c r="H252" s="23">
        <f t="shared" ref="H252:H315" si="17">SUM(E252,(F252*1.5), G252)</f>
        <v>0</v>
      </c>
      <c r="K252" s="19">
        <v>44448</v>
      </c>
      <c r="L252" s="28" t="s">
        <v>54</v>
      </c>
      <c r="M252" s="30"/>
      <c r="N252" s="22"/>
      <c r="O252" s="22"/>
      <c r="P252" s="22"/>
      <c r="Q252" s="23">
        <f t="shared" ref="Q252:Q315" si="18">SUM(N252,(O252*1.5), P252)</f>
        <v>0</v>
      </c>
      <c r="T252" s="19">
        <v>44448</v>
      </c>
      <c r="U252" s="28" t="s">
        <v>54</v>
      </c>
      <c r="V252" s="30"/>
      <c r="W252" s="22"/>
      <c r="X252" s="22"/>
      <c r="Y252" s="22"/>
      <c r="Z252" s="23">
        <f t="shared" ref="Z252:Z315" si="19">SUM(W252,(X252*1.5), Y252)</f>
        <v>0</v>
      </c>
      <c r="AC252" s="19">
        <v>44448</v>
      </c>
      <c r="AD252" s="28" t="s">
        <v>54</v>
      </c>
      <c r="AE252" s="30"/>
      <c r="AF252" s="22"/>
      <c r="AG252" s="22"/>
      <c r="AH252" s="22"/>
      <c r="AI252" s="23">
        <f t="shared" ref="AI252:AI315" si="20">SUM(AF252,(AG252*1.5), AH252)</f>
        <v>0</v>
      </c>
    </row>
    <row r="253" spans="2:35" x14ac:dyDescent="0.25">
      <c r="B253" s="19">
        <v>44449</v>
      </c>
      <c r="C253" s="28" t="s">
        <v>53</v>
      </c>
      <c r="D253" s="30"/>
      <c r="E253" s="22"/>
      <c r="F253" s="22"/>
      <c r="G253" s="22"/>
      <c r="H253" s="23">
        <f t="shared" si="17"/>
        <v>0</v>
      </c>
      <c r="K253" s="19">
        <v>44449</v>
      </c>
      <c r="L253" s="28" t="s">
        <v>53</v>
      </c>
      <c r="M253" s="30"/>
      <c r="N253" s="22"/>
      <c r="O253" s="22"/>
      <c r="P253" s="22"/>
      <c r="Q253" s="23">
        <f t="shared" si="18"/>
        <v>0</v>
      </c>
      <c r="T253" s="19">
        <v>44449</v>
      </c>
      <c r="U253" s="28" t="s">
        <v>53</v>
      </c>
      <c r="V253" s="30"/>
      <c r="W253" s="22"/>
      <c r="X253" s="22"/>
      <c r="Y253" s="22"/>
      <c r="Z253" s="23">
        <f t="shared" si="19"/>
        <v>0</v>
      </c>
      <c r="AC253" s="19">
        <v>44449</v>
      </c>
      <c r="AD253" s="28" t="s">
        <v>53</v>
      </c>
      <c r="AE253" s="30"/>
      <c r="AF253" s="22"/>
      <c r="AG253" s="22"/>
      <c r="AH253" s="22"/>
      <c r="AI253" s="23">
        <f t="shared" si="20"/>
        <v>0</v>
      </c>
    </row>
    <row r="254" spans="2:35" ht="15.75" thickBot="1" x14ac:dyDescent="0.3">
      <c r="B254" s="19">
        <v>44450</v>
      </c>
      <c r="C254" s="29" t="s">
        <v>24</v>
      </c>
      <c r="D254" s="30"/>
      <c r="E254" s="22"/>
      <c r="F254" s="22"/>
      <c r="G254" s="22"/>
      <c r="H254" s="23">
        <f t="shared" si="17"/>
        <v>0</v>
      </c>
      <c r="K254" s="19">
        <v>44450</v>
      </c>
      <c r="L254" s="29" t="s">
        <v>24</v>
      </c>
      <c r="M254" s="30"/>
      <c r="N254" s="22"/>
      <c r="O254" s="22"/>
      <c r="P254" s="22"/>
      <c r="Q254" s="23">
        <f t="shared" si="18"/>
        <v>0</v>
      </c>
      <c r="T254" s="19">
        <v>44450</v>
      </c>
      <c r="U254" s="29" t="s">
        <v>24</v>
      </c>
      <c r="V254" s="30"/>
      <c r="W254" s="22"/>
      <c r="X254" s="22"/>
      <c r="Y254" s="22"/>
      <c r="Z254" s="23">
        <f t="shared" si="19"/>
        <v>0</v>
      </c>
      <c r="AC254" s="19">
        <v>44450</v>
      </c>
      <c r="AD254" s="29" t="s">
        <v>24</v>
      </c>
      <c r="AE254" s="30"/>
      <c r="AF254" s="22"/>
      <c r="AG254" s="22"/>
      <c r="AH254" s="22"/>
      <c r="AI254" s="23">
        <f t="shared" si="20"/>
        <v>0</v>
      </c>
    </row>
    <row r="255" spans="2:35" x14ac:dyDescent="0.25">
      <c r="B255" s="19">
        <v>44451</v>
      </c>
      <c r="C255" s="27" t="s">
        <v>24</v>
      </c>
      <c r="D255" s="30"/>
      <c r="E255" s="22"/>
      <c r="F255" s="22"/>
      <c r="G255" s="22"/>
      <c r="H255" s="23">
        <f t="shared" si="17"/>
        <v>0</v>
      </c>
      <c r="K255" s="19">
        <v>44451</v>
      </c>
      <c r="L255" s="27" t="s">
        <v>24</v>
      </c>
      <c r="M255" s="30"/>
      <c r="N255" s="22"/>
      <c r="O255" s="22"/>
      <c r="P255" s="22"/>
      <c r="Q255" s="23">
        <f t="shared" si="18"/>
        <v>0</v>
      </c>
      <c r="T255" s="19">
        <v>44451</v>
      </c>
      <c r="U255" s="27" t="s">
        <v>24</v>
      </c>
      <c r="V255" s="30"/>
      <c r="W255" s="22"/>
      <c r="X255" s="22"/>
      <c r="Y255" s="22"/>
      <c r="Z255" s="23">
        <f t="shared" si="19"/>
        <v>0</v>
      </c>
      <c r="AC255" s="19">
        <v>44451</v>
      </c>
      <c r="AD255" s="27" t="s">
        <v>24</v>
      </c>
      <c r="AE255" s="30"/>
      <c r="AF255" s="22"/>
      <c r="AG255" s="22"/>
      <c r="AH255" s="22"/>
      <c r="AI255" s="23">
        <f t="shared" si="20"/>
        <v>0</v>
      </c>
    </row>
    <row r="256" spans="2:35" x14ac:dyDescent="0.25">
      <c r="B256" s="19">
        <v>44452</v>
      </c>
      <c r="C256" s="28" t="s">
        <v>51</v>
      </c>
      <c r="D256" s="30"/>
      <c r="E256" s="22"/>
      <c r="F256" s="22"/>
      <c r="G256" s="22"/>
      <c r="H256" s="23">
        <f t="shared" si="17"/>
        <v>0</v>
      </c>
      <c r="K256" s="19">
        <v>44452</v>
      </c>
      <c r="L256" s="28" t="s">
        <v>51</v>
      </c>
      <c r="M256" s="30"/>
      <c r="N256" s="22"/>
      <c r="O256" s="22"/>
      <c r="P256" s="22"/>
      <c r="Q256" s="23">
        <f t="shared" si="18"/>
        <v>0</v>
      </c>
      <c r="T256" s="19">
        <v>44452</v>
      </c>
      <c r="U256" s="28" t="s">
        <v>51</v>
      </c>
      <c r="V256" s="30"/>
      <c r="W256" s="22"/>
      <c r="X256" s="22"/>
      <c r="Y256" s="22"/>
      <c r="Z256" s="23">
        <f t="shared" si="19"/>
        <v>0</v>
      </c>
      <c r="AC256" s="19">
        <v>44452</v>
      </c>
      <c r="AD256" s="28" t="s">
        <v>51</v>
      </c>
      <c r="AE256" s="30"/>
      <c r="AF256" s="22"/>
      <c r="AG256" s="22"/>
      <c r="AH256" s="22"/>
      <c r="AI256" s="23">
        <f t="shared" si="20"/>
        <v>0</v>
      </c>
    </row>
    <row r="257" spans="2:35" x14ac:dyDescent="0.25">
      <c r="B257" s="19">
        <v>44453</v>
      </c>
      <c r="C257" s="28" t="s">
        <v>25</v>
      </c>
      <c r="D257" s="30"/>
      <c r="E257" s="22"/>
      <c r="F257" s="22"/>
      <c r="G257" s="22"/>
      <c r="H257" s="23">
        <f t="shared" si="17"/>
        <v>0</v>
      </c>
      <c r="K257" s="19">
        <v>44453</v>
      </c>
      <c r="L257" s="28" t="s">
        <v>25</v>
      </c>
      <c r="M257" s="30"/>
      <c r="N257" s="22"/>
      <c r="O257" s="22"/>
      <c r="P257" s="22"/>
      <c r="Q257" s="23">
        <f t="shared" si="18"/>
        <v>0</v>
      </c>
      <c r="T257" s="19">
        <v>44453</v>
      </c>
      <c r="U257" s="28" t="s">
        <v>25</v>
      </c>
      <c r="V257" s="30"/>
      <c r="W257" s="22"/>
      <c r="X257" s="22"/>
      <c r="Y257" s="22"/>
      <c r="Z257" s="23">
        <f t="shared" si="19"/>
        <v>0</v>
      </c>
      <c r="AC257" s="19">
        <v>44453</v>
      </c>
      <c r="AD257" s="28" t="s">
        <v>25</v>
      </c>
      <c r="AE257" s="30"/>
      <c r="AF257" s="22"/>
      <c r="AG257" s="22"/>
      <c r="AH257" s="22"/>
      <c r="AI257" s="23">
        <f t="shared" si="20"/>
        <v>0</v>
      </c>
    </row>
    <row r="258" spans="2:35" x14ac:dyDescent="0.25">
      <c r="B258" s="19">
        <v>44454</v>
      </c>
      <c r="C258" s="28" t="s">
        <v>52</v>
      </c>
      <c r="D258" s="30"/>
      <c r="E258" s="22"/>
      <c r="F258" s="22"/>
      <c r="G258" s="22"/>
      <c r="H258" s="23">
        <f t="shared" si="17"/>
        <v>0</v>
      </c>
      <c r="K258" s="19">
        <v>44454</v>
      </c>
      <c r="L258" s="28" t="s">
        <v>52</v>
      </c>
      <c r="M258" s="30"/>
      <c r="N258" s="22"/>
      <c r="O258" s="22"/>
      <c r="P258" s="22"/>
      <c r="Q258" s="23">
        <f t="shared" si="18"/>
        <v>0</v>
      </c>
      <c r="T258" s="19">
        <v>44454</v>
      </c>
      <c r="U258" s="28" t="s">
        <v>52</v>
      </c>
      <c r="V258" s="30"/>
      <c r="W258" s="22"/>
      <c r="X258" s="22"/>
      <c r="Y258" s="22"/>
      <c r="Z258" s="23">
        <f t="shared" si="19"/>
        <v>0</v>
      </c>
      <c r="AC258" s="19">
        <v>44454</v>
      </c>
      <c r="AD258" s="28" t="s">
        <v>52</v>
      </c>
      <c r="AE258" s="30"/>
      <c r="AF258" s="22"/>
      <c r="AG258" s="22"/>
      <c r="AH258" s="22"/>
      <c r="AI258" s="23">
        <f t="shared" si="20"/>
        <v>0</v>
      </c>
    </row>
    <row r="259" spans="2:35" x14ac:dyDescent="0.25">
      <c r="B259" s="19">
        <v>44455</v>
      </c>
      <c r="C259" s="28" t="s">
        <v>54</v>
      </c>
      <c r="D259" s="30"/>
      <c r="E259" s="22"/>
      <c r="F259" s="22"/>
      <c r="G259" s="22"/>
      <c r="H259" s="23">
        <f t="shared" si="17"/>
        <v>0</v>
      </c>
      <c r="K259" s="19">
        <v>44455</v>
      </c>
      <c r="L259" s="28" t="s">
        <v>54</v>
      </c>
      <c r="M259" s="30"/>
      <c r="N259" s="22"/>
      <c r="O259" s="22"/>
      <c r="P259" s="22"/>
      <c r="Q259" s="23">
        <f t="shared" si="18"/>
        <v>0</v>
      </c>
      <c r="T259" s="19">
        <v>44455</v>
      </c>
      <c r="U259" s="28" t="s">
        <v>54</v>
      </c>
      <c r="V259" s="30"/>
      <c r="W259" s="22"/>
      <c r="X259" s="22"/>
      <c r="Y259" s="22"/>
      <c r="Z259" s="23">
        <f t="shared" si="19"/>
        <v>0</v>
      </c>
      <c r="AC259" s="19">
        <v>44455</v>
      </c>
      <c r="AD259" s="28" t="s">
        <v>54</v>
      </c>
      <c r="AE259" s="30"/>
      <c r="AF259" s="22"/>
      <c r="AG259" s="22"/>
      <c r="AH259" s="22"/>
      <c r="AI259" s="23">
        <f t="shared" si="20"/>
        <v>0</v>
      </c>
    </row>
    <row r="260" spans="2:35" x14ac:dyDescent="0.25">
      <c r="B260" s="19">
        <v>44456</v>
      </c>
      <c r="C260" s="28" t="s">
        <v>53</v>
      </c>
      <c r="D260" s="30"/>
      <c r="E260" s="22"/>
      <c r="F260" s="22"/>
      <c r="G260" s="22"/>
      <c r="H260" s="23">
        <f t="shared" si="17"/>
        <v>0</v>
      </c>
      <c r="K260" s="19">
        <v>44456</v>
      </c>
      <c r="L260" s="28" t="s">
        <v>53</v>
      </c>
      <c r="M260" s="30"/>
      <c r="N260" s="22"/>
      <c r="O260" s="22"/>
      <c r="P260" s="22"/>
      <c r="Q260" s="23">
        <f t="shared" si="18"/>
        <v>0</v>
      </c>
      <c r="T260" s="19">
        <v>44456</v>
      </c>
      <c r="U260" s="28" t="s">
        <v>53</v>
      </c>
      <c r="V260" s="30"/>
      <c r="W260" s="22"/>
      <c r="X260" s="22"/>
      <c r="Y260" s="22"/>
      <c r="Z260" s="23">
        <f t="shared" si="19"/>
        <v>0</v>
      </c>
      <c r="AC260" s="19">
        <v>44456</v>
      </c>
      <c r="AD260" s="28" t="s">
        <v>53</v>
      </c>
      <c r="AE260" s="30"/>
      <c r="AF260" s="22"/>
      <c r="AG260" s="22"/>
      <c r="AH260" s="22"/>
      <c r="AI260" s="23">
        <f t="shared" si="20"/>
        <v>0</v>
      </c>
    </row>
    <row r="261" spans="2:35" ht="15.75" thickBot="1" x14ac:dyDescent="0.3">
      <c r="B261" s="19">
        <v>44457</v>
      </c>
      <c r="C261" s="29" t="s">
        <v>24</v>
      </c>
      <c r="D261" s="30"/>
      <c r="E261" s="22"/>
      <c r="F261" s="22"/>
      <c r="G261" s="22"/>
      <c r="H261" s="23">
        <f t="shared" si="17"/>
        <v>0</v>
      </c>
      <c r="K261" s="19">
        <v>44457</v>
      </c>
      <c r="L261" s="29" t="s">
        <v>24</v>
      </c>
      <c r="M261" s="30"/>
      <c r="N261" s="22"/>
      <c r="O261" s="22"/>
      <c r="P261" s="22"/>
      <c r="Q261" s="23">
        <f t="shared" si="18"/>
        <v>0</v>
      </c>
      <c r="T261" s="19">
        <v>44457</v>
      </c>
      <c r="U261" s="29" t="s">
        <v>24</v>
      </c>
      <c r="V261" s="30"/>
      <c r="W261" s="22"/>
      <c r="X261" s="22"/>
      <c r="Y261" s="22"/>
      <c r="Z261" s="23">
        <f t="shared" si="19"/>
        <v>0</v>
      </c>
      <c r="AC261" s="19">
        <v>44457</v>
      </c>
      <c r="AD261" s="29" t="s">
        <v>24</v>
      </c>
      <c r="AE261" s="30"/>
      <c r="AF261" s="22"/>
      <c r="AG261" s="22"/>
      <c r="AH261" s="22"/>
      <c r="AI261" s="23">
        <f t="shared" si="20"/>
        <v>0</v>
      </c>
    </row>
    <row r="262" spans="2:35" x14ac:dyDescent="0.25">
      <c r="B262" s="19">
        <v>44458</v>
      </c>
      <c r="C262" s="27" t="s">
        <v>24</v>
      </c>
      <c r="D262" s="30"/>
      <c r="E262" s="22"/>
      <c r="F262" s="22"/>
      <c r="G262" s="22"/>
      <c r="H262" s="23">
        <f t="shared" si="17"/>
        <v>0</v>
      </c>
      <c r="K262" s="19">
        <v>44458</v>
      </c>
      <c r="L262" s="27" t="s">
        <v>24</v>
      </c>
      <c r="M262" s="30"/>
      <c r="N262" s="22"/>
      <c r="O262" s="22"/>
      <c r="P262" s="22"/>
      <c r="Q262" s="23">
        <f t="shared" si="18"/>
        <v>0</v>
      </c>
      <c r="T262" s="19">
        <v>44458</v>
      </c>
      <c r="U262" s="27" t="s">
        <v>24</v>
      </c>
      <c r="V262" s="30"/>
      <c r="W262" s="22"/>
      <c r="X262" s="22"/>
      <c r="Y262" s="22"/>
      <c r="Z262" s="23">
        <f t="shared" si="19"/>
        <v>0</v>
      </c>
      <c r="AC262" s="19">
        <v>44458</v>
      </c>
      <c r="AD262" s="27" t="s">
        <v>24</v>
      </c>
      <c r="AE262" s="30"/>
      <c r="AF262" s="22"/>
      <c r="AG262" s="22"/>
      <c r="AH262" s="22"/>
      <c r="AI262" s="23">
        <f t="shared" si="20"/>
        <v>0</v>
      </c>
    </row>
    <row r="263" spans="2:35" x14ac:dyDescent="0.25">
      <c r="B263" s="19">
        <v>44459</v>
      </c>
      <c r="C263" s="28" t="s">
        <v>51</v>
      </c>
      <c r="D263" s="30"/>
      <c r="E263" s="22"/>
      <c r="F263" s="22"/>
      <c r="G263" s="22"/>
      <c r="H263" s="23">
        <f t="shared" si="17"/>
        <v>0</v>
      </c>
      <c r="K263" s="19">
        <v>44459</v>
      </c>
      <c r="L263" s="28" t="s">
        <v>51</v>
      </c>
      <c r="M263" s="30"/>
      <c r="N263" s="22"/>
      <c r="O263" s="22"/>
      <c r="P263" s="22"/>
      <c r="Q263" s="23">
        <f t="shared" si="18"/>
        <v>0</v>
      </c>
      <c r="T263" s="19">
        <v>44459</v>
      </c>
      <c r="U263" s="28" t="s">
        <v>51</v>
      </c>
      <c r="V263" s="30"/>
      <c r="W263" s="22"/>
      <c r="X263" s="22"/>
      <c r="Y263" s="22"/>
      <c r="Z263" s="23">
        <f t="shared" si="19"/>
        <v>0</v>
      </c>
      <c r="AC263" s="19">
        <v>44459</v>
      </c>
      <c r="AD263" s="28" t="s">
        <v>51</v>
      </c>
      <c r="AE263" s="30"/>
      <c r="AF263" s="22"/>
      <c r="AG263" s="22"/>
      <c r="AH263" s="22"/>
      <c r="AI263" s="23">
        <f t="shared" si="20"/>
        <v>0</v>
      </c>
    </row>
    <row r="264" spans="2:35" x14ac:dyDescent="0.25">
      <c r="B264" s="19">
        <v>44460</v>
      </c>
      <c r="C264" s="28" t="s">
        <v>25</v>
      </c>
      <c r="D264" s="30"/>
      <c r="E264" s="22"/>
      <c r="F264" s="22"/>
      <c r="G264" s="22"/>
      <c r="H264" s="23">
        <f t="shared" si="17"/>
        <v>0</v>
      </c>
      <c r="K264" s="19">
        <v>44460</v>
      </c>
      <c r="L264" s="28" t="s">
        <v>25</v>
      </c>
      <c r="M264" s="30"/>
      <c r="N264" s="22"/>
      <c r="O264" s="22"/>
      <c r="P264" s="22"/>
      <c r="Q264" s="23">
        <f t="shared" si="18"/>
        <v>0</v>
      </c>
      <c r="T264" s="19">
        <v>44460</v>
      </c>
      <c r="U264" s="28" t="s">
        <v>25</v>
      </c>
      <c r="V264" s="30"/>
      <c r="W264" s="22"/>
      <c r="X264" s="22"/>
      <c r="Y264" s="22"/>
      <c r="Z264" s="23">
        <f t="shared" si="19"/>
        <v>0</v>
      </c>
      <c r="AC264" s="19">
        <v>44460</v>
      </c>
      <c r="AD264" s="28" t="s">
        <v>25</v>
      </c>
      <c r="AE264" s="30"/>
      <c r="AF264" s="22"/>
      <c r="AG264" s="22"/>
      <c r="AH264" s="22"/>
      <c r="AI264" s="23">
        <f t="shared" si="20"/>
        <v>0</v>
      </c>
    </row>
    <row r="265" spans="2:35" x14ac:dyDescent="0.25">
      <c r="B265" s="19">
        <v>44461</v>
      </c>
      <c r="C265" s="28" t="s">
        <v>52</v>
      </c>
      <c r="D265" s="30"/>
      <c r="E265" s="22"/>
      <c r="F265" s="22"/>
      <c r="G265" s="22"/>
      <c r="H265" s="23">
        <f t="shared" si="17"/>
        <v>0</v>
      </c>
      <c r="K265" s="19">
        <v>44461</v>
      </c>
      <c r="L265" s="28" t="s">
        <v>52</v>
      </c>
      <c r="M265" s="30"/>
      <c r="N265" s="22"/>
      <c r="O265" s="22"/>
      <c r="P265" s="22"/>
      <c r="Q265" s="23">
        <f t="shared" si="18"/>
        <v>0</v>
      </c>
      <c r="T265" s="19">
        <v>44461</v>
      </c>
      <c r="U265" s="28" t="s">
        <v>52</v>
      </c>
      <c r="V265" s="30"/>
      <c r="W265" s="22"/>
      <c r="X265" s="22"/>
      <c r="Y265" s="22"/>
      <c r="Z265" s="23">
        <f t="shared" si="19"/>
        <v>0</v>
      </c>
      <c r="AC265" s="19">
        <v>44461</v>
      </c>
      <c r="AD265" s="28" t="s">
        <v>52</v>
      </c>
      <c r="AE265" s="30"/>
      <c r="AF265" s="22"/>
      <c r="AG265" s="22"/>
      <c r="AH265" s="22"/>
      <c r="AI265" s="23">
        <f t="shared" si="20"/>
        <v>0</v>
      </c>
    </row>
    <row r="266" spans="2:35" x14ac:dyDescent="0.25">
      <c r="B266" s="19">
        <v>44462</v>
      </c>
      <c r="C266" s="28" t="s">
        <v>54</v>
      </c>
      <c r="D266" s="30"/>
      <c r="E266" s="22"/>
      <c r="F266" s="22"/>
      <c r="G266" s="22"/>
      <c r="H266" s="23">
        <f t="shared" si="17"/>
        <v>0</v>
      </c>
      <c r="K266" s="19">
        <v>44462</v>
      </c>
      <c r="L266" s="28" t="s">
        <v>54</v>
      </c>
      <c r="M266" s="30"/>
      <c r="N266" s="22"/>
      <c r="O266" s="22"/>
      <c r="P266" s="22"/>
      <c r="Q266" s="23">
        <f t="shared" si="18"/>
        <v>0</v>
      </c>
      <c r="T266" s="19">
        <v>44462</v>
      </c>
      <c r="U266" s="28" t="s">
        <v>54</v>
      </c>
      <c r="V266" s="30"/>
      <c r="W266" s="22"/>
      <c r="X266" s="22"/>
      <c r="Y266" s="22"/>
      <c r="Z266" s="23">
        <f t="shared" si="19"/>
        <v>0</v>
      </c>
      <c r="AC266" s="19">
        <v>44462</v>
      </c>
      <c r="AD266" s="28" t="s">
        <v>54</v>
      </c>
      <c r="AE266" s="30"/>
      <c r="AF266" s="22"/>
      <c r="AG266" s="22"/>
      <c r="AH266" s="22"/>
      <c r="AI266" s="23">
        <f t="shared" si="20"/>
        <v>0</v>
      </c>
    </row>
    <row r="267" spans="2:35" x14ac:dyDescent="0.25">
      <c r="B267" s="19">
        <v>44463</v>
      </c>
      <c r="C267" s="28" t="s">
        <v>53</v>
      </c>
      <c r="D267" s="30"/>
      <c r="E267" s="22"/>
      <c r="F267" s="22"/>
      <c r="G267" s="22"/>
      <c r="H267" s="23">
        <f t="shared" si="17"/>
        <v>0</v>
      </c>
      <c r="K267" s="19">
        <v>44463</v>
      </c>
      <c r="L267" s="28" t="s">
        <v>53</v>
      </c>
      <c r="M267" s="30"/>
      <c r="N267" s="22"/>
      <c r="O267" s="22"/>
      <c r="P267" s="22"/>
      <c r="Q267" s="23">
        <f t="shared" si="18"/>
        <v>0</v>
      </c>
      <c r="T267" s="19">
        <v>44463</v>
      </c>
      <c r="U267" s="28" t="s">
        <v>53</v>
      </c>
      <c r="V267" s="30"/>
      <c r="W267" s="22"/>
      <c r="X267" s="22"/>
      <c r="Y267" s="22"/>
      <c r="Z267" s="23">
        <f t="shared" si="19"/>
        <v>0</v>
      </c>
      <c r="AC267" s="19">
        <v>44463</v>
      </c>
      <c r="AD267" s="28" t="s">
        <v>53</v>
      </c>
      <c r="AE267" s="30"/>
      <c r="AF267" s="22"/>
      <c r="AG267" s="22"/>
      <c r="AH267" s="22"/>
      <c r="AI267" s="23">
        <f t="shared" si="20"/>
        <v>0</v>
      </c>
    </row>
    <row r="268" spans="2:35" ht="15.75" thickBot="1" x14ac:dyDescent="0.3">
      <c r="B268" s="19">
        <v>44464</v>
      </c>
      <c r="C268" s="29" t="s">
        <v>24</v>
      </c>
      <c r="D268" s="30"/>
      <c r="E268" s="22"/>
      <c r="F268" s="22"/>
      <c r="G268" s="22"/>
      <c r="H268" s="23">
        <f t="shared" si="17"/>
        <v>0</v>
      </c>
      <c r="K268" s="19">
        <v>44464</v>
      </c>
      <c r="L268" s="29" t="s">
        <v>24</v>
      </c>
      <c r="M268" s="30"/>
      <c r="N268" s="22"/>
      <c r="O268" s="22"/>
      <c r="P268" s="22"/>
      <c r="Q268" s="23">
        <f t="shared" si="18"/>
        <v>0</v>
      </c>
      <c r="T268" s="19">
        <v>44464</v>
      </c>
      <c r="U268" s="29" t="s">
        <v>24</v>
      </c>
      <c r="V268" s="30"/>
      <c r="W268" s="22"/>
      <c r="X268" s="22"/>
      <c r="Y268" s="22"/>
      <c r="Z268" s="23">
        <f t="shared" si="19"/>
        <v>0</v>
      </c>
      <c r="AC268" s="19">
        <v>44464</v>
      </c>
      <c r="AD268" s="29" t="s">
        <v>24</v>
      </c>
      <c r="AE268" s="30"/>
      <c r="AF268" s="22"/>
      <c r="AG268" s="22"/>
      <c r="AH268" s="22"/>
      <c r="AI268" s="23">
        <f t="shared" si="20"/>
        <v>0</v>
      </c>
    </row>
    <row r="269" spans="2:35" x14ac:dyDescent="0.25">
      <c r="B269" s="19">
        <v>44465</v>
      </c>
      <c r="C269" s="27" t="s">
        <v>24</v>
      </c>
      <c r="D269" s="30"/>
      <c r="E269" s="22"/>
      <c r="F269" s="22"/>
      <c r="G269" s="22"/>
      <c r="H269" s="23">
        <f t="shared" si="17"/>
        <v>0</v>
      </c>
      <c r="K269" s="19">
        <v>44465</v>
      </c>
      <c r="L269" s="27" t="s">
        <v>24</v>
      </c>
      <c r="M269" s="30"/>
      <c r="N269" s="22"/>
      <c r="O269" s="22"/>
      <c r="P269" s="22"/>
      <c r="Q269" s="23">
        <f t="shared" si="18"/>
        <v>0</v>
      </c>
      <c r="T269" s="19">
        <v>44465</v>
      </c>
      <c r="U269" s="27" t="s">
        <v>24</v>
      </c>
      <c r="V269" s="30"/>
      <c r="W269" s="22"/>
      <c r="X269" s="22"/>
      <c r="Y269" s="22"/>
      <c r="Z269" s="23">
        <f t="shared" si="19"/>
        <v>0</v>
      </c>
      <c r="AC269" s="19">
        <v>44465</v>
      </c>
      <c r="AD269" s="27" t="s">
        <v>24</v>
      </c>
      <c r="AE269" s="30"/>
      <c r="AF269" s="22"/>
      <c r="AG269" s="22"/>
      <c r="AH269" s="22"/>
      <c r="AI269" s="23">
        <f t="shared" si="20"/>
        <v>0</v>
      </c>
    </row>
    <row r="270" spans="2:35" x14ac:dyDescent="0.25">
      <c r="B270" s="19">
        <v>44466</v>
      </c>
      <c r="C270" s="28" t="s">
        <v>51</v>
      </c>
      <c r="D270" s="30"/>
      <c r="E270" s="22"/>
      <c r="F270" s="22"/>
      <c r="G270" s="22"/>
      <c r="H270" s="23">
        <f t="shared" si="17"/>
        <v>0</v>
      </c>
      <c r="K270" s="19">
        <v>44466</v>
      </c>
      <c r="L270" s="28" t="s">
        <v>51</v>
      </c>
      <c r="M270" s="30"/>
      <c r="N270" s="22"/>
      <c r="O270" s="22"/>
      <c r="P270" s="22"/>
      <c r="Q270" s="23">
        <f t="shared" si="18"/>
        <v>0</v>
      </c>
      <c r="T270" s="19">
        <v>44466</v>
      </c>
      <c r="U270" s="28" t="s">
        <v>51</v>
      </c>
      <c r="V270" s="30"/>
      <c r="W270" s="22"/>
      <c r="X270" s="22"/>
      <c r="Y270" s="22"/>
      <c r="Z270" s="23">
        <f t="shared" si="19"/>
        <v>0</v>
      </c>
      <c r="AC270" s="19">
        <v>44466</v>
      </c>
      <c r="AD270" s="28" t="s">
        <v>51</v>
      </c>
      <c r="AE270" s="30"/>
      <c r="AF270" s="22"/>
      <c r="AG270" s="22"/>
      <c r="AH270" s="22"/>
      <c r="AI270" s="23">
        <f t="shared" si="20"/>
        <v>0</v>
      </c>
    </row>
    <row r="271" spans="2:35" x14ac:dyDescent="0.25">
      <c r="B271" s="19">
        <v>44467</v>
      </c>
      <c r="C271" s="28" t="s">
        <v>25</v>
      </c>
      <c r="D271" s="30"/>
      <c r="E271" s="22"/>
      <c r="F271" s="22"/>
      <c r="G271" s="22"/>
      <c r="H271" s="23">
        <f t="shared" si="17"/>
        <v>0</v>
      </c>
      <c r="K271" s="19">
        <v>44467</v>
      </c>
      <c r="L271" s="28" t="s">
        <v>25</v>
      </c>
      <c r="M271" s="30"/>
      <c r="N271" s="22"/>
      <c r="O271" s="22"/>
      <c r="P271" s="22"/>
      <c r="Q271" s="23">
        <f t="shared" si="18"/>
        <v>0</v>
      </c>
      <c r="T271" s="19">
        <v>44467</v>
      </c>
      <c r="U271" s="28" t="s">
        <v>25</v>
      </c>
      <c r="V271" s="30"/>
      <c r="W271" s="22"/>
      <c r="X271" s="22"/>
      <c r="Y271" s="22"/>
      <c r="Z271" s="23">
        <f t="shared" si="19"/>
        <v>0</v>
      </c>
      <c r="AC271" s="19">
        <v>44467</v>
      </c>
      <c r="AD271" s="28" t="s">
        <v>25</v>
      </c>
      <c r="AE271" s="30"/>
      <c r="AF271" s="22"/>
      <c r="AG271" s="22"/>
      <c r="AH271" s="22"/>
      <c r="AI271" s="23">
        <f t="shared" si="20"/>
        <v>0</v>
      </c>
    </row>
    <row r="272" spans="2:35" x14ac:dyDescent="0.25">
      <c r="B272" s="19">
        <v>44468</v>
      </c>
      <c r="C272" s="28" t="s">
        <v>52</v>
      </c>
      <c r="D272" s="30"/>
      <c r="E272" s="22"/>
      <c r="F272" s="22"/>
      <c r="G272" s="22"/>
      <c r="H272" s="23">
        <f t="shared" si="17"/>
        <v>0</v>
      </c>
      <c r="K272" s="19">
        <v>44468</v>
      </c>
      <c r="L272" s="28" t="s">
        <v>52</v>
      </c>
      <c r="M272" s="30"/>
      <c r="N272" s="22"/>
      <c r="O272" s="22"/>
      <c r="P272" s="22"/>
      <c r="Q272" s="23">
        <f t="shared" si="18"/>
        <v>0</v>
      </c>
      <c r="T272" s="19">
        <v>44468</v>
      </c>
      <c r="U272" s="28" t="s">
        <v>52</v>
      </c>
      <c r="V272" s="30"/>
      <c r="W272" s="22"/>
      <c r="X272" s="22"/>
      <c r="Y272" s="22"/>
      <c r="Z272" s="23">
        <f t="shared" si="19"/>
        <v>0</v>
      </c>
      <c r="AC272" s="19">
        <v>44468</v>
      </c>
      <c r="AD272" s="28" t="s">
        <v>52</v>
      </c>
      <c r="AE272" s="30"/>
      <c r="AF272" s="22"/>
      <c r="AG272" s="22"/>
      <c r="AH272" s="22"/>
      <c r="AI272" s="23">
        <f t="shared" si="20"/>
        <v>0</v>
      </c>
    </row>
    <row r="273" spans="2:35" x14ac:dyDescent="0.25">
      <c r="B273" s="19">
        <v>44469</v>
      </c>
      <c r="C273" s="28" t="s">
        <v>54</v>
      </c>
      <c r="D273" s="30"/>
      <c r="E273" s="22"/>
      <c r="F273" s="22"/>
      <c r="G273" s="22"/>
      <c r="H273" s="23">
        <f t="shared" si="17"/>
        <v>0</v>
      </c>
      <c r="K273" s="19">
        <v>44469</v>
      </c>
      <c r="L273" s="28" t="s">
        <v>54</v>
      </c>
      <c r="M273" s="30"/>
      <c r="N273" s="22"/>
      <c r="O273" s="22"/>
      <c r="P273" s="22"/>
      <c r="Q273" s="23">
        <f t="shared" si="18"/>
        <v>0</v>
      </c>
      <c r="T273" s="19">
        <v>44469</v>
      </c>
      <c r="U273" s="28" t="s">
        <v>54</v>
      </c>
      <c r="V273" s="30"/>
      <c r="W273" s="22"/>
      <c r="X273" s="22"/>
      <c r="Y273" s="22"/>
      <c r="Z273" s="23">
        <f t="shared" si="19"/>
        <v>0</v>
      </c>
      <c r="AC273" s="19">
        <v>44469</v>
      </c>
      <c r="AD273" s="28" t="s">
        <v>54</v>
      </c>
      <c r="AE273" s="30"/>
      <c r="AF273" s="32"/>
      <c r="AG273" s="32"/>
      <c r="AH273" s="32"/>
      <c r="AI273" s="23">
        <f t="shared" si="20"/>
        <v>0</v>
      </c>
    </row>
    <row r="274" spans="2:35" x14ac:dyDescent="0.25">
      <c r="B274" s="19">
        <v>44470</v>
      </c>
      <c r="C274" s="28" t="s">
        <v>53</v>
      </c>
      <c r="D274" s="30"/>
      <c r="E274" s="22"/>
      <c r="F274" s="22"/>
      <c r="G274" s="22"/>
      <c r="H274" s="23">
        <f t="shared" si="17"/>
        <v>0</v>
      </c>
      <c r="K274" s="19">
        <v>44470</v>
      </c>
      <c r="L274" s="28" t="s">
        <v>53</v>
      </c>
      <c r="M274" s="30"/>
      <c r="N274" s="22"/>
      <c r="O274" s="22"/>
      <c r="P274" s="22"/>
      <c r="Q274" s="23">
        <f t="shared" si="18"/>
        <v>0</v>
      </c>
      <c r="T274" s="19">
        <v>44470</v>
      </c>
      <c r="U274" s="28" t="s">
        <v>53</v>
      </c>
      <c r="V274" s="30"/>
      <c r="W274" s="22"/>
      <c r="X274" s="22"/>
      <c r="Y274" s="22"/>
      <c r="Z274" s="23">
        <f t="shared" si="19"/>
        <v>0</v>
      </c>
      <c r="AC274" s="19">
        <v>44470</v>
      </c>
      <c r="AD274" s="28" t="s">
        <v>53</v>
      </c>
      <c r="AE274" s="30"/>
      <c r="AF274" s="32"/>
      <c r="AG274" s="32"/>
      <c r="AH274" s="32"/>
      <c r="AI274" s="23">
        <f t="shared" si="20"/>
        <v>0</v>
      </c>
    </row>
    <row r="275" spans="2:35" x14ac:dyDescent="0.25">
      <c r="B275" s="19">
        <v>44471</v>
      </c>
      <c r="C275" s="31" t="s">
        <v>24</v>
      </c>
      <c r="D275" s="30"/>
      <c r="E275" s="22"/>
      <c r="F275" s="22"/>
      <c r="G275" s="22"/>
      <c r="H275" s="23">
        <f t="shared" si="17"/>
        <v>0</v>
      </c>
      <c r="K275" s="19">
        <v>44471</v>
      </c>
      <c r="L275" s="31" t="s">
        <v>24</v>
      </c>
      <c r="M275" s="30"/>
      <c r="N275" s="22"/>
      <c r="O275" s="22"/>
      <c r="P275" s="22"/>
      <c r="Q275" s="23">
        <f t="shared" si="18"/>
        <v>0</v>
      </c>
      <c r="T275" s="19">
        <v>44471</v>
      </c>
      <c r="U275" s="31" t="s">
        <v>24</v>
      </c>
      <c r="V275" s="30"/>
      <c r="W275" s="22"/>
      <c r="X275" s="22"/>
      <c r="Y275" s="22"/>
      <c r="Z275" s="23">
        <f t="shared" si="19"/>
        <v>0</v>
      </c>
      <c r="AC275" s="19">
        <v>44471</v>
      </c>
      <c r="AD275" s="31" t="s">
        <v>24</v>
      </c>
      <c r="AE275" s="30"/>
      <c r="AF275" s="32"/>
      <c r="AG275" s="32"/>
      <c r="AH275" s="32"/>
      <c r="AI275" s="23">
        <f t="shared" si="20"/>
        <v>0</v>
      </c>
    </row>
    <row r="276" spans="2:35" x14ac:dyDescent="0.25">
      <c r="B276" s="19">
        <v>44472</v>
      </c>
      <c r="C276" s="28" t="s">
        <v>24</v>
      </c>
      <c r="D276" s="30"/>
      <c r="E276" s="22"/>
      <c r="F276" s="22"/>
      <c r="G276" s="22"/>
      <c r="H276" s="23">
        <f t="shared" si="17"/>
        <v>0</v>
      </c>
      <c r="K276" s="19">
        <v>44472</v>
      </c>
      <c r="L276" s="28" t="s">
        <v>24</v>
      </c>
      <c r="M276" s="30"/>
      <c r="N276" s="22"/>
      <c r="O276" s="22"/>
      <c r="P276" s="22"/>
      <c r="Q276" s="23">
        <f t="shared" si="18"/>
        <v>0</v>
      </c>
      <c r="T276" s="19">
        <v>44472</v>
      </c>
      <c r="U276" s="28" t="s">
        <v>24</v>
      </c>
      <c r="V276" s="30"/>
      <c r="W276" s="22"/>
      <c r="X276" s="22"/>
      <c r="Y276" s="22"/>
      <c r="Z276" s="23">
        <f t="shared" si="19"/>
        <v>0</v>
      </c>
      <c r="AC276" s="19">
        <v>44472</v>
      </c>
      <c r="AD276" s="28" t="s">
        <v>24</v>
      </c>
      <c r="AE276" s="30"/>
      <c r="AF276" s="32"/>
      <c r="AG276" s="32"/>
      <c r="AH276" s="32"/>
      <c r="AI276" s="23">
        <f t="shared" si="20"/>
        <v>0</v>
      </c>
    </row>
    <row r="277" spans="2:35" x14ac:dyDescent="0.25">
      <c r="B277" s="19">
        <v>44473</v>
      </c>
      <c r="C277" s="28" t="s">
        <v>51</v>
      </c>
      <c r="D277" s="30"/>
      <c r="E277" s="22"/>
      <c r="F277" s="22"/>
      <c r="G277" s="22"/>
      <c r="H277" s="23">
        <f t="shared" si="17"/>
        <v>0</v>
      </c>
      <c r="K277" s="19">
        <v>44473</v>
      </c>
      <c r="L277" s="28" t="s">
        <v>51</v>
      </c>
      <c r="M277" s="30"/>
      <c r="N277" s="22"/>
      <c r="O277" s="22"/>
      <c r="P277" s="22"/>
      <c r="Q277" s="23">
        <f t="shared" si="18"/>
        <v>0</v>
      </c>
      <c r="T277" s="19">
        <v>44473</v>
      </c>
      <c r="U277" s="28" t="s">
        <v>51</v>
      </c>
      <c r="V277" s="30"/>
      <c r="W277" s="22"/>
      <c r="X277" s="22"/>
      <c r="Y277" s="22"/>
      <c r="Z277" s="23">
        <f t="shared" si="19"/>
        <v>0</v>
      </c>
      <c r="AC277" s="19">
        <v>44473</v>
      </c>
      <c r="AD277" s="28" t="s">
        <v>51</v>
      </c>
      <c r="AE277" s="30"/>
      <c r="AF277" s="32"/>
      <c r="AG277" s="32"/>
      <c r="AH277" s="32"/>
      <c r="AI277" s="23">
        <f t="shared" si="20"/>
        <v>0</v>
      </c>
    </row>
    <row r="278" spans="2:35" x14ac:dyDescent="0.25">
      <c r="B278" s="19">
        <v>44474</v>
      </c>
      <c r="C278" s="28" t="s">
        <v>25</v>
      </c>
      <c r="D278" s="30"/>
      <c r="E278" s="22"/>
      <c r="F278" s="22"/>
      <c r="G278" s="22"/>
      <c r="H278" s="23">
        <f t="shared" si="17"/>
        <v>0</v>
      </c>
      <c r="K278" s="19">
        <v>44474</v>
      </c>
      <c r="L278" s="28" t="s">
        <v>25</v>
      </c>
      <c r="M278" s="30"/>
      <c r="N278" s="22"/>
      <c r="O278" s="22"/>
      <c r="P278" s="22"/>
      <c r="Q278" s="23">
        <f t="shared" si="18"/>
        <v>0</v>
      </c>
      <c r="T278" s="19">
        <v>44474</v>
      </c>
      <c r="U278" s="28" t="s">
        <v>25</v>
      </c>
      <c r="V278" s="30"/>
      <c r="W278" s="22"/>
      <c r="X278" s="22"/>
      <c r="Y278" s="22"/>
      <c r="Z278" s="23">
        <f t="shared" si="19"/>
        <v>0</v>
      </c>
      <c r="AC278" s="19">
        <v>44474</v>
      </c>
      <c r="AD278" s="28" t="s">
        <v>25</v>
      </c>
      <c r="AE278" s="30"/>
      <c r="AF278" s="32"/>
      <c r="AG278" s="32"/>
      <c r="AH278" s="32"/>
      <c r="AI278" s="23">
        <f t="shared" si="20"/>
        <v>0</v>
      </c>
    </row>
    <row r="279" spans="2:35" x14ac:dyDescent="0.25">
      <c r="B279" s="19">
        <v>44475</v>
      </c>
      <c r="C279" s="28" t="s">
        <v>52</v>
      </c>
      <c r="D279" s="30"/>
      <c r="E279" s="22"/>
      <c r="F279" s="22"/>
      <c r="G279" s="22"/>
      <c r="H279" s="23">
        <f t="shared" si="17"/>
        <v>0</v>
      </c>
      <c r="K279" s="19">
        <v>44475</v>
      </c>
      <c r="L279" s="28" t="s">
        <v>52</v>
      </c>
      <c r="M279" s="30"/>
      <c r="N279" s="22"/>
      <c r="O279" s="22"/>
      <c r="P279" s="22"/>
      <c r="Q279" s="23">
        <f t="shared" si="18"/>
        <v>0</v>
      </c>
      <c r="T279" s="19">
        <v>44475</v>
      </c>
      <c r="U279" s="28" t="s">
        <v>52</v>
      </c>
      <c r="V279" s="30"/>
      <c r="W279" s="22"/>
      <c r="X279" s="22"/>
      <c r="Y279" s="22"/>
      <c r="Z279" s="23">
        <f t="shared" si="19"/>
        <v>0</v>
      </c>
      <c r="AC279" s="19">
        <v>44475</v>
      </c>
      <c r="AD279" s="28" t="s">
        <v>52</v>
      </c>
      <c r="AE279" s="30"/>
      <c r="AF279" s="32"/>
      <c r="AG279" s="32"/>
      <c r="AH279" s="32"/>
      <c r="AI279" s="23">
        <f t="shared" si="20"/>
        <v>0</v>
      </c>
    </row>
    <row r="280" spans="2:35" x14ac:dyDescent="0.25">
      <c r="B280" s="19">
        <v>44476</v>
      </c>
      <c r="C280" s="28" t="s">
        <v>54</v>
      </c>
      <c r="D280" s="30"/>
      <c r="E280" s="22"/>
      <c r="F280" s="22"/>
      <c r="G280" s="22"/>
      <c r="H280" s="23">
        <f t="shared" si="17"/>
        <v>0</v>
      </c>
      <c r="K280" s="19">
        <v>44476</v>
      </c>
      <c r="L280" s="28" t="s">
        <v>54</v>
      </c>
      <c r="M280" s="30"/>
      <c r="N280" s="22"/>
      <c r="O280" s="22"/>
      <c r="P280" s="22"/>
      <c r="Q280" s="23">
        <f t="shared" si="18"/>
        <v>0</v>
      </c>
      <c r="T280" s="19">
        <v>44476</v>
      </c>
      <c r="U280" s="28" t="s">
        <v>54</v>
      </c>
      <c r="V280" s="30"/>
      <c r="W280" s="22"/>
      <c r="X280" s="22"/>
      <c r="Y280" s="22"/>
      <c r="Z280" s="23">
        <f t="shared" si="19"/>
        <v>0</v>
      </c>
      <c r="AC280" s="19">
        <v>44476</v>
      </c>
      <c r="AD280" s="28" t="s">
        <v>54</v>
      </c>
      <c r="AE280" s="30"/>
      <c r="AF280" s="32"/>
      <c r="AG280" s="32"/>
      <c r="AH280" s="32"/>
      <c r="AI280" s="23">
        <f t="shared" si="20"/>
        <v>0</v>
      </c>
    </row>
    <row r="281" spans="2:35" x14ac:dyDescent="0.25">
      <c r="B281" s="19">
        <v>44477</v>
      </c>
      <c r="C281" s="28" t="s">
        <v>53</v>
      </c>
      <c r="D281" s="30"/>
      <c r="E281" s="22"/>
      <c r="F281" s="22"/>
      <c r="G281" s="22"/>
      <c r="H281" s="23">
        <f t="shared" si="17"/>
        <v>0</v>
      </c>
      <c r="K281" s="19">
        <v>44477</v>
      </c>
      <c r="L281" s="28" t="s">
        <v>53</v>
      </c>
      <c r="M281" s="30"/>
      <c r="N281" s="22"/>
      <c r="O281" s="22"/>
      <c r="P281" s="22"/>
      <c r="Q281" s="23">
        <f t="shared" si="18"/>
        <v>0</v>
      </c>
      <c r="T281" s="19">
        <v>44477</v>
      </c>
      <c r="U281" s="28" t="s">
        <v>53</v>
      </c>
      <c r="V281" s="30"/>
      <c r="W281" s="22"/>
      <c r="X281" s="22"/>
      <c r="Y281" s="22"/>
      <c r="Z281" s="23">
        <f t="shared" si="19"/>
        <v>0</v>
      </c>
      <c r="AC281" s="19">
        <v>44477</v>
      </c>
      <c r="AD281" s="28" t="s">
        <v>53</v>
      </c>
      <c r="AE281" s="30"/>
      <c r="AF281" s="32"/>
      <c r="AG281" s="32"/>
      <c r="AH281" s="32"/>
      <c r="AI281" s="23">
        <f t="shared" si="20"/>
        <v>0</v>
      </c>
    </row>
    <row r="282" spans="2:35" ht="15.75" thickBot="1" x14ac:dyDescent="0.3">
      <c r="B282" s="19">
        <v>44478</v>
      </c>
      <c r="C282" s="29" t="s">
        <v>24</v>
      </c>
      <c r="D282" s="30"/>
      <c r="E282" s="22"/>
      <c r="F282" s="22"/>
      <c r="G282" s="22"/>
      <c r="H282" s="23">
        <f t="shared" si="17"/>
        <v>0</v>
      </c>
      <c r="K282" s="19">
        <v>44478</v>
      </c>
      <c r="L282" s="29" t="s">
        <v>24</v>
      </c>
      <c r="M282" s="30"/>
      <c r="N282" s="22"/>
      <c r="O282" s="22"/>
      <c r="P282" s="22"/>
      <c r="Q282" s="23">
        <f t="shared" si="18"/>
        <v>0</v>
      </c>
      <c r="T282" s="19">
        <v>44478</v>
      </c>
      <c r="U282" s="29" t="s">
        <v>24</v>
      </c>
      <c r="V282" s="30"/>
      <c r="W282" s="22"/>
      <c r="X282" s="22"/>
      <c r="Y282" s="22"/>
      <c r="Z282" s="23">
        <f t="shared" si="19"/>
        <v>0</v>
      </c>
      <c r="AC282" s="19">
        <v>44478</v>
      </c>
      <c r="AD282" s="29" t="s">
        <v>24</v>
      </c>
      <c r="AE282" s="30"/>
      <c r="AF282" s="32"/>
      <c r="AG282" s="32"/>
      <c r="AH282" s="32"/>
      <c r="AI282" s="23">
        <f t="shared" si="20"/>
        <v>0</v>
      </c>
    </row>
    <row r="283" spans="2:35" x14ac:dyDescent="0.25">
      <c r="B283" s="19">
        <v>44479</v>
      </c>
      <c r="C283" s="27" t="s">
        <v>24</v>
      </c>
      <c r="D283" s="30"/>
      <c r="E283" s="22"/>
      <c r="F283" s="22"/>
      <c r="G283" s="22"/>
      <c r="H283" s="23">
        <f t="shared" si="17"/>
        <v>0</v>
      </c>
      <c r="K283" s="19">
        <v>44479</v>
      </c>
      <c r="L283" s="27" t="s">
        <v>24</v>
      </c>
      <c r="M283" s="30"/>
      <c r="N283" s="22"/>
      <c r="O283" s="22"/>
      <c r="P283" s="22"/>
      <c r="Q283" s="23">
        <f t="shared" si="18"/>
        <v>0</v>
      </c>
      <c r="T283" s="19">
        <v>44479</v>
      </c>
      <c r="U283" s="27" t="s">
        <v>24</v>
      </c>
      <c r="V283" s="30"/>
      <c r="W283" s="22"/>
      <c r="X283" s="22"/>
      <c r="Y283" s="22"/>
      <c r="Z283" s="23">
        <f t="shared" si="19"/>
        <v>0</v>
      </c>
      <c r="AC283" s="19">
        <v>44479</v>
      </c>
      <c r="AD283" s="27" t="s">
        <v>24</v>
      </c>
      <c r="AE283" s="30"/>
      <c r="AF283" s="32"/>
      <c r="AG283" s="32"/>
      <c r="AH283" s="32"/>
      <c r="AI283" s="23">
        <f t="shared" si="20"/>
        <v>0</v>
      </c>
    </row>
    <row r="284" spans="2:35" x14ac:dyDescent="0.25">
      <c r="B284" s="19">
        <v>44480</v>
      </c>
      <c r="C284" s="28" t="s">
        <v>51</v>
      </c>
      <c r="D284" s="30"/>
      <c r="E284" s="22"/>
      <c r="F284" s="22"/>
      <c r="G284" s="22"/>
      <c r="H284" s="23">
        <f t="shared" si="17"/>
        <v>0</v>
      </c>
      <c r="K284" s="19">
        <v>44480</v>
      </c>
      <c r="L284" s="28" t="s">
        <v>51</v>
      </c>
      <c r="M284" s="30"/>
      <c r="N284" s="22"/>
      <c r="O284" s="22"/>
      <c r="P284" s="22"/>
      <c r="Q284" s="23">
        <f t="shared" si="18"/>
        <v>0</v>
      </c>
      <c r="T284" s="19">
        <v>44480</v>
      </c>
      <c r="U284" s="28" t="s">
        <v>51</v>
      </c>
      <c r="V284" s="30"/>
      <c r="W284" s="22"/>
      <c r="X284" s="22"/>
      <c r="Y284" s="22"/>
      <c r="Z284" s="23">
        <f t="shared" si="19"/>
        <v>0</v>
      </c>
      <c r="AC284" s="19">
        <v>44480</v>
      </c>
      <c r="AD284" s="28" t="s">
        <v>51</v>
      </c>
      <c r="AE284" s="30"/>
      <c r="AF284" s="32"/>
      <c r="AG284" s="32"/>
      <c r="AH284" s="32"/>
      <c r="AI284" s="23">
        <f t="shared" si="20"/>
        <v>0</v>
      </c>
    </row>
    <row r="285" spans="2:35" x14ac:dyDescent="0.25">
      <c r="B285" s="19">
        <v>44481</v>
      </c>
      <c r="C285" s="28" t="s">
        <v>25</v>
      </c>
      <c r="D285" s="30"/>
      <c r="E285" s="22"/>
      <c r="F285" s="22"/>
      <c r="G285" s="22"/>
      <c r="H285" s="23">
        <f t="shared" si="17"/>
        <v>0</v>
      </c>
      <c r="K285" s="19">
        <v>44481</v>
      </c>
      <c r="L285" s="28" t="s">
        <v>25</v>
      </c>
      <c r="M285" s="30"/>
      <c r="N285" s="22"/>
      <c r="O285" s="22"/>
      <c r="P285" s="22"/>
      <c r="Q285" s="23">
        <f t="shared" si="18"/>
        <v>0</v>
      </c>
      <c r="T285" s="19">
        <v>44481</v>
      </c>
      <c r="U285" s="28" t="s">
        <v>25</v>
      </c>
      <c r="V285" s="30"/>
      <c r="W285" s="22"/>
      <c r="X285" s="22"/>
      <c r="Y285" s="22"/>
      <c r="Z285" s="23">
        <f t="shared" si="19"/>
        <v>0</v>
      </c>
      <c r="AC285" s="19">
        <v>44481</v>
      </c>
      <c r="AD285" s="28" t="s">
        <v>25</v>
      </c>
      <c r="AE285" s="30"/>
      <c r="AF285" s="32"/>
      <c r="AG285" s="32"/>
      <c r="AH285" s="32"/>
      <c r="AI285" s="23">
        <f t="shared" si="20"/>
        <v>0</v>
      </c>
    </row>
    <row r="286" spans="2:35" x14ac:dyDescent="0.25">
      <c r="B286" s="19">
        <v>44482</v>
      </c>
      <c r="C286" s="28" t="s">
        <v>52</v>
      </c>
      <c r="D286" s="30"/>
      <c r="E286" s="22"/>
      <c r="F286" s="22"/>
      <c r="G286" s="22"/>
      <c r="H286" s="23">
        <f t="shared" si="17"/>
        <v>0</v>
      </c>
      <c r="K286" s="19">
        <v>44482</v>
      </c>
      <c r="L286" s="28" t="s">
        <v>52</v>
      </c>
      <c r="M286" s="30"/>
      <c r="N286" s="22"/>
      <c r="O286" s="22"/>
      <c r="P286" s="22"/>
      <c r="Q286" s="23">
        <f t="shared" si="18"/>
        <v>0</v>
      </c>
      <c r="T286" s="19">
        <v>44482</v>
      </c>
      <c r="U286" s="28" t="s">
        <v>52</v>
      </c>
      <c r="V286" s="30"/>
      <c r="W286" s="22"/>
      <c r="X286" s="22"/>
      <c r="Y286" s="22"/>
      <c r="Z286" s="23">
        <f t="shared" si="19"/>
        <v>0</v>
      </c>
      <c r="AC286" s="19">
        <v>44482</v>
      </c>
      <c r="AD286" s="28" t="s">
        <v>52</v>
      </c>
      <c r="AE286" s="30"/>
      <c r="AF286" s="32"/>
      <c r="AG286" s="32"/>
      <c r="AH286" s="32"/>
      <c r="AI286" s="23">
        <f t="shared" si="20"/>
        <v>0</v>
      </c>
    </row>
    <row r="287" spans="2:35" x14ac:dyDescent="0.25">
      <c r="B287" s="19">
        <v>44483</v>
      </c>
      <c r="C287" s="28" t="s">
        <v>54</v>
      </c>
      <c r="D287" s="30"/>
      <c r="E287" s="22"/>
      <c r="F287" s="22"/>
      <c r="G287" s="22"/>
      <c r="H287" s="23">
        <f t="shared" si="17"/>
        <v>0</v>
      </c>
      <c r="K287" s="19">
        <v>44483</v>
      </c>
      <c r="L287" s="28" t="s">
        <v>54</v>
      </c>
      <c r="M287" s="30"/>
      <c r="N287" s="22"/>
      <c r="O287" s="22"/>
      <c r="P287" s="22"/>
      <c r="Q287" s="23">
        <f t="shared" si="18"/>
        <v>0</v>
      </c>
      <c r="T287" s="19">
        <v>44483</v>
      </c>
      <c r="U287" s="28" t="s">
        <v>54</v>
      </c>
      <c r="V287" s="30"/>
      <c r="W287" s="22"/>
      <c r="X287" s="22"/>
      <c r="Y287" s="22"/>
      <c r="Z287" s="23">
        <f t="shared" si="19"/>
        <v>0</v>
      </c>
      <c r="AC287" s="19">
        <v>44483</v>
      </c>
      <c r="AD287" s="28" t="s">
        <v>54</v>
      </c>
      <c r="AE287" s="30"/>
      <c r="AF287" s="32"/>
      <c r="AG287" s="32"/>
      <c r="AH287" s="32"/>
      <c r="AI287" s="23">
        <f t="shared" si="20"/>
        <v>0</v>
      </c>
    </row>
    <row r="288" spans="2:35" x14ac:dyDescent="0.25">
      <c r="B288" s="19">
        <v>44484</v>
      </c>
      <c r="C288" s="28" t="s">
        <v>53</v>
      </c>
      <c r="D288" s="30"/>
      <c r="E288" s="22"/>
      <c r="F288" s="22"/>
      <c r="G288" s="22"/>
      <c r="H288" s="23">
        <f t="shared" si="17"/>
        <v>0</v>
      </c>
      <c r="K288" s="19">
        <v>44484</v>
      </c>
      <c r="L288" s="28" t="s">
        <v>53</v>
      </c>
      <c r="M288" s="30"/>
      <c r="N288" s="22"/>
      <c r="O288" s="22"/>
      <c r="P288" s="22"/>
      <c r="Q288" s="23">
        <f t="shared" si="18"/>
        <v>0</v>
      </c>
      <c r="T288" s="19">
        <v>44484</v>
      </c>
      <c r="U288" s="28" t="s">
        <v>53</v>
      </c>
      <c r="V288" s="30"/>
      <c r="W288" s="22"/>
      <c r="X288" s="22"/>
      <c r="Y288" s="22"/>
      <c r="Z288" s="23">
        <f t="shared" si="19"/>
        <v>0</v>
      </c>
      <c r="AC288" s="19">
        <v>44484</v>
      </c>
      <c r="AD288" s="28" t="s">
        <v>53</v>
      </c>
      <c r="AE288" s="30"/>
      <c r="AF288" s="32"/>
      <c r="AG288" s="32"/>
      <c r="AH288" s="32"/>
      <c r="AI288" s="23">
        <f t="shared" si="20"/>
        <v>0</v>
      </c>
    </row>
    <row r="289" spans="2:35" ht="15.75" thickBot="1" x14ac:dyDescent="0.3">
      <c r="B289" s="19">
        <v>44485</v>
      </c>
      <c r="C289" s="29" t="s">
        <v>24</v>
      </c>
      <c r="D289" s="30"/>
      <c r="E289" s="22"/>
      <c r="F289" s="22"/>
      <c r="G289" s="22"/>
      <c r="H289" s="23">
        <f t="shared" si="17"/>
        <v>0</v>
      </c>
      <c r="K289" s="19">
        <v>44485</v>
      </c>
      <c r="L289" s="29" t="s">
        <v>24</v>
      </c>
      <c r="M289" s="30"/>
      <c r="N289" s="22"/>
      <c r="O289" s="22"/>
      <c r="P289" s="22"/>
      <c r="Q289" s="23">
        <f t="shared" si="18"/>
        <v>0</v>
      </c>
      <c r="T289" s="19">
        <v>44485</v>
      </c>
      <c r="U289" s="29" t="s">
        <v>24</v>
      </c>
      <c r="V289" s="30"/>
      <c r="W289" s="22"/>
      <c r="X289" s="22"/>
      <c r="Y289" s="22"/>
      <c r="Z289" s="23">
        <f t="shared" si="19"/>
        <v>0</v>
      </c>
      <c r="AC289" s="19">
        <v>44485</v>
      </c>
      <c r="AD289" s="29" t="s">
        <v>24</v>
      </c>
      <c r="AE289" s="30"/>
      <c r="AF289" s="32"/>
      <c r="AG289" s="32"/>
      <c r="AH289" s="32"/>
      <c r="AI289" s="23">
        <f t="shared" si="20"/>
        <v>0</v>
      </c>
    </row>
    <row r="290" spans="2:35" x14ac:dyDescent="0.25">
      <c r="B290" s="19">
        <v>44486</v>
      </c>
      <c r="C290" s="27" t="s">
        <v>24</v>
      </c>
      <c r="D290" s="30"/>
      <c r="E290" s="22"/>
      <c r="F290" s="22"/>
      <c r="G290" s="22"/>
      <c r="H290" s="23">
        <f t="shared" si="17"/>
        <v>0</v>
      </c>
      <c r="K290" s="19">
        <v>44486</v>
      </c>
      <c r="L290" s="27" t="s">
        <v>24</v>
      </c>
      <c r="M290" s="30"/>
      <c r="N290" s="22"/>
      <c r="O290" s="22"/>
      <c r="P290" s="22"/>
      <c r="Q290" s="23">
        <f t="shared" si="18"/>
        <v>0</v>
      </c>
      <c r="T290" s="19">
        <v>44486</v>
      </c>
      <c r="U290" s="27" t="s">
        <v>24</v>
      </c>
      <c r="V290" s="30"/>
      <c r="W290" s="22"/>
      <c r="X290" s="22"/>
      <c r="Y290" s="22"/>
      <c r="Z290" s="23">
        <f t="shared" si="19"/>
        <v>0</v>
      </c>
      <c r="AC290" s="19">
        <v>44486</v>
      </c>
      <c r="AD290" s="27" t="s">
        <v>24</v>
      </c>
      <c r="AE290" s="30"/>
      <c r="AF290" s="32"/>
      <c r="AG290" s="32"/>
      <c r="AH290" s="32"/>
      <c r="AI290" s="23">
        <f t="shared" si="20"/>
        <v>0</v>
      </c>
    </row>
    <row r="291" spans="2:35" x14ac:dyDescent="0.25">
      <c r="B291" s="19">
        <v>44487</v>
      </c>
      <c r="C291" s="28" t="s">
        <v>51</v>
      </c>
      <c r="D291" s="30"/>
      <c r="E291" s="22"/>
      <c r="F291" s="22"/>
      <c r="G291" s="22"/>
      <c r="H291" s="23">
        <f t="shared" si="17"/>
        <v>0</v>
      </c>
      <c r="K291" s="19">
        <v>44487</v>
      </c>
      <c r="L291" s="28" t="s">
        <v>51</v>
      </c>
      <c r="M291" s="30"/>
      <c r="N291" s="22"/>
      <c r="O291" s="22"/>
      <c r="P291" s="22"/>
      <c r="Q291" s="23">
        <f t="shared" si="18"/>
        <v>0</v>
      </c>
      <c r="T291" s="19">
        <v>44487</v>
      </c>
      <c r="U291" s="28" t="s">
        <v>51</v>
      </c>
      <c r="V291" s="30"/>
      <c r="W291" s="22"/>
      <c r="X291" s="22"/>
      <c r="Y291" s="22"/>
      <c r="Z291" s="23">
        <f t="shared" si="19"/>
        <v>0</v>
      </c>
      <c r="AC291" s="19">
        <v>44487</v>
      </c>
      <c r="AD291" s="28" t="s">
        <v>51</v>
      </c>
      <c r="AE291" s="30"/>
      <c r="AF291" s="32"/>
      <c r="AG291" s="32"/>
      <c r="AH291" s="32"/>
      <c r="AI291" s="23">
        <f t="shared" si="20"/>
        <v>0</v>
      </c>
    </row>
    <row r="292" spans="2:35" x14ac:dyDescent="0.25">
      <c r="B292" s="19">
        <v>44488</v>
      </c>
      <c r="C292" s="28" t="s">
        <v>25</v>
      </c>
      <c r="D292" s="30"/>
      <c r="E292" s="22"/>
      <c r="F292" s="22"/>
      <c r="G292" s="22"/>
      <c r="H292" s="23">
        <f t="shared" si="17"/>
        <v>0</v>
      </c>
      <c r="K292" s="19">
        <v>44488</v>
      </c>
      <c r="L292" s="28" t="s">
        <v>25</v>
      </c>
      <c r="M292" s="30"/>
      <c r="N292" s="22"/>
      <c r="O292" s="22"/>
      <c r="P292" s="22"/>
      <c r="Q292" s="23">
        <f t="shared" si="18"/>
        <v>0</v>
      </c>
      <c r="T292" s="19">
        <v>44488</v>
      </c>
      <c r="U292" s="28" t="s">
        <v>25</v>
      </c>
      <c r="V292" s="30"/>
      <c r="W292" s="22"/>
      <c r="X292" s="22"/>
      <c r="Y292" s="22"/>
      <c r="Z292" s="23">
        <f t="shared" si="19"/>
        <v>0</v>
      </c>
      <c r="AC292" s="19">
        <v>44488</v>
      </c>
      <c r="AD292" s="28" t="s">
        <v>25</v>
      </c>
      <c r="AE292" s="30"/>
      <c r="AF292" s="32"/>
      <c r="AG292" s="32"/>
      <c r="AH292" s="32"/>
      <c r="AI292" s="23">
        <f t="shared" si="20"/>
        <v>0</v>
      </c>
    </row>
    <row r="293" spans="2:35" x14ac:dyDescent="0.25">
      <c r="B293" s="19">
        <v>44489</v>
      </c>
      <c r="C293" s="28" t="s">
        <v>52</v>
      </c>
      <c r="D293" s="30"/>
      <c r="E293" s="22"/>
      <c r="F293" s="22"/>
      <c r="G293" s="22"/>
      <c r="H293" s="23">
        <f t="shared" si="17"/>
        <v>0</v>
      </c>
      <c r="K293" s="19">
        <v>44489</v>
      </c>
      <c r="L293" s="28" t="s">
        <v>52</v>
      </c>
      <c r="M293" s="30"/>
      <c r="N293" s="22"/>
      <c r="O293" s="22"/>
      <c r="P293" s="22"/>
      <c r="Q293" s="23">
        <f t="shared" si="18"/>
        <v>0</v>
      </c>
      <c r="T293" s="19">
        <v>44489</v>
      </c>
      <c r="U293" s="28" t="s">
        <v>52</v>
      </c>
      <c r="V293" s="30"/>
      <c r="W293" s="22"/>
      <c r="X293" s="22"/>
      <c r="Y293" s="22"/>
      <c r="Z293" s="23">
        <f t="shared" si="19"/>
        <v>0</v>
      </c>
      <c r="AC293" s="19">
        <v>44489</v>
      </c>
      <c r="AD293" s="28" t="s">
        <v>52</v>
      </c>
      <c r="AE293" s="30"/>
      <c r="AF293" s="32"/>
      <c r="AG293" s="32"/>
      <c r="AH293" s="32"/>
      <c r="AI293" s="23">
        <f t="shared" si="20"/>
        <v>0</v>
      </c>
    </row>
    <row r="294" spans="2:35" x14ac:dyDescent="0.25">
      <c r="B294" s="19">
        <v>44490</v>
      </c>
      <c r="C294" s="28" t="s">
        <v>54</v>
      </c>
      <c r="D294" s="30"/>
      <c r="E294" s="22"/>
      <c r="F294" s="22"/>
      <c r="G294" s="22"/>
      <c r="H294" s="23">
        <f t="shared" si="17"/>
        <v>0</v>
      </c>
      <c r="K294" s="19">
        <v>44490</v>
      </c>
      <c r="L294" s="28" t="s">
        <v>54</v>
      </c>
      <c r="M294" s="30"/>
      <c r="N294" s="22"/>
      <c r="O294" s="22"/>
      <c r="P294" s="22"/>
      <c r="Q294" s="23">
        <f t="shared" si="18"/>
        <v>0</v>
      </c>
      <c r="T294" s="19">
        <v>44490</v>
      </c>
      <c r="U294" s="28" t="s">
        <v>54</v>
      </c>
      <c r="V294" s="30"/>
      <c r="W294" s="22"/>
      <c r="X294" s="22"/>
      <c r="Y294" s="22"/>
      <c r="Z294" s="23">
        <f t="shared" si="19"/>
        <v>0</v>
      </c>
      <c r="AC294" s="19">
        <v>44490</v>
      </c>
      <c r="AD294" s="28" t="s">
        <v>54</v>
      </c>
      <c r="AE294" s="30"/>
      <c r="AF294" s="32"/>
      <c r="AG294" s="32"/>
      <c r="AH294" s="32"/>
      <c r="AI294" s="23">
        <f t="shared" si="20"/>
        <v>0</v>
      </c>
    </row>
    <row r="295" spans="2:35" x14ac:dyDescent="0.25">
      <c r="B295" s="19">
        <v>44491</v>
      </c>
      <c r="C295" s="28" t="s">
        <v>53</v>
      </c>
      <c r="D295" s="30"/>
      <c r="E295" s="22"/>
      <c r="F295" s="22"/>
      <c r="G295" s="22"/>
      <c r="H295" s="23">
        <f t="shared" si="17"/>
        <v>0</v>
      </c>
      <c r="K295" s="19">
        <v>44491</v>
      </c>
      <c r="L295" s="28" t="s">
        <v>53</v>
      </c>
      <c r="M295" s="30"/>
      <c r="N295" s="22"/>
      <c r="O295" s="22"/>
      <c r="P295" s="22"/>
      <c r="Q295" s="23">
        <f t="shared" si="18"/>
        <v>0</v>
      </c>
      <c r="T295" s="19">
        <v>44491</v>
      </c>
      <c r="U295" s="28" t="s">
        <v>53</v>
      </c>
      <c r="V295" s="30"/>
      <c r="W295" s="22"/>
      <c r="X295" s="22"/>
      <c r="Y295" s="22"/>
      <c r="Z295" s="23">
        <f t="shared" si="19"/>
        <v>0</v>
      </c>
      <c r="AC295" s="19">
        <v>44491</v>
      </c>
      <c r="AD295" s="28" t="s">
        <v>53</v>
      </c>
      <c r="AE295" s="30"/>
      <c r="AF295" s="32"/>
      <c r="AG295" s="32"/>
      <c r="AH295" s="32"/>
      <c r="AI295" s="23">
        <f t="shared" si="20"/>
        <v>0</v>
      </c>
    </row>
    <row r="296" spans="2:35" ht="15.75" thickBot="1" x14ac:dyDescent="0.3">
      <c r="B296" s="19">
        <v>44492</v>
      </c>
      <c r="C296" s="29" t="s">
        <v>24</v>
      </c>
      <c r="D296" s="30"/>
      <c r="E296" s="22"/>
      <c r="F296" s="22"/>
      <c r="G296" s="22"/>
      <c r="H296" s="23">
        <f t="shared" si="17"/>
        <v>0</v>
      </c>
      <c r="K296" s="19">
        <v>44492</v>
      </c>
      <c r="L296" s="29" t="s">
        <v>24</v>
      </c>
      <c r="M296" s="30"/>
      <c r="N296" s="22"/>
      <c r="O296" s="22"/>
      <c r="P296" s="22"/>
      <c r="Q296" s="23">
        <f t="shared" si="18"/>
        <v>0</v>
      </c>
      <c r="T296" s="19">
        <v>44492</v>
      </c>
      <c r="U296" s="29" t="s">
        <v>24</v>
      </c>
      <c r="V296" s="30"/>
      <c r="W296" s="22"/>
      <c r="X296" s="22"/>
      <c r="Y296" s="22"/>
      <c r="Z296" s="23">
        <f t="shared" si="19"/>
        <v>0</v>
      </c>
      <c r="AC296" s="19">
        <v>44492</v>
      </c>
      <c r="AD296" s="29" t="s">
        <v>24</v>
      </c>
      <c r="AE296" s="30"/>
      <c r="AF296" s="32"/>
      <c r="AG296" s="32"/>
      <c r="AH296" s="32"/>
      <c r="AI296" s="23">
        <f t="shared" si="20"/>
        <v>0</v>
      </c>
    </row>
    <row r="297" spans="2:35" x14ac:dyDescent="0.25">
      <c r="B297" s="19">
        <v>44493</v>
      </c>
      <c r="C297" s="27" t="s">
        <v>24</v>
      </c>
      <c r="D297" s="30"/>
      <c r="E297" s="22"/>
      <c r="F297" s="22"/>
      <c r="G297" s="22"/>
      <c r="H297" s="23">
        <f t="shared" si="17"/>
        <v>0</v>
      </c>
      <c r="K297" s="19">
        <v>44493</v>
      </c>
      <c r="L297" s="27" t="s">
        <v>24</v>
      </c>
      <c r="M297" s="30"/>
      <c r="N297" s="22"/>
      <c r="O297" s="22"/>
      <c r="P297" s="22"/>
      <c r="Q297" s="23">
        <f t="shared" si="18"/>
        <v>0</v>
      </c>
      <c r="T297" s="19">
        <v>44493</v>
      </c>
      <c r="U297" s="27" t="s">
        <v>24</v>
      </c>
      <c r="V297" s="30"/>
      <c r="W297" s="22"/>
      <c r="X297" s="22"/>
      <c r="Y297" s="22"/>
      <c r="Z297" s="23">
        <f t="shared" si="19"/>
        <v>0</v>
      </c>
      <c r="AC297" s="19">
        <v>44493</v>
      </c>
      <c r="AD297" s="27" t="s">
        <v>24</v>
      </c>
      <c r="AE297" s="30"/>
      <c r="AF297" s="32"/>
      <c r="AG297" s="32"/>
      <c r="AH297" s="32"/>
      <c r="AI297" s="23">
        <f t="shared" si="20"/>
        <v>0</v>
      </c>
    </row>
    <row r="298" spans="2:35" x14ac:dyDescent="0.25">
      <c r="B298" s="19">
        <v>44494</v>
      </c>
      <c r="C298" s="28" t="s">
        <v>51</v>
      </c>
      <c r="D298" s="30"/>
      <c r="E298" s="22"/>
      <c r="F298" s="22"/>
      <c r="G298" s="22"/>
      <c r="H298" s="23">
        <f t="shared" si="17"/>
        <v>0</v>
      </c>
      <c r="K298" s="19">
        <v>44494</v>
      </c>
      <c r="L298" s="28" t="s">
        <v>51</v>
      </c>
      <c r="M298" s="30"/>
      <c r="N298" s="22"/>
      <c r="O298" s="22"/>
      <c r="P298" s="22"/>
      <c r="Q298" s="23">
        <f t="shared" si="18"/>
        <v>0</v>
      </c>
      <c r="T298" s="19">
        <v>44494</v>
      </c>
      <c r="U298" s="28" t="s">
        <v>51</v>
      </c>
      <c r="V298" s="30"/>
      <c r="W298" s="22"/>
      <c r="X298" s="22"/>
      <c r="Y298" s="22"/>
      <c r="Z298" s="23">
        <f t="shared" si="19"/>
        <v>0</v>
      </c>
      <c r="AC298" s="19">
        <v>44494</v>
      </c>
      <c r="AD298" s="28" t="s">
        <v>51</v>
      </c>
      <c r="AE298" s="30"/>
      <c r="AF298" s="32"/>
      <c r="AG298" s="32"/>
      <c r="AH298" s="32"/>
      <c r="AI298" s="23">
        <f t="shared" si="20"/>
        <v>0</v>
      </c>
    </row>
    <row r="299" spans="2:35" x14ac:dyDescent="0.25">
      <c r="B299" s="19">
        <v>44495</v>
      </c>
      <c r="C299" s="28" t="s">
        <v>25</v>
      </c>
      <c r="D299" s="30"/>
      <c r="E299" s="22"/>
      <c r="F299" s="22"/>
      <c r="G299" s="22"/>
      <c r="H299" s="23">
        <f t="shared" si="17"/>
        <v>0</v>
      </c>
      <c r="K299" s="19">
        <v>44495</v>
      </c>
      <c r="L299" s="28" t="s">
        <v>25</v>
      </c>
      <c r="M299" s="30"/>
      <c r="N299" s="22"/>
      <c r="O299" s="22"/>
      <c r="P299" s="22"/>
      <c r="Q299" s="23">
        <f t="shared" si="18"/>
        <v>0</v>
      </c>
      <c r="T299" s="19">
        <v>44495</v>
      </c>
      <c r="U299" s="28" t="s">
        <v>25</v>
      </c>
      <c r="V299" s="30"/>
      <c r="W299" s="22"/>
      <c r="X299" s="22"/>
      <c r="Y299" s="22"/>
      <c r="Z299" s="23">
        <f t="shared" si="19"/>
        <v>0</v>
      </c>
      <c r="AC299" s="19">
        <v>44495</v>
      </c>
      <c r="AD299" s="28" t="s">
        <v>25</v>
      </c>
      <c r="AE299" s="30"/>
      <c r="AF299" s="32"/>
      <c r="AG299" s="32"/>
      <c r="AH299" s="32"/>
      <c r="AI299" s="23">
        <f t="shared" si="20"/>
        <v>0</v>
      </c>
    </row>
    <row r="300" spans="2:35" x14ac:dyDescent="0.25">
      <c r="B300" s="19">
        <v>44496</v>
      </c>
      <c r="C300" s="28" t="s">
        <v>52</v>
      </c>
      <c r="D300" s="30"/>
      <c r="E300" s="22"/>
      <c r="F300" s="22"/>
      <c r="G300" s="22"/>
      <c r="H300" s="23">
        <f t="shared" si="17"/>
        <v>0</v>
      </c>
      <c r="K300" s="19">
        <v>44496</v>
      </c>
      <c r="L300" s="28" t="s">
        <v>52</v>
      </c>
      <c r="M300" s="30"/>
      <c r="N300" s="22"/>
      <c r="O300" s="22"/>
      <c r="P300" s="22"/>
      <c r="Q300" s="23">
        <f t="shared" si="18"/>
        <v>0</v>
      </c>
      <c r="T300" s="19">
        <v>44496</v>
      </c>
      <c r="U300" s="28" t="s">
        <v>52</v>
      </c>
      <c r="V300" s="30"/>
      <c r="W300" s="22"/>
      <c r="X300" s="22"/>
      <c r="Y300" s="22"/>
      <c r="Z300" s="23">
        <f t="shared" si="19"/>
        <v>0</v>
      </c>
      <c r="AC300" s="19">
        <v>44496</v>
      </c>
      <c r="AD300" s="28" t="s">
        <v>52</v>
      </c>
      <c r="AE300" s="30"/>
      <c r="AF300" s="32"/>
      <c r="AG300" s="32"/>
      <c r="AH300" s="32"/>
      <c r="AI300" s="23">
        <f t="shared" si="20"/>
        <v>0</v>
      </c>
    </row>
    <row r="301" spans="2:35" x14ac:dyDescent="0.25">
      <c r="B301" s="19">
        <v>44497</v>
      </c>
      <c r="C301" s="28" t="s">
        <v>54</v>
      </c>
      <c r="D301" s="30"/>
      <c r="E301" s="22"/>
      <c r="F301" s="22"/>
      <c r="G301" s="22"/>
      <c r="H301" s="23">
        <f t="shared" si="17"/>
        <v>0</v>
      </c>
      <c r="K301" s="19">
        <v>44497</v>
      </c>
      <c r="L301" s="28" t="s">
        <v>54</v>
      </c>
      <c r="M301" s="30"/>
      <c r="N301" s="22"/>
      <c r="O301" s="22"/>
      <c r="P301" s="22"/>
      <c r="Q301" s="23">
        <f t="shared" si="18"/>
        <v>0</v>
      </c>
      <c r="T301" s="19">
        <v>44497</v>
      </c>
      <c r="U301" s="28" t="s">
        <v>54</v>
      </c>
      <c r="V301" s="30"/>
      <c r="W301" s="22"/>
      <c r="X301" s="22"/>
      <c r="Y301" s="22"/>
      <c r="Z301" s="23">
        <f t="shared" si="19"/>
        <v>0</v>
      </c>
      <c r="AC301" s="19">
        <v>44497</v>
      </c>
      <c r="AD301" s="28" t="s">
        <v>54</v>
      </c>
      <c r="AE301" s="30"/>
      <c r="AF301" s="32"/>
      <c r="AG301" s="32"/>
      <c r="AH301" s="32"/>
      <c r="AI301" s="23">
        <f t="shared" si="20"/>
        <v>0</v>
      </c>
    </row>
    <row r="302" spans="2:35" x14ac:dyDescent="0.25">
      <c r="B302" s="19">
        <v>44498</v>
      </c>
      <c r="C302" s="28" t="s">
        <v>53</v>
      </c>
      <c r="D302" s="30"/>
      <c r="E302" s="22"/>
      <c r="F302" s="22"/>
      <c r="G302" s="22"/>
      <c r="H302" s="23">
        <f t="shared" si="17"/>
        <v>0</v>
      </c>
      <c r="K302" s="19">
        <v>44498</v>
      </c>
      <c r="L302" s="28" t="s">
        <v>53</v>
      </c>
      <c r="M302" s="30"/>
      <c r="N302" s="22"/>
      <c r="O302" s="22"/>
      <c r="P302" s="22"/>
      <c r="Q302" s="23">
        <f t="shared" si="18"/>
        <v>0</v>
      </c>
      <c r="T302" s="19">
        <v>44498</v>
      </c>
      <c r="U302" s="28" t="s">
        <v>53</v>
      </c>
      <c r="V302" s="30"/>
      <c r="W302" s="22"/>
      <c r="X302" s="22"/>
      <c r="Y302" s="22"/>
      <c r="Z302" s="23">
        <f t="shared" si="19"/>
        <v>0</v>
      </c>
      <c r="AC302" s="19">
        <v>44498</v>
      </c>
      <c r="AD302" s="28" t="s">
        <v>53</v>
      </c>
      <c r="AE302" s="30"/>
      <c r="AF302" s="32"/>
      <c r="AG302" s="32"/>
      <c r="AH302" s="32"/>
      <c r="AI302" s="23">
        <f t="shared" si="20"/>
        <v>0</v>
      </c>
    </row>
    <row r="303" spans="2:35" ht="15.75" thickBot="1" x14ac:dyDescent="0.3">
      <c r="B303" s="19">
        <v>44499</v>
      </c>
      <c r="C303" s="29" t="s">
        <v>24</v>
      </c>
      <c r="D303" s="30"/>
      <c r="E303" s="22"/>
      <c r="F303" s="22"/>
      <c r="G303" s="22"/>
      <c r="H303" s="23">
        <f t="shared" si="17"/>
        <v>0</v>
      </c>
      <c r="K303" s="19">
        <v>44499</v>
      </c>
      <c r="L303" s="29" t="s">
        <v>24</v>
      </c>
      <c r="M303" s="30"/>
      <c r="N303" s="22"/>
      <c r="O303" s="22"/>
      <c r="P303" s="22"/>
      <c r="Q303" s="23">
        <f t="shared" si="18"/>
        <v>0</v>
      </c>
      <c r="T303" s="19">
        <v>44499</v>
      </c>
      <c r="U303" s="29" t="s">
        <v>24</v>
      </c>
      <c r="V303" s="30"/>
      <c r="W303" s="22"/>
      <c r="X303" s="22"/>
      <c r="Y303" s="22"/>
      <c r="Z303" s="23">
        <f t="shared" si="19"/>
        <v>0</v>
      </c>
      <c r="AC303" s="19">
        <v>44499</v>
      </c>
      <c r="AD303" s="29" t="s">
        <v>24</v>
      </c>
      <c r="AE303" s="30"/>
      <c r="AF303" s="32"/>
      <c r="AG303" s="32"/>
      <c r="AH303" s="32"/>
      <c r="AI303" s="23">
        <f t="shared" si="20"/>
        <v>0</v>
      </c>
    </row>
    <row r="304" spans="2:35" x14ac:dyDescent="0.25">
      <c r="B304" s="19">
        <v>44500</v>
      </c>
      <c r="C304" s="27" t="s">
        <v>24</v>
      </c>
      <c r="D304" s="30"/>
      <c r="E304" s="22"/>
      <c r="F304" s="22"/>
      <c r="G304" s="22"/>
      <c r="H304" s="23">
        <f t="shared" si="17"/>
        <v>0</v>
      </c>
      <c r="K304" s="19">
        <v>44500</v>
      </c>
      <c r="L304" s="27" t="s">
        <v>24</v>
      </c>
      <c r="M304" s="30"/>
      <c r="N304" s="22"/>
      <c r="O304" s="22"/>
      <c r="P304" s="22"/>
      <c r="Q304" s="23">
        <f t="shared" si="18"/>
        <v>0</v>
      </c>
      <c r="T304" s="19">
        <v>44500</v>
      </c>
      <c r="U304" s="27" t="s">
        <v>24</v>
      </c>
      <c r="V304" s="30"/>
      <c r="W304" s="22"/>
      <c r="X304" s="22"/>
      <c r="Y304" s="22"/>
      <c r="Z304" s="23">
        <f t="shared" si="19"/>
        <v>0</v>
      </c>
      <c r="AC304" s="19">
        <v>44500</v>
      </c>
      <c r="AD304" s="27" t="s">
        <v>24</v>
      </c>
      <c r="AE304" s="30"/>
      <c r="AF304" s="32"/>
      <c r="AG304" s="32"/>
      <c r="AH304" s="32"/>
      <c r="AI304" s="23">
        <f t="shared" si="20"/>
        <v>0</v>
      </c>
    </row>
    <row r="305" spans="2:35" x14ac:dyDescent="0.25">
      <c r="B305" s="19">
        <v>44501</v>
      </c>
      <c r="C305" s="28" t="s">
        <v>51</v>
      </c>
      <c r="D305" s="30"/>
      <c r="E305" s="32"/>
      <c r="F305" s="32"/>
      <c r="G305" s="32"/>
      <c r="H305" s="23">
        <f t="shared" si="17"/>
        <v>0</v>
      </c>
      <c r="K305" s="19">
        <v>44501</v>
      </c>
      <c r="L305" s="28" t="s">
        <v>51</v>
      </c>
      <c r="M305" s="30"/>
      <c r="N305" s="22"/>
      <c r="O305" s="22"/>
      <c r="P305" s="22"/>
      <c r="Q305" s="23">
        <f t="shared" si="18"/>
        <v>0</v>
      </c>
      <c r="T305" s="19">
        <v>44501</v>
      </c>
      <c r="U305" s="28" t="s">
        <v>51</v>
      </c>
      <c r="V305" s="30"/>
      <c r="W305" s="22"/>
      <c r="X305" s="22"/>
      <c r="Y305" s="22"/>
      <c r="Z305" s="23">
        <f t="shared" si="19"/>
        <v>0</v>
      </c>
      <c r="AC305" s="19">
        <v>44501</v>
      </c>
      <c r="AD305" s="28" t="s">
        <v>51</v>
      </c>
      <c r="AE305" s="30"/>
      <c r="AF305" s="32"/>
      <c r="AG305" s="32"/>
      <c r="AH305" s="32"/>
      <c r="AI305" s="23">
        <f t="shared" si="20"/>
        <v>0</v>
      </c>
    </row>
    <row r="306" spans="2:35" x14ac:dyDescent="0.25">
      <c r="B306" s="19">
        <v>44502</v>
      </c>
      <c r="C306" s="28" t="s">
        <v>25</v>
      </c>
      <c r="D306" s="30"/>
      <c r="E306" s="32"/>
      <c r="F306" s="32"/>
      <c r="G306" s="32"/>
      <c r="H306" s="23">
        <f t="shared" si="17"/>
        <v>0</v>
      </c>
      <c r="K306" s="19">
        <v>44502</v>
      </c>
      <c r="L306" s="28" t="s">
        <v>25</v>
      </c>
      <c r="M306" s="30"/>
      <c r="N306" s="32"/>
      <c r="O306" s="32"/>
      <c r="P306" s="32"/>
      <c r="Q306" s="23">
        <f t="shared" si="18"/>
        <v>0</v>
      </c>
      <c r="T306" s="19">
        <v>44502</v>
      </c>
      <c r="U306" s="28" t="s">
        <v>25</v>
      </c>
      <c r="V306" s="30"/>
      <c r="W306" s="32"/>
      <c r="X306" s="32"/>
      <c r="Y306" s="32"/>
      <c r="Z306" s="23">
        <f t="shared" si="19"/>
        <v>0</v>
      </c>
      <c r="AC306" s="19">
        <v>44502</v>
      </c>
      <c r="AD306" s="28" t="s">
        <v>25</v>
      </c>
      <c r="AE306" s="30"/>
      <c r="AF306" s="32"/>
      <c r="AG306" s="32"/>
      <c r="AH306" s="32"/>
      <c r="AI306" s="23">
        <f t="shared" si="20"/>
        <v>0</v>
      </c>
    </row>
    <row r="307" spans="2:35" x14ac:dyDescent="0.25">
      <c r="B307" s="19">
        <v>44503</v>
      </c>
      <c r="C307" s="28" t="s">
        <v>52</v>
      </c>
      <c r="D307" s="30"/>
      <c r="E307" s="32"/>
      <c r="F307" s="32"/>
      <c r="G307" s="32"/>
      <c r="H307" s="23">
        <f t="shared" si="17"/>
        <v>0</v>
      </c>
      <c r="K307" s="19">
        <v>44503</v>
      </c>
      <c r="L307" s="28" t="s">
        <v>52</v>
      </c>
      <c r="M307" s="30"/>
      <c r="N307" s="32"/>
      <c r="O307" s="32"/>
      <c r="P307" s="32"/>
      <c r="Q307" s="23">
        <f t="shared" si="18"/>
        <v>0</v>
      </c>
      <c r="T307" s="19">
        <v>44503</v>
      </c>
      <c r="U307" s="28" t="s">
        <v>52</v>
      </c>
      <c r="V307" s="30"/>
      <c r="W307" s="32"/>
      <c r="X307" s="32"/>
      <c r="Y307" s="32"/>
      <c r="Z307" s="23">
        <f t="shared" si="19"/>
        <v>0</v>
      </c>
      <c r="AC307" s="19">
        <v>44503</v>
      </c>
      <c r="AD307" s="28" t="s">
        <v>52</v>
      </c>
      <c r="AE307" s="30"/>
      <c r="AF307" s="32"/>
      <c r="AG307" s="32"/>
      <c r="AH307" s="32"/>
      <c r="AI307" s="23">
        <f t="shared" si="20"/>
        <v>0</v>
      </c>
    </row>
    <row r="308" spans="2:35" x14ac:dyDescent="0.25">
      <c r="B308" s="19">
        <v>44504</v>
      </c>
      <c r="C308" s="28" t="s">
        <v>54</v>
      </c>
      <c r="D308" s="30"/>
      <c r="E308" s="32"/>
      <c r="F308" s="32"/>
      <c r="G308" s="32"/>
      <c r="H308" s="23">
        <f t="shared" si="17"/>
        <v>0</v>
      </c>
      <c r="K308" s="19">
        <v>44504</v>
      </c>
      <c r="L308" s="28" t="s">
        <v>54</v>
      </c>
      <c r="M308" s="30"/>
      <c r="N308" s="32"/>
      <c r="O308" s="32"/>
      <c r="P308" s="32"/>
      <c r="Q308" s="23">
        <f t="shared" si="18"/>
        <v>0</v>
      </c>
      <c r="T308" s="19">
        <v>44504</v>
      </c>
      <c r="U308" s="28" t="s">
        <v>54</v>
      </c>
      <c r="V308" s="30"/>
      <c r="W308" s="32"/>
      <c r="X308" s="32"/>
      <c r="Y308" s="32"/>
      <c r="Z308" s="23">
        <f t="shared" si="19"/>
        <v>0</v>
      </c>
      <c r="AC308" s="19">
        <v>44504</v>
      </c>
      <c r="AD308" s="28" t="s">
        <v>54</v>
      </c>
      <c r="AE308" s="30"/>
      <c r="AF308" s="32"/>
      <c r="AG308" s="32"/>
      <c r="AH308" s="32"/>
      <c r="AI308" s="23">
        <f t="shared" si="20"/>
        <v>0</v>
      </c>
    </row>
    <row r="309" spans="2:35" x14ac:dyDescent="0.25">
      <c r="B309" s="19">
        <v>44505</v>
      </c>
      <c r="C309" s="28" t="s">
        <v>53</v>
      </c>
      <c r="D309" s="30"/>
      <c r="E309" s="32"/>
      <c r="F309" s="32"/>
      <c r="G309" s="32"/>
      <c r="H309" s="23">
        <f t="shared" si="17"/>
        <v>0</v>
      </c>
      <c r="K309" s="19">
        <v>44505</v>
      </c>
      <c r="L309" s="28" t="s">
        <v>53</v>
      </c>
      <c r="M309" s="30"/>
      <c r="N309" s="32"/>
      <c r="O309" s="32"/>
      <c r="P309" s="32"/>
      <c r="Q309" s="23">
        <f t="shared" si="18"/>
        <v>0</v>
      </c>
      <c r="T309" s="19">
        <v>44505</v>
      </c>
      <c r="U309" s="28" t="s">
        <v>53</v>
      </c>
      <c r="V309" s="30"/>
      <c r="W309" s="32"/>
      <c r="X309" s="32"/>
      <c r="Y309" s="32"/>
      <c r="Z309" s="23">
        <f t="shared" si="19"/>
        <v>0</v>
      </c>
      <c r="AC309" s="19">
        <v>44505</v>
      </c>
      <c r="AD309" s="28" t="s">
        <v>53</v>
      </c>
      <c r="AE309" s="30"/>
      <c r="AF309" s="32"/>
      <c r="AG309" s="32"/>
      <c r="AH309" s="32"/>
      <c r="AI309" s="23">
        <f t="shared" si="20"/>
        <v>0</v>
      </c>
    </row>
    <row r="310" spans="2:35" ht="15.75" thickBot="1" x14ac:dyDescent="0.3">
      <c r="B310" s="19">
        <v>44506</v>
      </c>
      <c r="C310" s="29" t="s">
        <v>24</v>
      </c>
      <c r="D310" s="30"/>
      <c r="E310" s="32"/>
      <c r="F310" s="32"/>
      <c r="G310" s="32"/>
      <c r="H310" s="23">
        <f t="shared" si="17"/>
        <v>0</v>
      </c>
      <c r="K310" s="19">
        <v>44506</v>
      </c>
      <c r="L310" s="29" t="s">
        <v>24</v>
      </c>
      <c r="M310" s="30"/>
      <c r="N310" s="32"/>
      <c r="O310" s="32"/>
      <c r="P310" s="32"/>
      <c r="Q310" s="23">
        <f t="shared" si="18"/>
        <v>0</v>
      </c>
      <c r="T310" s="19">
        <v>44506</v>
      </c>
      <c r="U310" s="29" t="s">
        <v>24</v>
      </c>
      <c r="V310" s="30"/>
      <c r="W310" s="32"/>
      <c r="X310" s="32"/>
      <c r="Y310" s="32"/>
      <c r="Z310" s="23">
        <f t="shared" si="19"/>
        <v>0</v>
      </c>
      <c r="AC310" s="19">
        <v>44506</v>
      </c>
      <c r="AD310" s="29" t="s">
        <v>24</v>
      </c>
      <c r="AE310" s="30"/>
      <c r="AF310" s="32"/>
      <c r="AG310" s="32"/>
      <c r="AH310" s="32"/>
      <c r="AI310" s="23">
        <f t="shared" si="20"/>
        <v>0</v>
      </c>
    </row>
    <row r="311" spans="2:35" x14ac:dyDescent="0.25">
      <c r="B311" s="19">
        <v>44507</v>
      </c>
      <c r="C311" s="27" t="s">
        <v>24</v>
      </c>
      <c r="D311" s="30"/>
      <c r="E311" s="32"/>
      <c r="F311" s="32"/>
      <c r="G311" s="32"/>
      <c r="H311" s="23">
        <f t="shared" si="17"/>
        <v>0</v>
      </c>
      <c r="K311" s="19">
        <v>44507</v>
      </c>
      <c r="L311" s="27" t="s">
        <v>24</v>
      </c>
      <c r="M311" s="30"/>
      <c r="N311" s="32"/>
      <c r="O311" s="32"/>
      <c r="P311" s="32"/>
      <c r="Q311" s="23">
        <f t="shared" si="18"/>
        <v>0</v>
      </c>
      <c r="T311" s="19">
        <v>44507</v>
      </c>
      <c r="U311" s="27" t="s">
        <v>24</v>
      </c>
      <c r="V311" s="30"/>
      <c r="W311" s="32"/>
      <c r="X311" s="32"/>
      <c r="Y311" s="32"/>
      <c r="Z311" s="23">
        <f t="shared" si="19"/>
        <v>0</v>
      </c>
      <c r="AC311" s="19">
        <v>44507</v>
      </c>
      <c r="AD311" s="27" t="s">
        <v>24</v>
      </c>
      <c r="AE311" s="30"/>
      <c r="AF311" s="32"/>
      <c r="AG311" s="32"/>
      <c r="AH311" s="32"/>
      <c r="AI311" s="23">
        <f t="shared" si="20"/>
        <v>0</v>
      </c>
    </row>
    <row r="312" spans="2:35" x14ac:dyDescent="0.25">
      <c r="B312" s="19">
        <v>44508</v>
      </c>
      <c r="C312" s="28" t="s">
        <v>51</v>
      </c>
      <c r="D312" s="30"/>
      <c r="E312" s="32"/>
      <c r="F312" s="32"/>
      <c r="G312" s="32"/>
      <c r="H312" s="23">
        <f t="shared" si="17"/>
        <v>0</v>
      </c>
      <c r="K312" s="19">
        <v>44508</v>
      </c>
      <c r="L312" s="28" t="s">
        <v>51</v>
      </c>
      <c r="M312" s="30"/>
      <c r="N312" s="32"/>
      <c r="O312" s="32"/>
      <c r="P312" s="32"/>
      <c r="Q312" s="23">
        <f t="shared" si="18"/>
        <v>0</v>
      </c>
      <c r="T312" s="19">
        <v>44508</v>
      </c>
      <c r="U312" s="28" t="s">
        <v>51</v>
      </c>
      <c r="V312" s="30"/>
      <c r="W312" s="32"/>
      <c r="X312" s="32"/>
      <c r="Y312" s="32"/>
      <c r="Z312" s="23">
        <f t="shared" si="19"/>
        <v>0</v>
      </c>
      <c r="AC312" s="19">
        <v>44508</v>
      </c>
      <c r="AD312" s="28" t="s">
        <v>51</v>
      </c>
      <c r="AE312" s="30"/>
      <c r="AF312" s="32"/>
      <c r="AG312" s="32"/>
      <c r="AH312" s="32"/>
      <c r="AI312" s="23">
        <f t="shared" si="20"/>
        <v>0</v>
      </c>
    </row>
    <row r="313" spans="2:35" x14ac:dyDescent="0.25">
      <c r="B313" s="19">
        <v>44509</v>
      </c>
      <c r="C313" s="28" t="s">
        <v>25</v>
      </c>
      <c r="D313" s="30"/>
      <c r="E313" s="32"/>
      <c r="F313" s="32"/>
      <c r="G313" s="32"/>
      <c r="H313" s="23">
        <f t="shared" si="17"/>
        <v>0</v>
      </c>
      <c r="K313" s="19">
        <v>44509</v>
      </c>
      <c r="L313" s="28" t="s">
        <v>25</v>
      </c>
      <c r="M313" s="30"/>
      <c r="N313" s="32"/>
      <c r="O313" s="32"/>
      <c r="P313" s="32"/>
      <c r="Q313" s="23">
        <f t="shared" si="18"/>
        <v>0</v>
      </c>
      <c r="T313" s="19">
        <v>44509</v>
      </c>
      <c r="U313" s="28" t="s">
        <v>25</v>
      </c>
      <c r="V313" s="30"/>
      <c r="W313" s="32"/>
      <c r="X313" s="32"/>
      <c r="Y313" s="32"/>
      <c r="Z313" s="23">
        <f t="shared" si="19"/>
        <v>0</v>
      </c>
      <c r="AC313" s="19">
        <v>44509</v>
      </c>
      <c r="AD313" s="28" t="s">
        <v>25</v>
      </c>
      <c r="AE313" s="30"/>
      <c r="AF313" s="32"/>
      <c r="AG313" s="32"/>
      <c r="AH313" s="32"/>
      <c r="AI313" s="23">
        <f t="shared" si="20"/>
        <v>0</v>
      </c>
    </row>
    <row r="314" spans="2:35" x14ac:dyDescent="0.25">
      <c r="B314" s="19">
        <v>44510</v>
      </c>
      <c r="C314" s="28" t="s">
        <v>52</v>
      </c>
      <c r="D314" s="30"/>
      <c r="E314" s="32"/>
      <c r="F314" s="32"/>
      <c r="G314" s="32"/>
      <c r="H314" s="23">
        <f t="shared" si="17"/>
        <v>0</v>
      </c>
      <c r="K314" s="19">
        <v>44510</v>
      </c>
      <c r="L314" s="28" t="s">
        <v>52</v>
      </c>
      <c r="M314" s="30"/>
      <c r="N314" s="32"/>
      <c r="O314" s="32"/>
      <c r="P314" s="32"/>
      <c r="Q314" s="23">
        <f t="shared" si="18"/>
        <v>0</v>
      </c>
      <c r="T314" s="19">
        <v>44510</v>
      </c>
      <c r="U314" s="28" t="s">
        <v>52</v>
      </c>
      <c r="V314" s="30"/>
      <c r="W314" s="32"/>
      <c r="X314" s="32"/>
      <c r="Y314" s="32"/>
      <c r="Z314" s="23">
        <f t="shared" si="19"/>
        <v>0</v>
      </c>
      <c r="AC314" s="19">
        <v>44510</v>
      </c>
      <c r="AD314" s="28" t="s">
        <v>52</v>
      </c>
      <c r="AE314" s="30"/>
      <c r="AF314" s="32"/>
      <c r="AG314" s="32"/>
      <c r="AH314" s="32"/>
      <c r="AI314" s="23">
        <f t="shared" si="20"/>
        <v>0</v>
      </c>
    </row>
    <row r="315" spans="2:35" x14ac:dyDescent="0.25">
      <c r="B315" s="19">
        <v>44511</v>
      </c>
      <c r="C315" s="28" t="s">
        <v>54</v>
      </c>
      <c r="D315" s="30"/>
      <c r="E315" s="32"/>
      <c r="F315" s="32"/>
      <c r="G315" s="32"/>
      <c r="H315" s="23">
        <f t="shared" si="17"/>
        <v>0</v>
      </c>
      <c r="K315" s="19">
        <v>44511</v>
      </c>
      <c r="L315" s="28" t="s">
        <v>54</v>
      </c>
      <c r="M315" s="30"/>
      <c r="N315" s="32"/>
      <c r="O315" s="32"/>
      <c r="P315" s="32"/>
      <c r="Q315" s="23">
        <f t="shared" si="18"/>
        <v>0</v>
      </c>
      <c r="T315" s="19">
        <v>44511</v>
      </c>
      <c r="U315" s="28" t="s">
        <v>54</v>
      </c>
      <c r="V315" s="30"/>
      <c r="W315" s="32"/>
      <c r="X315" s="32"/>
      <c r="Y315" s="32"/>
      <c r="Z315" s="23">
        <f t="shared" si="19"/>
        <v>0</v>
      </c>
      <c r="AC315" s="19">
        <v>44511</v>
      </c>
      <c r="AD315" s="28" t="s">
        <v>54</v>
      </c>
      <c r="AE315" s="30"/>
      <c r="AF315" s="32"/>
      <c r="AG315" s="32"/>
      <c r="AH315" s="32"/>
      <c r="AI315" s="23">
        <f t="shared" si="20"/>
        <v>0</v>
      </c>
    </row>
    <row r="316" spans="2:35" x14ac:dyDescent="0.25">
      <c r="B316" s="19">
        <v>44512</v>
      </c>
      <c r="C316" s="28" t="s">
        <v>53</v>
      </c>
      <c r="D316" s="30"/>
      <c r="E316" s="32"/>
      <c r="F316" s="32"/>
      <c r="G316" s="32"/>
      <c r="H316" s="23">
        <f t="shared" ref="H316:H366" si="21">SUM(E316,(F316*1.5), G316)</f>
        <v>0</v>
      </c>
      <c r="K316" s="19">
        <v>44512</v>
      </c>
      <c r="L316" s="28" t="s">
        <v>53</v>
      </c>
      <c r="M316" s="30"/>
      <c r="N316" s="32"/>
      <c r="O316" s="32"/>
      <c r="P316" s="32"/>
      <c r="Q316" s="23">
        <f t="shared" ref="Q316:Q366" si="22">SUM(N316,(O316*1.5), P316)</f>
        <v>0</v>
      </c>
      <c r="T316" s="19">
        <v>44512</v>
      </c>
      <c r="U316" s="28" t="s">
        <v>53</v>
      </c>
      <c r="V316" s="30"/>
      <c r="W316" s="32"/>
      <c r="X316" s="32"/>
      <c r="Y316" s="32"/>
      <c r="Z316" s="23">
        <f t="shared" ref="Z316:Z366" si="23">SUM(W316,(X316*1.5), Y316)</f>
        <v>0</v>
      </c>
      <c r="AC316" s="19">
        <v>44512</v>
      </c>
      <c r="AD316" s="28" t="s">
        <v>53</v>
      </c>
      <c r="AE316" s="30"/>
      <c r="AF316" s="32"/>
      <c r="AG316" s="32"/>
      <c r="AH316" s="32"/>
      <c r="AI316" s="23">
        <f t="shared" ref="AI316:AI366" si="24">SUM(AF316,(AG316*1.5), AH316)</f>
        <v>0</v>
      </c>
    </row>
    <row r="317" spans="2:35" ht="15.75" thickBot="1" x14ac:dyDescent="0.3">
      <c r="B317" s="19">
        <v>44513</v>
      </c>
      <c r="C317" s="29" t="s">
        <v>24</v>
      </c>
      <c r="D317" s="30"/>
      <c r="E317" s="32"/>
      <c r="F317" s="32"/>
      <c r="G317" s="32"/>
      <c r="H317" s="23">
        <f t="shared" si="21"/>
        <v>0</v>
      </c>
      <c r="K317" s="19">
        <v>44513</v>
      </c>
      <c r="L317" s="29" t="s">
        <v>24</v>
      </c>
      <c r="M317" s="30"/>
      <c r="N317" s="32"/>
      <c r="O317" s="32"/>
      <c r="P317" s="32"/>
      <c r="Q317" s="23">
        <f t="shared" si="22"/>
        <v>0</v>
      </c>
      <c r="T317" s="19">
        <v>44513</v>
      </c>
      <c r="U317" s="29" t="s">
        <v>24</v>
      </c>
      <c r="V317" s="30"/>
      <c r="W317" s="32"/>
      <c r="X317" s="32"/>
      <c r="Y317" s="32"/>
      <c r="Z317" s="23">
        <f t="shared" si="23"/>
        <v>0</v>
      </c>
      <c r="AC317" s="19">
        <v>44513</v>
      </c>
      <c r="AD317" s="29" t="s">
        <v>24</v>
      </c>
      <c r="AE317" s="30"/>
      <c r="AF317" s="32"/>
      <c r="AG317" s="32"/>
      <c r="AH317" s="32"/>
      <c r="AI317" s="23">
        <f t="shared" si="24"/>
        <v>0</v>
      </c>
    </row>
    <row r="318" spans="2:35" x14ac:dyDescent="0.25">
      <c r="B318" s="19">
        <v>44514</v>
      </c>
      <c r="C318" s="27" t="s">
        <v>24</v>
      </c>
      <c r="D318" s="30"/>
      <c r="E318" s="32"/>
      <c r="F318" s="32"/>
      <c r="G318" s="32"/>
      <c r="H318" s="23">
        <f t="shared" si="21"/>
        <v>0</v>
      </c>
      <c r="K318" s="19">
        <v>44514</v>
      </c>
      <c r="L318" s="27" t="s">
        <v>24</v>
      </c>
      <c r="M318" s="30"/>
      <c r="N318" s="32"/>
      <c r="O318" s="32"/>
      <c r="P318" s="32"/>
      <c r="Q318" s="23">
        <f t="shared" si="22"/>
        <v>0</v>
      </c>
      <c r="T318" s="19">
        <v>44514</v>
      </c>
      <c r="U318" s="27" t="s">
        <v>24</v>
      </c>
      <c r="V318" s="30"/>
      <c r="W318" s="32"/>
      <c r="X318" s="32"/>
      <c r="Y318" s="32"/>
      <c r="Z318" s="23">
        <f t="shared" si="23"/>
        <v>0</v>
      </c>
      <c r="AC318" s="19">
        <v>44514</v>
      </c>
      <c r="AD318" s="27" t="s">
        <v>24</v>
      </c>
      <c r="AE318" s="30"/>
      <c r="AF318" s="32"/>
      <c r="AG318" s="32"/>
      <c r="AH318" s="32"/>
      <c r="AI318" s="23">
        <f t="shared" si="24"/>
        <v>0</v>
      </c>
    </row>
    <row r="319" spans="2:35" x14ac:dyDescent="0.25">
      <c r="B319" s="19">
        <v>44515</v>
      </c>
      <c r="C319" s="28" t="s">
        <v>51</v>
      </c>
      <c r="D319" s="30"/>
      <c r="E319" s="32"/>
      <c r="F319" s="32"/>
      <c r="G319" s="32"/>
      <c r="H319" s="23">
        <f t="shared" si="21"/>
        <v>0</v>
      </c>
      <c r="K319" s="19">
        <v>44515</v>
      </c>
      <c r="L319" s="28" t="s">
        <v>51</v>
      </c>
      <c r="M319" s="30"/>
      <c r="N319" s="32"/>
      <c r="O319" s="32"/>
      <c r="P319" s="32"/>
      <c r="Q319" s="23">
        <f t="shared" si="22"/>
        <v>0</v>
      </c>
      <c r="T319" s="19">
        <v>44515</v>
      </c>
      <c r="U319" s="28" t="s">
        <v>51</v>
      </c>
      <c r="V319" s="30"/>
      <c r="W319" s="32"/>
      <c r="X319" s="32"/>
      <c r="Y319" s="32"/>
      <c r="Z319" s="23">
        <f t="shared" si="23"/>
        <v>0</v>
      </c>
      <c r="AC319" s="19">
        <v>44515</v>
      </c>
      <c r="AD319" s="28" t="s">
        <v>51</v>
      </c>
      <c r="AE319" s="30"/>
      <c r="AF319" s="32"/>
      <c r="AG319" s="32"/>
      <c r="AH319" s="32"/>
      <c r="AI319" s="23">
        <f t="shared" si="24"/>
        <v>0</v>
      </c>
    </row>
    <row r="320" spans="2:35" x14ac:dyDescent="0.25">
      <c r="B320" s="19">
        <v>44516</v>
      </c>
      <c r="C320" s="28" t="s">
        <v>25</v>
      </c>
      <c r="D320" s="30"/>
      <c r="E320" s="32"/>
      <c r="F320" s="32"/>
      <c r="G320" s="32"/>
      <c r="H320" s="23">
        <f t="shared" si="21"/>
        <v>0</v>
      </c>
      <c r="K320" s="19">
        <v>44516</v>
      </c>
      <c r="L320" s="28" t="s">
        <v>25</v>
      </c>
      <c r="M320" s="30"/>
      <c r="N320" s="32"/>
      <c r="O320" s="32"/>
      <c r="P320" s="32"/>
      <c r="Q320" s="23">
        <f t="shared" si="22"/>
        <v>0</v>
      </c>
      <c r="T320" s="19">
        <v>44516</v>
      </c>
      <c r="U320" s="28" t="s">
        <v>25</v>
      </c>
      <c r="V320" s="30"/>
      <c r="W320" s="32"/>
      <c r="X320" s="32"/>
      <c r="Y320" s="32"/>
      <c r="Z320" s="23">
        <f t="shared" si="23"/>
        <v>0</v>
      </c>
      <c r="AC320" s="19">
        <v>44516</v>
      </c>
      <c r="AD320" s="28" t="s">
        <v>25</v>
      </c>
      <c r="AE320" s="30"/>
      <c r="AF320" s="32"/>
      <c r="AG320" s="32"/>
      <c r="AH320" s="32"/>
      <c r="AI320" s="23">
        <f t="shared" si="24"/>
        <v>0</v>
      </c>
    </row>
    <row r="321" spans="2:35" x14ac:dyDescent="0.25">
      <c r="B321" s="19">
        <v>44517</v>
      </c>
      <c r="C321" s="28" t="s">
        <v>52</v>
      </c>
      <c r="D321" s="30"/>
      <c r="E321" s="32"/>
      <c r="F321" s="32"/>
      <c r="G321" s="32"/>
      <c r="H321" s="23">
        <f t="shared" si="21"/>
        <v>0</v>
      </c>
      <c r="K321" s="19">
        <v>44517</v>
      </c>
      <c r="L321" s="28" t="s">
        <v>52</v>
      </c>
      <c r="M321" s="30"/>
      <c r="N321" s="32"/>
      <c r="O321" s="32"/>
      <c r="P321" s="32"/>
      <c r="Q321" s="23">
        <f t="shared" si="22"/>
        <v>0</v>
      </c>
      <c r="T321" s="19">
        <v>44517</v>
      </c>
      <c r="U321" s="28" t="s">
        <v>52</v>
      </c>
      <c r="V321" s="30"/>
      <c r="W321" s="32"/>
      <c r="X321" s="32"/>
      <c r="Y321" s="32"/>
      <c r="Z321" s="23">
        <f t="shared" si="23"/>
        <v>0</v>
      </c>
      <c r="AC321" s="19">
        <v>44517</v>
      </c>
      <c r="AD321" s="28" t="s">
        <v>52</v>
      </c>
      <c r="AE321" s="30"/>
      <c r="AF321" s="32"/>
      <c r="AG321" s="32"/>
      <c r="AH321" s="32"/>
      <c r="AI321" s="23">
        <f t="shared" si="24"/>
        <v>0</v>
      </c>
    </row>
    <row r="322" spans="2:35" x14ac:dyDescent="0.25">
      <c r="B322" s="19">
        <v>44518</v>
      </c>
      <c r="C322" s="28" t="s">
        <v>54</v>
      </c>
      <c r="D322" s="30"/>
      <c r="E322" s="32"/>
      <c r="F322" s="32"/>
      <c r="G322" s="32"/>
      <c r="H322" s="23">
        <f t="shared" si="21"/>
        <v>0</v>
      </c>
      <c r="K322" s="19">
        <v>44518</v>
      </c>
      <c r="L322" s="28" t="s">
        <v>54</v>
      </c>
      <c r="M322" s="30"/>
      <c r="N322" s="32"/>
      <c r="O322" s="32"/>
      <c r="P322" s="32"/>
      <c r="Q322" s="23">
        <f t="shared" si="22"/>
        <v>0</v>
      </c>
      <c r="T322" s="19">
        <v>44518</v>
      </c>
      <c r="U322" s="28" t="s">
        <v>54</v>
      </c>
      <c r="V322" s="30"/>
      <c r="W322" s="32"/>
      <c r="X322" s="32"/>
      <c r="Y322" s="32"/>
      <c r="Z322" s="23">
        <f t="shared" si="23"/>
        <v>0</v>
      </c>
      <c r="AC322" s="19">
        <v>44518</v>
      </c>
      <c r="AD322" s="28" t="s">
        <v>54</v>
      </c>
      <c r="AE322" s="30"/>
      <c r="AF322" s="32"/>
      <c r="AG322" s="32"/>
      <c r="AH322" s="32"/>
      <c r="AI322" s="23">
        <f t="shared" si="24"/>
        <v>0</v>
      </c>
    </row>
    <row r="323" spans="2:35" x14ac:dyDescent="0.25">
      <c r="B323" s="19">
        <v>44519</v>
      </c>
      <c r="C323" s="28" t="s">
        <v>53</v>
      </c>
      <c r="D323" s="30"/>
      <c r="E323" s="32"/>
      <c r="F323" s="32"/>
      <c r="G323" s="32"/>
      <c r="H323" s="23">
        <f t="shared" si="21"/>
        <v>0</v>
      </c>
      <c r="K323" s="19">
        <v>44519</v>
      </c>
      <c r="L323" s="28" t="s">
        <v>53</v>
      </c>
      <c r="M323" s="30"/>
      <c r="N323" s="32"/>
      <c r="O323" s="32"/>
      <c r="P323" s="32"/>
      <c r="Q323" s="23">
        <f t="shared" si="22"/>
        <v>0</v>
      </c>
      <c r="T323" s="19">
        <v>44519</v>
      </c>
      <c r="U323" s="28" t="s">
        <v>53</v>
      </c>
      <c r="V323" s="30"/>
      <c r="W323" s="32"/>
      <c r="X323" s="32"/>
      <c r="Y323" s="32"/>
      <c r="Z323" s="23">
        <f t="shared" si="23"/>
        <v>0</v>
      </c>
      <c r="AC323" s="19">
        <v>44519</v>
      </c>
      <c r="AD323" s="28" t="s">
        <v>53</v>
      </c>
      <c r="AE323" s="30"/>
      <c r="AF323" s="32"/>
      <c r="AG323" s="32"/>
      <c r="AH323" s="32"/>
      <c r="AI323" s="23">
        <f t="shared" si="24"/>
        <v>0</v>
      </c>
    </row>
    <row r="324" spans="2:35" ht="15.75" thickBot="1" x14ac:dyDescent="0.3">
      <c r="B324" s="19">
        <v>44520</v>
      </c>
      <c r="C324" s="29" t="s">
        <v>24</v>
      </c>
      <c r="D324" s="30"/>
      <c r="E324" s="32"/>
      <c r="F324" s="32"/>
      <c r="G324" s="32"/>
      <c r="H324" s="23">
        <f t="shared" si="21"/>
        <v>0</v>
      </c>
      <c r="K324" s="19">
        <v>44520</v>
      </c>
      <c r="L324" s="29" t="s">
        <v>24</v>
      </c>
      <c r="M324" s="30"/>
      <c r="N324" s="32"/>
      <c r="O324" s="32"/>
      <c r="P324" s="32"/>
      <c r="Q324" s="23">
        <f t="shared" si="22"/>
        <v>0</v>
      </c>
      <c r="T324" s="19">
        <v>44520</v>
      </c>
      <c r="U324" s="29" t="s">
        <v>24</v>
      </c>
      <c r="V324" s="30"/>
      <c r="W324" s="32"/>
      <c r="X324" s="32"/>
      <c r="Y324" s="32"/>
      <c r="Z324" s="23">
        <f t="shared" si="23"/>
        <v>0</v>
      </c>
      <c r="AC324" s="19">
        <v>44520</v>
      </c>
      <c r="AD324" s="29" t="s">
        <v>24</v>
      </c>
      <c r="AE324" s="30"/>
      <c r="AF324" s="32"/>
      <c r="AG324" s="32"/>
      <c r="AH324" s="32"/>
      <c r="AI324" s="23">
        <f t="shared" si="24"/>
        <v>0</v>
      </c>
    </row>
    <row r="325" spans="2:35" x14ac:dyDescent="0.25">
      <c r="B325" s="19">
        <v>44521</v>
      </c>
      <c r="C325" s="27" t="s">
        <v>24</v>
      </c>
      <c r="D325" s="30"/>
      <c r="E325" s="32"/>
      <c r="F325" s="32"/>
      <c r="G325" s="32"/>
      <c r="H325" s="23">
        <f t="shared" si="21"/>
        <v>0</v>
      </c>
      <c r="K325" s="19">
        <v>44521</v>
      </c>
      <c r="L325" s="27" t="s">
        <v>24</v>
      </c>
      <c r="M325" s="30"/>
      <c r="N325" s="32"/>
      <c r="O325" s="32"/>
      <c r="P325" s="32"/>
      <c r="Q325" s="23">
        <f t="shared" si="22"/>
        <v>0</v>
      </c>
      <c r="T325" s="19">
        <v>44521</v>
      </c>
      <c r="U325" s="27" t="s">
        <v>24</v>
      </c>
      <c r="V325" s="30"/>
      <c r="W325" s="32"/>
      <c r="X325" s="32"/>
      <c r="Y325" s="32"/>
      <c r="Z325" s="23">
        <f t="shared" si="23"/>
        <v>0</v>
      </c>
      <c r="AC325" s="19">
        <v>44521</v>
      </c>
      <c r="AD325" s="27" t="s">
        <v>24</v>
      </c>
      <c r="AE325" s="30"/>
      <c r="AF325" s="32"/>
      <c r="AG325" s="32"/>
      <c r="AH325" s="32"/>
      <c r="AI325" s="23">
        <f t="shared" si="24"/>
        <v>0</v>
      </c>
    </row>
    <row r="326" spans="2:35" x14ac:dyDescent="0.25">
      <c r="B326" s="19">
        <v>44522</v>
      </c>
      <c r="C326" s="28" t="s">
        <v>51</v>
      </c>
      <c r="D326" s="30"/>
      <c r="E326" s="32"/>
      <c r="F326" s="32"/>
      <c r="G326" s="32"/>
      <c r="H326" s="23">
        <f t="shared" si="21"/>
        <v>0</v>
      </c>
      <c r="K326" s="19">
        <v>44522</v>
      </c>
      <c r="L326" s="28" t="s">
        <v>51</v>
      </c>
      <c r="M326" s="30"/>
      <c r="N326" s="32"/>
      <c r="O326" s="32"/>
      <c r="P326" s="32"/>
      <c r="Q326" s="23">
        <f t="shared" si="22"/>
        <v>0</v>
      </c>
      <c r="T326" s="19">
        <v>44522</v>
      </c>
      <c r="U326" s="28" t="s">
        <v>51</v>
      </c>
      <c r="V326" s="30"/>
      <c r="W326" s="32"/>
      <c r="X326" s="32"/>
      <c r="Y326" s="32"/>
      <c r="Z326" s="23">
        <f t="shared" si="23"/>
        <v>0</v>
      </c>
      <c r="AC326" s="19">
        <v>44522</v>
      </c>
      <c r="AD326" s="28" t="s">
        <v>51</v>
      </c>
      <c r="AE326" s="30"/>
      <c r="AF326" s="32"/>
      <c r="AG326" s="32"/>
      <c r="AH326" s="32"/>
      <c r="AI326" s="23">
        <f t="shared" si="24"/>
        <v>0</v>
      </c>
    </row>
    <row r="327" spans="2:35" x14ac:dyDescent="0.25">
      <c r="B327" s="19">
        <v>44523</v>
      </c>
      <c r="C327" s="28" t="s">
        <v>25</v>
      </c>
      <c r="D327" s="30"/>
      <c r="E327" s="32"/>
      <c r="F327" s="32"/>
      <c r="G327" s="32"/>
      <c r="H327" s="23">
        <f t="shared" si="21"/>
        <v>0</v>
      </c>
      <c r="K327" s="19">
        <v>44523</v>
      </c>
      <c r="L327" s="28" t="s">
        <v>25</v>
      </c>
      <c r="M327" s="30"/>
      <c r="N327" s="32"/>
      <c r="O327" s="32"/>
      <c r="P327" s="32"/>
      <c r="Q327" s="23">
        <f t="shared" si="22"/>
        <v>0</v>
      </c>
      <c r="T327" s="19">
        <v>44523</v>
      </c>
      <c r="U327" s="28" t="s">
        <v>25</v>
      </c>
      <c r="V327" s="30"/>
      <c r="W327" s="32"/>
      <c r="X327" s="32"/>
      <c r="Y327" s="32"/>
      <c r="Z327" s="23">
        <f t="shared" si="23"/>
        <v>0</v>
      </c>
      <c r="AC327" s="19">
        <v>44523</v>
      </c>
      <c r="AD327" s="28" t="s">
        <v>25</v>
      </c>
      <c r="AE327" s="30"/>
      <c r="AF327" s="32"/>
      <c r="AG327" s="32"/>
      <c r="AH327" s="32"/>
      <c r="AI327" s="23">
        <f t="shared" si="24"/>
        <v>0</v>
      </c>
    </row>
    <row r="328" spans="2:35" x14ac:dyDescent="0.25">
      <c r="B328" s="19">
        <v>44524</v>
      </c>
      <c r="C328" s="28" t="s">
        <v>52</v>
      </c>
      <c r="D328" s="30"/>
      <c r="E328" s="32"/>
      <c r="F328" s="32"/>
      <c r="G328" s="32"/>
      <c r="H328" s="23">
        <f t="shared" si="21"/>
        <v>0</v>
      </c>
      <c r="K328" s="19">
        <v>44524</v>
      </c>
      <c r="L328" s="28" t="s">
        <v>52</v>
      </c>
      <c r="M328" s="30"/>
      <c r="N328" s="32"/>
      <c r="O328" s="32"/>
      <c r="P328" s="32"/>
      <c r="Q328" s="23">
        <f t="shared" si="22"/>
        <v>0</v>
      </c>
      <c r="T328" s="19">
        <v>44524</v>
      </c>
      <c r="U328" s="28" t="s">
        <v>52</v>
      </c>
      <c r="V328" s="30"/>
      <c r="W328" s="32"/>
      <c r="X328" s="32"/>
      <c r="Y328" s="32"/>
      <c r="Z328" s="23">
        <f t="shared" si="23"/>
        <v>0</v>
      </c>
      <c r="AC328" s="19">
        <v>44524</v>
      </c>
      <c r="AD328" s="28" t="s">
        <v>52</v>
      </c>
      <c r="AE328" s="30"/>
      <c r="AF328" s="32"/>
      <c r="AG328" s="32"/>
      <c r="AH328" s="32"/>
      <c r="AI328" s="23">
        <f t="shared" si="24"/>
        <v>0</v>
      </c>
    </row>
    <row r="329" spans="2:35" x14ac:dyDescent="0.25">
      <c r="B329" s="19">
        <v>44525</v>
      </c>
      <c r="C329" s="28" t="s">
        <v>54</v>
      </c>
      <c r="D329" s="30"/>
      <c r="E329" s="32"/>
      <c r="F329" s="32"/>
      <c r="G329" s="32"/>
      <c r="H329" s="23">
        <f t="shared" si="21"/>
        <v>0</v>
      </c>
      <c r="K329" s="19">
        <v>44525</v>
      </c>
      <c r="L329" s="28" t="s">
        <v>54</v>
      </c>
      <c r="M329" s="30"/>
      <c r="N329" s="32"/>
      <c r="O329" s="32"/>
      <c r="P329" s="32"/>
      <c r="Q329" s="23">
        <f t="shared" si="22"/>
        <v>0</v>
      </c>
      <c r="T329" s="19">
        <v>44525</v>
      </c>
      <c r="U329" s="28" t="s">
        <v>54</v>
      </c>
      <c r="V329" s="30"/>
      <c r="W329" s="32"/>
      <c r="X329" s="32"/>
      <c r="Y329" s="32"/>
      <c r="Z329" s="23">
        <f t="shared" si="23"/>
        <v>0</v>
      </c>
      <c r="AC329" s="19">
        <v>44525</v>
      </c>
      <c r="AD329" s="28" t="s">
        <v>54</v>
      </c>
      <c r="AE329" s="30"/>
      <c r="AF329" s="32"/>
      <c r="AG329" s="32"/>
      <c r="AH329" s="32"/>
      <c r="AI329" s="23">
        <f t="shared" si="24"/>
        <v>0</v>
      </c>
    </row>
    <row r="330" spans="2:35" x14ac:dyDescent="0.25">
      <c r="B330" s="19">
        <v>44526</v>
      </c>
      <c r="C330" s="28" t="s">
        <v>53</v>
      </c>
      <c r="D330" s="30"/>
      <c r="E330" s="32"/>
      <c r="F330" s="32"/>
      <c r="G330" s="32"/>
      <c r="H330" s="23">
        <f t="shared" si="21"/>
        <v>0</v>
      </c>
      <c r="K330" s="19">
        <v>44526</v>
      </c>
      <c r="L330" s="28" t="s">
        <v>53</v>
      </c>
      <c r="M330" s="30"/>
      <c r="N330" s="32"/>
      <c r="O330" s="32"/>
      <c r="P330" s="32"/>
      <c r="Q330" s="23">
        <f t="shared" si="22"/>
        <v>0</v>
      </c>
      <c r="T330" s="19">
        <v>44526</v>
      </c>
      <c r="U330" s="28" t="s">
        <v>53</v>
      </c>
      <c r="V330" s="30"/>
      <c r="W330" s="32"/>
      <c r="X330" s="32"/>
      <c r="Y330" s="32"/>
      <c r="Z330" s="23">
        <f t="shared" si="23"/>
        <v>0</v>
      </c>
      <c r="AC330" s="19">
        <v>44526</v>
      </c>
      <c r="AD330" s="28" t="s">
        <v>53</v>
      </c>
      <c r="AE330" s="30"/>
      <c r="AF330" s="32"/>
      <c r="AG330" s="32"/>
      <c r="AH330" s="32"/>
      <c r="AI330" s="23">
        <f t="shared" si="24"/>
        <v>0</v>
      </c>
    </row>
    <row r="331" spans="2:35" ht="15.75" thickBot="1" x14ac:dyDescent="0.3">
      <c r="B331" s="19">
        <v>44527</v>
      </c>
      <c r="C331" s="29" t="s">
        <v>24</v>
      </c>
      <c r="D331" s="30"/>
      <c r="E331" s="32"/>
      <c r="F331" s="32"/>
      <c r="G331" s="32"/>
      <c r="H331" s="23">
        <f t="shared" si="21"/>
        <v>0</v>
      </c>
      <c r="K331" s="19">
        <v>44527</v>
      </c>
      <c r="L331" s="29" t="s">
        <v>24</v>
      </c>
      <c r="M331" s="30"/>
      <c r="N331" s="32"/>
      <c r="O331" s="32"/>
      <c r="P331" s="32"/>
      <c r="Q331" s="23">
        <f t="shared" si="22"/>
        <v>0</v>
      </c>
      <c r="T331" s="19">
        <v>44527</v>
      </c>
      <c r="U331" s="29" t="s">
        <v>24</v>
      </c>
      <c r="V331" s="30"/>
      <c r="W331" s="32"/>
      <c r="X331" s="32"/>
      <c r="Y331" s="32"/>
      <c r="Z331" s="23">
        <f t="shared" si="23"/>
        <v>0</v>
      </c>
      <c r="AC331" s="19">
        <v>44527</v>
      </c>
      <c r="AD331" s="29" t="s">
        <v>24</v>
      </c>
      <c r="AE331" s="30"/>
      <c r="AF331" s="32"/>
      <c r="AG331" s="32"/>
      <c r="AH331" s="32"/>
      <c r="AI331" s="23">
        <f t="shared" si="24"/>
        <v>0</v>
      </c>
    </row>
    <row r="332" spans="2:35" x14ac:dyDescent="0.25">
      <c r="B332" s="19">
        <v>44528</v>
      </c>
      <c r="C332" s="27" t="s">
        <v>24</v>
      </c>
      <c r="D332" s="30"/>
      <c r="E332" s="32"/>
      <c r="F332" s="32"/>
      <c r="G332" s="32"/>
      <c r="H332" s="23">
        <f t="shared" si="21"/>
        <v>0</v>
      </c>
      <c r="K332" s="19">
        <v>44528</v>
      </c>
      <c r="L332" s="27" t="s">
        <v>24</v>
      </c>
      <c r="M332" s="30"/>
      <c r="N332" s="32"/>
      <c r="O332" s="32"/>
      <c r="P332" s="32"/>
      <c r="Q332" s="23">
        <f t="shared" si="22"/>
        <v>0</v>
      </c>
      <c r="T332" s="19">
        <v>44528</v>
      </c>
      <c r="U332" s="27" t="s">
        <v>24</v>
      </c>
      <c r="V332" s="30"/>
      <c r="W332" s="32"/>
      <c r="X332" s="32"/>
      <c r="Y332" s="32"/>
      <c r="Z332" s="23">
        <f t="shared" si="23"/>
        <v>0</v>
      </c>
      <c r="AC332" s="19">
        <v>44528</v>
      </c>
      <c r="AD332" s="27" t="s">
        <v>24</v>
      </c>
      <c r="AE332" s="30"/>
      <c r="AF332" s="32"/>
      <c r="AG332" s="32"/>
      <c r="AH332" s="32"/>
      <c r="AI332" s="23">
        <f t="shared" si="24"/>
        <v>0</v>
      </c>
    </row>
    <row r="333" spans="2:35" x14ac:dyDescent="0.25">
      <c r="B333" s="19">
        <v>44529</v>
      </c>
      <c r="C333" s="28" t="s">
        <v>51</v>
      </c>
      <c r="D333" s="30"/>
      <c r="E333" s="32"/>
      <c r="F333" s="32"/>
      <c r="G333" s="32"/>
      <c r="H333" s="23">
        <f t="shared" si="21"/>
        <v>0</v>
      </c>
      <c r="K333" s="19">
        <v>44529</v>
      </c>
      <c r="L333" s="28" t="s">
        <v>51</v>
      </c>
      <c r="M333" s="30"/>
      <c r="N333" s="32"/>
      <c r="O333" s="32"/>
      <c r="P333" s="32"/>
      <c r="Q333" s="23">
        <f t="shared" si="22"/>
        <v>0</v>
      </c>
      <c r="T333" s="19">
        <v>44529</v>
      </c>
      <c r="U333" s="28" t="s">
        <v>51</v>
      </c>
      <c r="V333" s="30"/>
      <c r="W333" s="32"/>
      <c r="X333" s="32"/>
      <c r="Y333" s="32"/>
      <c r="Z333" s="23">
        <f t="shared" si="23"/>
        <v>0</v>
      </c>
      <c r="AC333" s="19">
        <v>44529</v>
      </c>
      <c r="AD333" s="28" t="s">
        <v>51</v>
      </c>
      <c r="AE333" s="30"/>
      <c r="AF333" s="32"/>
      <c r="AG333" s="32"/>
      <c r="AH333" s="32"/>
      <c r="AI333" s="23">
        <f t="shared" si="24"/>
        <v>0</v>
      </c>
    </row>
    <row r="334" spans="2:35" x14ac:dyDescent="0.25">
      <c r="B334" s="19">
        <v>44530</v>
      </c>
      <c r="C334" s="28" t="s">
        <v>25</v>
      </c>
      <c r="D334" s="30"/>
      <c r="E334" s="32"/>
      <c r="F334" s="32"/>
      <c r="G334" s="32"/>
      <c r="H334" s="23">
        <f t="shared" si="21"/>
        <v>0</v>
      </c>
      <c r="K334" s="19">
        <v>44530</v>
      </c>
      <c r="L334" s="28" t="s">
        <v>25</v>
      </c>
      <c r="M334" s="30"/>
      <c r="N334" s="32"/>
      <c r="O334" s="32"/>
      <c r="P334" s="32"/>
      <c r="Q334" s="23">
        <f t="shared" si="22"/>
        <v>0</v>
      </c>
      <c r="T334" s="19">
        <v>44530</v>
      </c>
      <c r="U334" s="28" t="s">
        <v>25</v>
      </c>
      <c r="V334" s="30"/>
      <c r="W334" s="32"/>
      <c r="X334" s="32"/>
      <c r="Y334" s="32"/>
      <c r="Z334" s="23">
        <f t="shared" si="23"/>
        <v>0</v>
      </c>
      <c r="AC334" s="19">
        <v>44530</v>
      </c>
      <c r="AD334" s="28" t="s">
        <v>25</v>
      </c>
      <c r="AE334" s="30"/>
      <c r="AF334" s="32"/>
      <c r="AG334" s="32"/>
      <c r="AH334" s="32"/>
      <c r="AI334" s="23">
        <f t="shared" si="24"/>
        <v>0</v>
      </c>
    </row>
    <row r="335" spans="2:35" x14ac:dyDescent="0.25">
      <c r="B335" s="19">
        <v>44531</v>
      </c>
      <c r="C335" s="28" t="s">
        <v>52</v>
      </c>
      <c r="D335" s="30"/>
      <c r="E335" s="32"/>
      <c r="F335" s="32"/>
      <c r="G335" s="32"/>
      <c r="H335" s="23">
        <f t="shared" si="21"/>
        <v>0</v>
      </c>
      <c r="K335" s="19">
        <v>44531</v>
      </c>
      <c r="L335" s="28" t="s">
        <v>52</v>
      </c>
      <c r="M335" s="30"/>
      <c r="N335" s="32"/>
      <c r="O335" s="32"/>
      <c r="P335" s="32"/>
      <c r="Q335" s="23">
        <f t="shared" si="22"/>
        <v>0</v>
      </c>
      <c r="T335" s="19">
        <v>44531</v>
      </c>
      <c r="U335" s="28" t="s">
        <v>52</v>
      </c>
      <c r="V335" s="30"/>
      <c r="W335" s="32"/>
      <c r="X335" s="32"/>
      <c r="Y335" s="32"/>
      <c r="Z335" s="23">
        <f t="shared" si="23"/>
        <v>0</v>
      </c>
      <c r="AC335" s="19">
        <v>44531</v>
      </c>
      <c r="AD335" s="28" t="s">
        <v>52</v>
      </c>
      <c r="AE335" s="30"/>
      <c r="AF335" s="32"/>
      <c r="AG335" s="32"/>
      <c r="AH335" s="32"/>
      <c r="AI335" s="23">
        <f t="shared" si="24"/>
        <v>0</v>
      </c>
    </row>
    <row r="336" spans="2:35" x14ac:dyDescent="0.25">
      <c r="B336" s="19">
        <v>44532</v>
      </c>
      <c r="C336" s="28" t="s">
        <v>54</v>
      </c>
      <c r="D336" s="30"/>
      <c r="E336" s="32"/>
      <c r="F336" s="32"/>
      <c r="G336" s="32"/>
      <c r="H336" s="23">
        <f t="shared" si="21"/>
        <v>0</v>
      </c>
      <c r="K336" s="19">
        <v>44532</v>
      </c>
      <c r="L336" s="28" t="s">
        <v>54</v>
      </c>
      <c r="M336" s="30"/>
      <c r="N336" s="32"/>
      <c r="O336" s="32"/>
      <c r="P336" s="32"/>
      <c r="Q336" s="23">
        <f t="shared" si="22"/>
        <v>0</v>
      </c>
      <c r="T336" s="19">
        <v>44532</v>
      </c>
      <c r="U336" s="28" t="s">
        <v>54</v>
      </c>
      <c r="V336" s="30"/>
      <c r="W336" s="32"/>
      <c r="X336" s="32"/>
      <c r="Y336" s="32"/>
      <c r="Z336" s="23">
        <f t="shared" si="23"/>
        <v>0</v>
      </c>
      <c r="AC336" s="19">
        <v>44532</v>
      </c>
      <c r="AD336" s="28" t="s">
        <v>54</v>
      </c>
      <c r="AE336" s="30"/>
      <c r="AF336" s="32"/>
      <c r="AG336" s="32"/>
      <c r="AH336" s="32"/>
      <c r="AI336" s="23">
        <f t="shared" si="24"/>
        <v>0</v>
      </c>
    </row>
    <row r="337" spans="2:35" x14ac:dyDescent="0.25">
      <c r="B337" s="19">
        <v>44533</v>
      </c>
      <c r="C337" s="28" t="s">
        <v>53</v>
      </c>
      <c r="D337" s="30"/>
      <c r="E337" s="32"/>
      <c r="F337" s="32"/>
      <c r="G337" s="32"/>
      <c r="H337" s="23">
        <f t="shared" si="21"/>
        <v>0</v>
      </c>
      <c r="K337" s="19">
        <v>44533</v>
      </c>
      <c r="L337" s="28" t="s">
        <v>53</v>
      </c>
      <c r="M337" s="30"/>
      <c r="N337" s="32"/>
      <c r="O337" s="32"/>
      <c r="P337" s="32"/>
      <c r="Q337" s="23">
        <f t="shared" si="22"/>
        <v>0</v>
      </c>
      <c r="T337" s="19">
        <v>44533</v>
      </c>
      <c r="U337" s="28" t="s">
        <v>53</v>
      </c>
      <c r="V337" s="30"/>
      <c r="W337" s="32"/>
      <c r="X337" s="32"/>
      <c r="Y337" s="32"/>
      <c r="Z337" s="23">
        <f t="shared" si="23"/>
        <v>0</v>
      </c>
      <c r="AC337" s="19">
        <v>44533</v>
      </c>
      <c r="AD337" s="28" t="s">
        <v>53</v>
      </c>
      <c r="AE337" s="30"/>
      <c r="AF337" s="32"/>
      <c r="AG337" s="32"/>
      <c r="AH337" s="32"/>
      <c r="AI337" s="23">
        <f t="shared" si="24"/>
        <v>0</v>
      </c>
    </row>
    <row r="338" spans="2:35" ht="15.75" thickBot="1" x14ac:dyDescent="0.3">
      <c r="B338" s="19">
        <v>44534</v>
      </c>
      <c r="C338" s="29" t="s">
        <v>24</v>
      </c>
      <c r="D338" s="30"/>
      <c r="E338" s="32"/>
      <c r="F338" s="32"/>
      <c r="G338" s="32"/>
      <c r="H338" s="23">
        <f t="shared" si="21"/>
        <v>0</v>
      </c>
      <c r="K338" s="19">
        <v>44534</v>
      </c>
      <c r="L338" s="29" t="s">
        <v>24</v>
      </c>
      <c r="M338" s="30"/>
      <c r="N338" s="32"/>
      <c r="O338" s="32"/>
      <c r="P338" s="32"/>
      <c r="Q338" s="23">
        <f t="shared" si="22"/>
        <v>0</v>
      </c>
      <c r="T338" s="19">
        <v>44534</v>
      </c>
      <c r="U338" s="29" t="s">
        <v>24</v>
      </c>
      <c r="V338" s="30"/>
      <c r="W338" s="32"/>
      <c r="X338" s="32"/>
      <c r="Y338" s="32"/>
      <c r="Z338" s="23">
        <f t="shared" si="23"/>
        <v>0</v>
      </c>
      <c r="AC338" s="19">
        <v>44534</v>
      </c>
      <c r="AD338" s="29" t="s">
        <v>24</v>
      </c>
      <c r="AE338" s="30"/>
      <c r="AF338" s="32"/>
      <c r="AG338" s="32"/>
      <c r="AH338" s="32"/>
      <c r="AI338" s="23">
        <f t="shared" si="24"/>
        <v>0</v>
      </c>
    </row>
    <row r="339" spans="2:35" x14ac:dyDescent="0.25">
      <c r="B339" s="19">
        <v>44535</v>
      </c>
      <c r="C339" s="27" t="s">
        <v>24</v>
      </c>
      <c r="D339" s="30"/>
      <c r="E339" s="32"/>
      <c r="F339" s="32"/>
      <c r="G339" s="32"/>
      <c r="H339" s="23">
        <f t="shared" si="21"/>
        <v>0</v>
      </c>
      <c r="K339" s="19">
        <v>44535</v>
      </c>
      <c r="L339" s="27" t="s">
        <v>24</v>
      </c>
      <c r="M339" s="30"/>
      <c r="N339" s="32"/>
      <c r="O339" s="32"/>
      <c r="P339" s="32"/>
      <c r="Q339" s="23">
        <f t="shared" si="22"/>
        <v>0</v>
      </c>
      <c r="T339" s="19">
        <v>44535</v>
      </c>
      <c r="U339" s="27" t="s">
        <v>24</v>
      </c>
      <c r="V339" s="30"/>
      <c r="W339" s="32"/>
      <c r="X339" s="32"/>
      <c r="Y339" s="32"/>
      <c r="Z339" s="23">
        <f t="shared" si="23"/>
        <v>0</v>
      </c>
      <c r="AC339" s="19">
        <v>44535</v>
      </c>
      <c r="AD339" s="27" t="s">
        <v>24</v>
      </c>
      <c r="AE339" s="30"/>
      <c r="AF339" s="32"/>
      <c r="AG339" s="32"/>
      <c r="AH339" s="32"/>
      <c r="AI339" s="23">
        <f t="shared" si="24"/>
        <v>0</v>
      </c>
    </row>
    <row r="340" spans="2:35" x14ac:dyDescent="0.25">
      <c r="B340" s="19">
        <v>44536</v>
      </c>
      <c r="C340" s="28" t="s">
        <v>51</v>
      </c>
      <c r="D340" s="30"/>
      <c r="E340" s="32"/>
      <c r="F340" s="32"/>
      <c r="G340" s="32"/>
      <c r="H340" s="23">
        <f t="shared" si="21"/>
        <v>0</v>
      </c>
      <c r="K340" s="19">
        <v>44536</v>
      </c>
      <c r="L340" s="28" t="s">
        <v>51</v>
      </c>
      <c r="M340" s="30"/>
      <c r="N340" s="32"/>
      <c r="O340" s="32"/>
      <c r="P340" s="32"/>
      <c r="Q340" s="23">
        <f t="shared" si="22"/>
        <v>0</v>
      </c>
      <c r="T340" s="19">
        <v>44536</v>
      </c>
      <c r="U340" s="28" t="s">
        <v>51</v>
      </c>
      <c r="V340" s="30"/>
      <c r="W340" s="32"/>
      <c r="X340" s="32"/>
      <c r="Y340" s="32"/>
      <c r="Z340" s="23">
        <f t="shared" si="23"/>
        <v>0</v>
      </c>
      <c r="AC340" s="19">
        <v>44536</v>
      </c>
      <c r="AD340" s="28" t="s">
        <v>51</v>
      </c>
      <c r="AE340" s="30"/>
      <c r="AF340" s="32"/>
      <c r="AG340" s="32"/>
      <c r="AH340" s="32"/>
      <c r="AI340" s="23">
        <f t="shared" si="24"/>
        <v>0</v>
      </c>
    </row>
    <row r="341" spans="2:35" x14ac:dyDescent="0.25">
      <c r="B341" s="19">
        <v>44537</v>
      </c>
      <c r="C341" s="28" t="s">
        <v>25</v>
      </c>
      <c r="D341" s="30"/>
      <c r="E341" s="32"/>
      <c r="F341" s="32"/>
      <c r="G341" s="32"/>
      <c r="H341" s="23">
        <f t="shared" si="21"/>
        <v>0</v>
      </c>
      <c r="K341" s="19">
        <v>44537</v>
      </c>
      <c r="L341" s="28" t="s">
        <v>25</v>
      </c>
      <c r="M341" s="30"/>
      <c r="N341" s="32"/>
      <c r="O341" s="32"/>
      <c r="P341" s="32"/>
      <c r="Q341" s="23">
        <f t="shared" si="22"/>
        <v>0</v>
      </c>
      <c r="T341" s="19">
        <v>44537</v>
      </c>
      <c r="U341" s="28" t="s">
        <v>25</v>
      </c>
      <c r="V341" s="30"/>
      <c r="W341" s="32"/>
      <c r="X341" s="32"/>
      <c r="Y341" s="32"/>
      <c r="Z341" s="23">
        <f t="shared" si="23"/>
        <v>0</v>
      </c>
      <c r="AC341" s="19">
        <v>44537</v>
      </c>
      <c r="AD341" s="28" t="s">
        <v>25</v>
      </c>
      <c r="AE341" s="30"/>
      <c r="AF341" s="32"/>
      <c r="AG341" s="32"/>
      <c r="AH341" s="32"/>
      <c r="AI341" s="23">
        <f t="shared" si="24"/>
        <v>0</v>
      </c>
    </row>
    <row r="342" spans="2:35" x14ac:dyDescent="0.25">
      <c r="B342" s="19">
        <v>44538</v>
      </c>
      <c r="C342" s="28" t="s">
        <v>52</v>
      </c>
      <c r="D342" s="30"/>
      <c r="E342" s="32"/>
      <c r="F342" s="32"/>
      <c r="G342" s="32"/>
      <c r="H342" s="23">
        <f t="shared" si="21"/>
        <v>0</v>
      </c>
      <c r="K342" s="19">
        <v>44538</v>
      </c>
      <c r="L342" s="28" t="s">
        <v>52</v>
      </c>
      <c r="M342" s="30"/>
      <c r="N342" s="32"/>
      <c r="O342" s="32"/>
      <c r="P342" s="32"/>
      <c r="Q342" s="23">
        <f t="shared" si="22"/>
        <v>0</v>
      </c>
      <c r="T342" s="19">
        <v>44538</v>
      </c>
      <c r="U342" s="28" t="s">
        <v>52</v>
      </c>
      <c r="V342" s="30"/>
      <c r="W342" s="32"/>
      <c r="X342" s="32"/>
      <c r="Y342" s="32"/>
      <c r="Z342" s="23">
        <f t="shared" si="23"/>
        <v>0</v>
      </c>
      <c r="AC342" s="19">
        <v>44538</v>
      </c>
      <c r="AD342" s="28" t="s">
        <v>52</v>
      </c>
      <c r="AE342" s="30"/>
      <c r="AF342" s="32"/>
      <c r="AG342" s="32"/>
      <c r="AH342" s="32"/>
      <c r="AI342" s="23">
        <f t="shared" si="24"/>
        <v>0</v>
      </c>
    </row>
    <row r="343" spans="2:35" x14ac:dyDescent="0.25">
      <c r="B343" s="19">
        <v>44539</v>
      </c>
      <c r="C343" s="28" t="s">
        <v>54</v>
      </c>
      <c r="D343" s="30"/>
      <c r="E343" s="32"/>
      <c r="F343" s="32"/>
      <c r="G343" s="32"/>
      <c r="H343" s="23">
        <f t="shared" si="21"/>
        <v>0</v>
      </c>
      <c r="K343" s="19">
        <v>44539</v>
      </c>
      <c r="L343" s="28" t="s">
        <v>54</v>
      </c>
      <c r="M343" s="30"/>
      <c r="N343" s="32"/>
      <c r="O343" s="32"/>
      <c r="P343" s="32"/>
      <c r="Q343" s="23">
        <f t="shared" si="22"/>
        <v>0</v>
      </c>
      <c r="T343" s="19">
        <v>44539</v>
      </c>
      <c r="U343" s="28" t="s">
        <v>54</v>
      </c>
      <c r="V343" s="30"/>
      <c r="W343" s="32"/>
      <c r="X343" s="32"/>
      <c r="Y343" s="32"/>
      <c r="Z343" s="23">
        <f t="shared" si="23"/>
        <v>0</v>
      </c>
      <c r="AC343" s="19">
        <v>44539</v>
      </c>
      <c r="AD343" s="28" t="s">
        <v>54</v>
      </c>
      <c r="AE343" s="30"/>
      <c r="AF343" s="32"/>
      <c r="AG343" s="32"/>
      <c r="AH343" s="32"/>
      <c r="AI343" s="23">
        <f t="shared" si="24"/>
        <v>0</v>
      </c>
    </row>
    <row r="344" spans="2:35" x14ac:dyDescent="0.25">
      <c r="B344" s="19">
        <v>44540</v>
      </c>
      <c r="C344" s="28" t="s">
        <v>53</v>
      </c>
      <c r="D344" s="30"/>
      <c r="E344" s="32"/>
      <c r="F344" s="32"/>
      <c r="G344" s="32"/>
      <c r="H344" s="23">
        <f t="shared" si="21"/>
        <v>0</v>
      </c>
      <c r="K344" s="19">
        <v>44540</v>
      </c>
      <c r="L344" s="28" t="s">
        <v>53</v>
      </c>
      <c r="M344" s="30"/>
      <c r="N344" s="32"/>
      <c r="O344" s="32"/>
      <c r="P344" s="32"/>
      <c r="Q344" s="23">
        <f t="shared" si="22"/>
        <v>0</v>
      </c>
      <c r="T344" s="19">
        <v>44540</v>
      </c>
      <c r="U344" s="28" t="s">
        <v>53</v>
      </c>
      <c r="V344" s="30"/>
      <c r="W344" s="32"/>
      <c r="X344" s="32"/>
      <c r="Y344" s="32"/>
      <c r="Z344" s="23">
        <f t="shared" si="23"/>
        <v>0</v>
      </c>
      <c r="AC344" s="19">
        <v>44540</v>
      </c>
      <c r="AD344" s="28" t="s">
        <v>53</v>
      </c>
      <c r="AE344" s="30"/>
      <c r="AF344" s="32"/>
      <c r="AG344" s="32"/>
      <c r="AH344" s="32"/>
      <c r="AI344" s="23">
        <f t="shared" si="24"/>
        <v>0</v>
      </c>
    </row>
    <row r="345" spans="2:35" ht="15.75" thickBot="1" x14ac:dyDescent="0.3">
      <c r="B345" s="19">
        <v>44541</v>
      </c>
      <c r="C345" s="29" t="s">
        <v>24</v>
      </c>
      <c r="D345" s="30"/>
      <c r="E345" s="32"/>
      <c r="F345" s="32"/>
      <c r="G345" s="32"/>
      <c r="H345" s="23">
        <f t="shared" si="21"/>
        <v>0</v>
      </c>
      <c r="K345" s="19">
        <v>44541</v>
      </c>
      <c r="L345" s="29" t="s">
        <v>24</v>
      </c>
      <c r="M345" s="30"/>
      <c r="N345" s="32"/>
      <c r="O345" s="32"/>
      <c r="P345" s="32"/>
      <c r="Q345" s="23">
        <f t="shared" si="22"/>
        <v>0</v>
      </c>
      <c r="T345" s="19">
        <v>44541</v>
      </c>
      <c r="U345" s="29" t="s">
        <v>24</v>
      </c>
      <c r="V345" s="30"/>
      <c r="W345" s="32"/>
      <c r="X345" s="32"/>
      <c r="Y345" s="32"/>
      <c r="Z345" s="23">
        <f t="shared" si="23"/>
        <v>0</v>
      </c>
      <c r="AC345" s="19">
        <v>44541</v>
      </c>
      <c r="AD345" s="29" t="s">
        <v>24</v>
      </c>
      <c r="AE345" s="30"/>
      <c r="AF345" s="32"/>
      <c r="AG345" s="32"/>
      <c r="AH345" s="32"/>
      <c r="AI345" s="23">
        <f t="shared" si="24"/>
        <v>0</v>
      </c>
    </row>
    <row r="346" spans="2:35" x14ac:dyDescent="0.25">
      <c r="B346" s="19">
        <v>44542</v>
      </c>
      <c r="C346" s="27" t="s">
        <v>24</v>
      </c>
      <c r="D346" s="30"/>
      <c r="E346" s="32"/>
      <c r="F346" s="32"/>
      <c r="G346" s="32"/>
      <c r="H346" s="23">
        <f t="shared" si="21"/>
        <v>0</v>
      </c>
      <c r="K346" s="19">
        <v>44542</v>
      </c>
      <c r="L346" s="27" t="s">
        <v>24</v>
      </c>
      <c r="M346" s="30"/>
      <c r="N346" s="32"/>
      <c r="O346" s="32"/>
      <c r="P346" s="32"/>
      <c r="Q346" s="23">
        <f t="shared" si="22"/>
        <v>0</v>
      </c>
      <c r="T346" s="19">
        <v>44542</v>
      </c>
      <c r="U346" s="27" t="s">
        <v>24</v>
      </c>
      <c r="V346" s="30"/>
      <c r="W346" s="32"/>
      <c r="X346" s="32"/>
      <c r="Y346" s="32"/>
      <c r="Z346" s="23">
        <f t="shared" si="23"/>
        <v>0</v>
      </c>
      <c r="AC346" s="19">
        <v>44542</v>
      </c>
      <c r="AD346" s="27" t="s">
        <v>24</v>
      </c>
      <c r="AE346" s="30"/>
      <c r="AF346" s="32"/>
      <c r="AG346" s="32"/>
      <c r="AH346" s="32"/>
      <c r="AI346" s="23">
        <f t="shared" si="24"/>
        <v>0</v>
      </c>
    </row>
    <row r="347" spans="2:35" x14ac:dyDescent="0.25">
      <c r="B347" s="19">
        <v>44543</v>
      </c>
      <c r="C347" s="28" t="s">
        <v>51</v>
      </c>
      <c r="D347" s="30"/>
      <c r="E347" s="32"/>
      <c r="F347" s="32"/>
      <c r="G347" s="32"/>
      <c r="H347" s="23">
        <f t="shared" si="21"/>
        <v>0</v>
      </c>
      <c r="K347" s="19">
        <v>44543</v>
      </c>
      <c r="L347" s="28" t="s">
        <v>51</v>
      </c>
      <c r="M347" s="30"/>
      <c r="N347" s="32"/>
      <c r="O347" s="32"/>
      <c r="P347" s="32"/>
      <c r="Q347" s="23">
        <f t="shared" si="22"/>
        <v>0</v>
      </c>
      <c r="T347" s="19">
        <v>44543</v>
      </c>
      <c r="U347" s="28" t="s">
        <v>51</v>
      </c>
      <c r="V347" s="30"/>
      <c r="W347" s="32"/>
      <c r="X347" s="32"/>
      <c r="Y347" s="32"/>
      <c r="Z347" s="23">
        <f t="shared" si="23"/>
        <v>0</v>
      </c>
      <c r="AC347" s="19">
        <v>44543</v>
      </c>
      <c r="AD347" s="28" t="s">
        <v>51</v>
      </c>
      <c r="AE347" s="30"/>
      <c r="AF347" s="32"/>
      <c r="AG347" s="32"/>
      <c r="AH347" s="32"/>
      <c r="AI347" s="23">
        <f t="shared" si="24"/>
        <v>0</v>
      </c>
    </row>
    <row r="348" spans="2:35" x14ac:dyDescent="0.25">
      <c r="B348" s="19">
        <v>44544</v>
      </c>
      <c r="C348" s="28" t="s">
        <v>25</v>
      </c>
      <c r="D348" s="30"/>
      <c r="E348" s="32"/>
      <c r="F348" s="32"/>
      <c r="G348" s="32"/>
      <c r="H348" s="23">
        <f t="shared" si="21"/>
        <v>0</v>
      </c>
      <c r="K348" s="19">
        <v>44544</v>
      </c>
      <c r="L348" s="28" t="s">
        <v>25</v>
      </c>
      <c r="M348" s="30"/>
      <c r="N348" s="32"/>
      <c r="O348" s="32"/>
      <c r="P348" s="32"/>
      <c r="Q348" s="23">
        <f t="shared" si="22"/>
        <v>0</v>
      </c>
      <c r="T348" s="19">
        <v>44544</v>
      </c>
      <c r="U348" s="28" t="s">
        <v>25</v>
      </c>
      <c r="V348" s="30"/>
      <c r="W348" s="32"/>
      <c r="X348" s="32"/>
      <c r="Y348" s="32"/>
      <c r="Z348" s="23">
        <f t="shared" si="23"/>
        <v>0</v>
      </c>
      <c r="AC348" s="19">
        <v>44544</v>
      </c>
      <c r="AD348" s="28" t="s">
        <v>25</v>
      </c>
      <c r="AE348" s="30"/>
      <c r="AF348" s="32"/>
      <c r="AG348" s="32"/>
      <c r="AH348" s="32"/>
      <c r="AI348" s="23">
        <f t="shared" si="24"/>
        <v>0</v>
      </c>
    </row>
    <row r="349" spans="2:35" x14ac:dyDescent="0.25">
      <c r="B349" s="19">
        <v>44545</v>
      </c>
      <c r="C349" s="28" t="s">
        <v>52</v>
      </c>
      <c r="D349" s="30"/>
      <c r="E349" s="32"/>
      <c r="F349" s="32"/>
      <c r="G349" s="32"/>
      <c r="H349" s="23">
        <f t="shared" si="21"/>
        <v>0</v>
      </c>
      <c r="K349" s="19">
        <v>44545</v>
      </c>
      <c r="L349" s="28" t="s">
        <v>52</v>
      </c>
      <c r="M349" s="30"/>
      <c r="N349" s="32"/>
      <c r="O349" s="32"/>
      <c r="P349" s="32"/>
      <c r="Q349" s="23">
        <f t="shared" si="22"/>
        <v>0</v>
      </c>
      <c r="T349" s="19">
        <v>44545</v>
      </c>
      <c r="U349" s="28" t="s">
        <v>52</v>
      </c>
      <c r="V349" s="30"/>
      <c r="W349" s="32"/>
      <c r="X349" s="32"/>
      <c r="Y349" s="32"/>
      <c r="Z349" s="23">
        <f t="shared" si="23"/>
        <v>0</v>
      </c>
      <c r="AC349" s="19">
        <v>44545</v>
      </c>
      <c r="AD349" s="28" t="s">
        <v>52</v>
      </c>
      <c r="AE349" s="30"/>
      <c r="AF349" s="32"/>
      <c r="AG349" s="32"/>
      <c r="AH349" s="32"/>
      <c r="AI349" s="23">
        <f t="shared" si="24"/>
        <v>0</v>
      </c>
    </row>
    <row r="350" spans="2:35" x14ac:dyDescent="0.25">
      <c r="B350" s="19">
        <v>44546</v>
      </c>
      <c r="C350" s="28" t="s">
        <v>54</v>
      </c>
      <c r="D350" s="30"/>
      <c r="E350" s="32"/>
      <c r="F350" s="32"/>
      <c r="G350" s="32"/>
      <c r="H350" s="23">
        <f t="shared" si="21"/>
        <v>0</v>
      </c>
      <c r="K350" s="19">
        <v>44546</v>
      </c>
      <c r="L350" s="28" t="s">
        <v>54</v>
      </c>
      <c r="M350" s="30"/>
      <c r="N350" s="32"/>
      <c r="O350" s="32"/>
      <c r="P350" s="32"/>
      <c r="Q350" s="23">
        <f t="shared" si="22"/>
        <v>0</v>
      </c>
      <c r="T350" s="19">
        <v>44546</v>
      </c>
      <c r="U350" s="28" t="s">
        <v>54</v>
      </c>
      <c r="V350" s="30"/>
      <c r="W350" s="32"/>
      <c r="X350" s="32"/>
      <c r="Y350" s="32"/>
      <c r="Z350" s="23">
        <f t="shared" si="23"/>
        <v>0</v>
      </c>
      <c r="AC350" s="19">
        <v>44546</v>
      </c>
      <c r="AD350" s="28" t="s">
        <v>54</v>
      </c>
      <c r="AE350" s="30"/>
      <c r="AF350" s="32"/>
      <c r="AG350" s="32"/>
      <c r="AH350" s="32"/>
      <c r="AI350" s="23">
        <f t="shared" si="24"/>
        <v>0</v>
      </c>
    </row>
    <row r="351" spans="2:35" x14ac:dyDescent="0.25">
      <c r="B351" s="19">
        <v>44547</v>
      </c>
      <c r="C351" s="28" t="s">
        <v>53</v>
      </c>
      <c r="D351" s="30"/>
      <c r="E351" s="32"/>
      <c r="F351" s="32"/>
      <c r="G351" s="32"/>
      <c r="H351" s="23">
        <f t="shared" si="21"/>
        <v>0</v>
      </c>
      <c r="K351" s="19">
        <v>44547</v>
      </c>
      <c r="L351" s="28" t="s">
        <v>53</v>
      </c>
      <c r="M351" s="30"/>
      <c r="N351" s="32"/>
      <c r="O351" s="32"/>
      <c r="P351" s="32"/>
      <c r="Q351" s="23">
        <f t="shared" si="22"/>
        <v>0</v>
      </c>
      <c r="T351" s="19">
        <v>44547</v>
      </c>
      <c r="U351" s="28" t="s">
        <v>53</v>
      </c>
      <c r="V351" s="30"/>
      <c r="W351" s="32"/>
      <c r="X351" s="32"/>
      <c r="Y351" s="32"/>
      <c r="Z351" s="23">
        <f t="shared" si="23"/>
        <v>0</v>
      </c>
      <c r="AC351" s="19">
        <v>44547</v>
      </c>
      <c r="AD351" s="28" t="s">
        <v>53</v>
      </c>
      <c r="AE351" s="30"/>
      <c r="AF351" s="32"/>
      <c r="AG351" s="32"/>
      <c r="AH351" s="32"/>
      <c r="AI351" s="23">
        <f t="shared" si="24"/>
        <v>0</v>
      </c>
    </row>
    <row r="352" spans="2:35" ht="15.75" thickBot="1" x14ac:dyDescent="0.3">
      <c r="B352" s="19">
        <v>44548</v>
      </c>
      <c r="C352" s="29" t="s">
        <v>24</v>
      </c>
      <c r="D352" s="30"/>
      <c r="E352" s="32"/>
      <c r="F352" s="32"/>
      <c r="G352" s="32"/>
      <c r="H352" s="23">
        <f t="shared" si="21"/>
        <v>0</v>
      </c>
      <c r="K352" s="19">
        <v>44548</v>
      </c>
      <c r="L352" s="29" t="s">
        <v>24</v>
      </c>
      <c r="M352" s="30"/>
      <c r="N352" s="32"/>
      <c r="O352" s="32"/>
      <c r="P352" s="32"/>
      <c r="Q352" s="23">
        <f t="shared" si="22"/>
        <v>0</v>
      </c>
      <c r="T352" s="19">
        <v>44548</v>
      </c>
      <c r="U352" s="29" t="s">
        <v>24</v>
      </c>
      <c r="V352" s="30"/>
      <c r="W352" s="32"/>
      <c r="X352" s="32"/>
      <c r="Y352" s="32"/>
      <c r="Z352" s="23">
        <f t="shared" si="23"/>
        <v>0</v>
      </c>
      <c r="AC352" s="19">
        <v>44548</v>
      </c>
      <c r="AD352" s="29" t="s">
        <v>24</v>
      </c>
      <c r="AE352" s="30"/>
      <c r="AF352" s="32"/>
      <c r="AG352" s="32"/>
      <c r="AH352" s="32"/>
      <c r="AI352" s="23">
        <f t="shared" si="24"/>
        <v>0</v>
      </c>
    </row>
    <row r="353" spans="2:35" x14ac:dyDescent="0.25">
      <c r="B353" s="19">
        <v>44549</v>
      </c>
      <c r="C353" s="27" t="s">
        <v>24</v>
      </c>
      <c r="D353" s="30"/>
      <c r="E353" s="32"/>
      <c r="F353" s="32"/>
      <c r="G353" s="32"/>
      <c r="H353" s="23">
        <f t="shared" si="21"/>
        <v>0</v>
      </c>
      <c r="K353" s="19">
        <v>44549</v>
      </c>
      <c r="L353" s="27" t="s">
        <v>24</v>
      </c>
      <c r="M353" s="30"/>
      <c r="N353" s="32"/>
      <c r="O353" s="32"/>
      <c r="P353" s="32"/>
      <c r="Q353" s="23">
        <f t="shared" si="22"/>
        <v>0</v>
      </c>
      <c r="T353" s="19">
        <v>44549</v>
      </c>
      <c r="U353" s="27" t="s">
        <v>24</v>
      </c>
      <c r="V353" s="30"/>
      <c r="W353" s="32"/>
      <c r="X353" s="32"/>
      <c r="Y353" s="32"/>
      <c r="Z353" s="23">
        <f t="shared" si="23"/>
        <v>0</v>
      </c>
      <c r="AC353" s="19">
        <v>44549</v>
      </c>
      <c r="AD353" s="27" t="s">
        <v>24</v>
      </c>
      <c r="AE353" s="30"/>
      <c r="AF353" s="32"/>
      <c r="AG353" s="32"/>
      <c r="AH353" s="32"/>
      <c r="AI353" s="23">
        <f t="shared" si="24"/>
        <v>0</v>
      </c>
    </row>
    <row r="354" spans="2:35" x14ac:dyDescent="0.25">
      <c r="B354" s="19">
        <v>44550</v>
      </c>
      <c r="C354" s="28" t="s">
        <v>51</v>
      </c>
      <c r="D354" s="30"/>
      <c r="E354" s="32"/>
      <c r="F354" s="32"/>
      <c r="G354" s="32"/>
      <c r="H354" s="23">
        <f t="shared" si="21"/>
        <v>0</v>
      </c>
      <c r="K354" s="19">
        <v>44550</v>
      </c>
      <c r="L354" s="28" t="s">
        <v>51</v>
      </c>
      <c r="M354" s="30"/>
      <c r="N354" s="32"/>
      <c r="O354" s="32"/>
      <c r="P354" s="32"/>
      <c r="Q354" s="23">
        <f t="shared" si="22"/>
        <v>0</v>
      </c>
      <c r="T354" s="19">
        <v>44550</v>
      </c>
      <c r="U354" s="28" t="s">
        <v>51</v>
      </c>
      <c r="V354" s="30"/>
      <c r="W354" s="32"/>
      <c r="X354" s="32"/>
      <c r="Y354" s="32"/>
      <c r="Z354" s="23">
        <f t="shared" si="23"/>
        <v>0</v>
      </c>
      <c r="AC354" s="19">
        <v>44550</v>
      </c>
      <c r="AD354" s="28" t="s">
        <v>51</v>
      </c>
      <c r="AE354" s="30"/>
      <c r="AF354" s="32"/>
      <c r="AG354" s="32"/>
      <c r="AH354" s="32"/>
      <c r="AI354" s="23">
        <f t="shared" si="24"/>
        <v>0</v>
      </c>
    </row>
    <row r="355" spans="2:35" x14ac:dyDescent="0.25">
      <c r="B355" s="19">
        <v>44551</v>
      </c>
      <c r="C355" s="28" t="s">
        <v>25</v>
      </c>
      <c r="D355" s="30"/>
      <c r="E355" s="32"/>
      <c r="F355" s="32"/>
      <c r="G355" s="32"/>
      <c r="H355" s="23">
        <f t="shared" si="21"/>
        <v>0</v>
      </c>
      <c r="K355" s="19">
        <v>44551</v>
      </c>
      <c r="L355" s="28" t="s">
        <v>25</v>
      </c>
      <c r="M355" s="30"/>
      <c r="N355" s="32"/>
      <c r="O355" s="32"/>
      <c r="P355" s="32"/>
      <c r="Q355" s="23">
        <f t="shared" si="22"/>
        <v>0</v>
      </c>
      <c r="T355" s="19">
        <v>44551</v>
      </c>
      <c r="U355" s="28" t="s">
        <v>25</v>
      </c>
      <c r="V355" s="30"/>
      <c r="W355" s="32"/>
      <c r="X355" s="32"/>
      <c r="Y355" s="32"/>
      <c r="Z355" s="23">
        <f t="shared" si="23"/>
        <v>0</v>
      </c>
      <c r="AC355" s="19">
        <v>44551</v>
      </c>
      <c r="AD355" s="28" t="s">
        <v>25</v>
      </c>
      <c r="AE355" s="30"/>
      <c r="AF355" s="32"/>
      <c r="AG355" s="32"/>
      <c r="AH355" s="32"/>
      <c r="AI355" s="23">
        <f t="shared" si="24"/>
        <v>0</v>
      </c>
    </row>
    <row r="356" spans="2:35" x14ac:dyDescent="0.25">
      <c r="B356" s="19">
        <v>44552</v>
      </c>
      <c r="C356" s="28" t="s">
        <v>52</v>
      </c>
      <c r="D356" s="30"/>
      <c r="E356" s="32"/>
      <c r="F356" s="32"/>
      <c r="G356" s="32"/>
      <c r="H356" s="23">
        <f t="shared" si="21"/>
        <v>0</v>
      </c>
      <c r="K356" s="19">
        <v>44552</v>
      </c>
      <c r="L356" s="28" t="s">
        <v>52</v>
      </c>
      <c r="M356" s="30"/>
      <c r="N356" s="32"/>
      <c r="O356" s="32"/>
      <c r="P356" s="32"/>
      <c r="Q356" s="23">
        <f t="shared" si="22"/>
        <v>0</v>
      </c>
      <c r="T356" s="19">
        <v>44552</v>
      </c>
      <c r="U356" s="28" t="s">
        <v>52</v>
      </c>
      <c r="V356" s="30"/>
      <c r="W356" s="32"/>
      <c r="X356" s="32"/>
      <c r="Y356" s="32"/>
      <c r="Z356" s="23">
        <f t="shared" si="23"/>
        <v>0</v>
      </c>
      <c r="AC356" s="19">
        <v>44552</v>
      </c>
      <c r="AD356" s="28" t="s">
        <v>52</v>
      </c>
      <c r="AE356" s="30"/>
      <c r="AF356" s="32"/>
      <c r="AG356" s="32"/>
      <c r="AH356" s="32"/>
      <c r="AI356" s="23">
        <f t="shared" si="24"/>
        <v>0</v>
      </c>
    </row>
    <row r="357" spans="2:35" x14ac:dyDescent="0.25">
      <c r="B357" s="19">
        <v>44553</v>
      </c>
      <c r="C357" s="28" t="s">
        <v>54</v>
      </c>
      <c r="D357" s="30"/>
      <c r="E357" s="32"/>
      <c r="F357" s="32"/>
      <c r="G357" s="32"/>
      <c r="H357" s="23">
        <f t="shared" si="21"/>
        <v>0</v>
      </c>
      <c r="K357" s="19">
        <v>44553</v>
      </c>
      <c r="L357" s="28" t="s">
        <v>54</v>
      </c>
      <c r="M357" s="30"/>
      <c r="N357" s="32"/>
      <c r="O357" s="32"/>
      <c r="P357" s="32"/>
      <c r="Q357" s="23">
        <f t="shared" si="22"/>
        <v>0</v>
      </c>
      <c r="T357" s="19">
        <v>44553</v>
      </c>
      <c r="U357" s="28" t="s">
        <v>54</v>
      </c>
      <c r="V357" s="30"/>
      <c r="W357" s="32"/>
      <c r="X357" s="32"/>
      <c r="Y357" s="32"/>
      <c r="Z357" s="23">
        <f t="shared" si="23"/>
        <v>0</v>
      </c>
      <c r="AC357" s="19">
        <v>44553</v>
      </c>
      <c r="AD357" s="28" t="s">
        <v>54</v>
      </c>
      <c r="AE357" s="30"/>
      <c r="AF357" s="32"/>
      <c r="AG357" s="32"/>
      <c r="AH357" s="32"/>
      <c r="AI357" s="23">
        <f t="shared" si="24"/>
        <v>0</v>
      </c>
    </row>
    <row r="358" spans="2:35" x14ac:dyDescent="0.25">
      <c r="B358" s="19">
        <v>44554</v>
      </c>
      <c r="C358" s="28" t="s">
        <v>53</v>
      </c>
      <c r="D358" s="30"/>
      <c r="E358" s="32"/>
      <c r="F358" s="32"/>
      <c r="G358" s="32"/>
      <c r="H358" s="23">
        <f t="shared" si="21"/>
        <v>0</v>
      </c>
      <c r="K358" s="19">
        <v>44554</v>
      </c>
      <c r="L358" s="28" t="s">
        <v>53</v>
      </c>
      <c r="M358" s="30"/>
      <c r="N358" s="32"/>
      <c r="O358" s="32"/>
      <c r="P358" s="32"/>
      <c r="Q358" s="23">
        <f t="shared" si="22"/>
        <v>0</v>
      </c>
      <c r="T358" s="19">
        <v>44554</v>
      </c>
      <c r="U358" s="28" t="s">
        <v>53</v>
      </c>
      <c r="V358" s="30"/>
      <c r="W358" s="32"/>
      <c r="X358" s="32"/>
      <c r="Y358" s="32"/>
      <c r="Z358" s="23">
        <f t="shared" si="23"/>
        <v>0</v>
      </c>
      <c r="AC358" s="19">
        <v>44554</v>
      </c>
      <c r="AD358" s="28" t="s">
        <v>53</v>
      </c>
      <c r="AE358" s="30"/>
      <c r="AF358" s="32"/>
      <c r="AG358" s="32"/>
      <c r="AH358" s="32"/>
      <c r="AI358" s="23">
        <f t="shared" si="24"/>
        <v>0</v>
      </c>
    </row>
    <row r="359" spans="2:35" ht="15.75" thickBot="1" x14ac:dyDescent="0.3">
      <c r="B359" s="19">
        <v>44555</v>
      </c>
      <c r="C359" s="29" t="s">
        <v>24</v>
      </c>
      <c r="D359" s="30"/>
      <c r="E359" s="32"/>
      <c r="F359" s="32"/>
      <c r="G359" s="32"/>
      <c r="H359" s="23">
        <f t="shared" si="21"/>
        <v>0</v>
      </c>
      <c r="K359" s="19">
        <v>44555</v>
      </c>
      <c r="L359" s="29" t="s">
        <v>24</v>
      </c>
      <c r="M359" s="30"/>
      <c r="N359" s="32"/>
      <c r="O359" s="32"/>
      <c r="P359" s="32"/>
      <c r="Q359" s="23">
        <f t="shared" si="22"/>
        <v>0</v>
      </c>
      <c r="T359" s="19">
        <v>44555</v>
      </c>
      <c r="U359" s="29" t="s">
        <v>24</v>
      </c>
      <c r="V359" s="30"/>
      <c r="W359" s="32"/>
      <c r="X359" s="32"/>
      <c r="Y359" s="32"/>
      <c r="Z359" s="23">
        <f t="shared" si="23"/>
        <v>0</v>
      </c>
      <c r="AC359" s="19">
        <v>44555</v>
      </c>
      <c r="AD359" s="29" t="s">
        <v>24</v>
      </c>
      <c r="AE359" s="30"/>
      <c r="AF359" s="32"/>
      <c r="AG359" s="32"/>
      <c r="AH359" s="32"/>
      <c r="AI359" s="23">
        <f t="shared" si="24"/>
        <v>0</v>
      </c>
    </row>
    <row r="360" spans="2:35" x14ac:dyDescent="0.25">
      <c r="B360" s="19">
        <v>44556</v>
      </c>
      <c r="C360" s="27" t="s">
        <v>24</v>
      </c>
      <c r="D360" s="30"/>
      <c r="E360" s="33"/>
      <c r="F360" s="33"/>
      <c r="G360" s="34"/>
      <c r="H360" s="23">
        <f t="shared" si="21"/>
        <v>0</v>
      </c>
      <c r="K360" s="19">
        <v>44556</v>
      </c>
      <c r="L360" s="27" t="s">
        <v>24</v>
      </c>
      <c r="M360" s="30"/>
      <c r="N360" s="33"/>
      <c r="O360" s="33"/>
      <c r="P360" s="34"/>
      <c r="Q360" s="23">
        <f t="shared" si="22"/>
        <v>0</v>
      </c>
      <c r="T360" s="19">
        <v>44556</v>
      </c>
      <c r="U360" s="27" t="s">
        <v>24</v>
      </c>
      <c r="V360" s="30"/>
      <c r="W360" s="33"/>
      <c r="X360" s="33"/>
      <c r="Y360" s="34"/>
      <c r="Z360" s="23">
        <f t="shared" si="23"/>
        <v>0</v>
      </c>
      <c r="AC360" s="19">
        <v>44556</v>
      </c>
      <c r="AD360" s="27" t="s">
        <v>24</v>
      </c>
      <c r="AE360" s="30"/>
      <c r="AF360" s="33"/>
      <c r="AG360" s="33"/>
      <c r="AH360" s="34"/>
      <c r="AI360" s="23">
        <f t="shared" si="24"/>
        <v>0</v>
      </c>
    </row>
    <row r="361" spans="2:35" x14ac:dyDescent="0.25">
      <c r="B361" s="19">
        <v>44557</v>
      </c>
      <c r="C361" s="28" t="s">
        <v>51</v>
      </c>
      <c r="D361" s="30"/>
      <c r="E361" s="33"/>
      <c r="F361" s="33"/>
      <c r="G361" s="34"/>
      <c r="H361" s="23">
        <f t="shared" si="21"/>
        <v>0</v>
      </c>
      <c r="K361" s="19">
        <v>44557</v>
      </c>
      <c r="L361" s="28" t="s">
        <v>51</v>
      </c>
      <c r="M361" s="30"/>
      <c r="N361" s="33"/>
      <c r="O361" s="33"/>
      <c r="P361" s="34"/>
      <c r="Q361" s="23">
        <f t="shared" si="22"/>
        <v>0</v>
      </c>
      <c r="T361" s="19">
        <v>44557</v>
      </c>
      <c r="U361" s="28" t="s">
        <v>51</v>
      </c>
      <c r="V361" s="30"/>
      <c r="W361" s="33"/>
      <c r="X361" s="33"/>
      <c r="Y361" s="34"/>
      <c r="Z361" s="23">
        <f t="shared" si="23"/>
        <v>0</v>
      </c>
      <c r="AC361" s="19">
        <v>44557</v>
      </c>
      <c r="AD361" s="28" t="s">
        <v>51</v>
      </c>
      <c r="AE361" s="30"/>
      <c r="AF361" s="33"/>
      <c r="AG361" s="33"/>
      <c r="AH361" s="34"/>
      <c r="AI361" s="23">
        <f t="shared" si="24"/>
        <v>0</v>
      </c>
    </row>
    <row r="362" spans="2:35" x14ac:dyDescent="0.25">
      <c r="B362" s="19">
        <v>44558</v>
      </c>
      <c r="C362" s="28" t="s">
        <v>25</v>
      </c>
      <c r="D362" s="30"/>
      <c r="E362" s="33"/>
      <c r="F362" s="33"/>
      <c r="G362" s="34"/>
      <c r="H362" s="23">
        <f t="shared" si="21"/>
        <v>0</v>
      </c>
      <c r="K362" s="19">
        <v>44558</v>
      </c>
      <c r="L362" s="28" t="s">
        <v>25</v>
      </c>
      <c r="M362" s="30"/>
      <c r="N362" s="33"/>
      <c r="O362" s="33"/>
      <c r="P362" s="34"/>
      <c r="Q362" s="23">
        <f t="shared" si="22"/>
        <v>0</v>
      </c>
      <c r="T362" s="19">
        <v>44558</v>
      </c>
      <c r="U362" s="28" t="s">
        <v>25</v>
      </c>
      <c r="V362" s="30"/>
      <c r="W362" s="33"/>
      <c r="X362" s="33"/>
      <c r="Y362" s="34"/>
      <c r="Z362" s="23">
        <f t="shared" si="23"/>
        <v>0</v>
      </c>
      <c r="AC362" s="19">
        <v>44558</v>
      </c>
      <c r="AD362" s="28" t="s">
        <v>25</v>
      </c>
      <c r="AE362" s="30"/>
      <c r="AF362" s="33"/>
      <c r="AG362" s="33"/>
      <c r="AH362" s="34"/>
      <c r="AI362" s="23">
        <f t="shared" si="24"/>
        <v>0</v>
      </c>
    </row>
    <row r="363" spans="2:35" x14ac:dyDescent="0.25">
      <c r="B363" s="19">
        <v>44559</v>
      </c>
      <c r="C363" s="28" t="s">
        <v>52</v>
      </c>
      <c r="D363" s="30"/>
      <c r="E363" s="33"/>
      <c r="F363" s="33"/>
      <c r="G363" s="34"/>
      <c r="H363" s="23">
        <f t="shared" si="21"/>
        <v>0</v>
      </c>
      <c r="K363" s="19">
        <v>44559</v>
      </c>
      <c r="L363" s="28" t="s">
        <v>52</v>
      </c>
      <c r="M363" s="30"/>
      <c r="N363" s="33"/>
      <c r="O363" s="33"/>
      <c r="P363" s="34"/>
      <c r="Q363" s="23">
        <f t="shared" si="22"/>
        <v>0</v>
      </c>
      <c r="T363" s="19">
        <v>44559</v>
      </c>
      <c r="U363" s="28" t="s">
        <v>52</v>
      </c>
      <c r="V363" s="30"/>
      <c r="W363" s="33"/>
      <c r="X363" s="33"/>
      <c r="Y363" s="34"/>
      <c r="Z363" s="23">
        <f t="shared" si="23"/>
        <v>0</v>
      </c>
      <c r="AC363" s="19">
        <v>44559</v>
      </c>
      <c r="AD363" s="28" t="s">
        <v>52</v>
      </c>
      <c r="AE363" s="30"/>
      <c r="AF363" s="33"/>
      <c r="AG363" s="33"/>
      <c r="AH363" s="34"/>
      <c r="AI363" s="23">
        <f t="shared" si="24"/>
        <v>0</v>
      </c>
    </row>
    <row r="364" spans="2:35" x14ac:dyDescent="0.25">
      <c r="B364" s="19">
        <v>44560</v>
      </c>
      <c r="C364" s="28" t="s">
        <v>54</v>
      </c>
      <c r="D364" s="30"/>
      <c r="E364" s="33"/>
      <c r="F364" s="33"/>
      <c r="G364" s="34"/>
      <c r="H364" s="23">
        <f t="shared" si="21"/>
        <v>0</v>
      </c>
      <c r="K364" s="19">
        <v>44560</v>
      </c>
      <c r="L364" s="28" t="s">
        <v>54</v>
      </c>
      <c r="M364" s="30"/>
      <c r="N364" s="33"/>
      <c r="O364" s="33"/>
      <c r="P364" s="34"/>
      <c r="Q364" s="23">
        <f t="shared" si="22"/>
        <v>0</v>
      </c>
      <c r="T364" s="19">
        <v>44560</v>
      </c>
      <c r="U364" s="28" t="s">
        <v>54</v>
      </c>
      <c r="V364" s="30"/>
      <c r="W364" s="33"/>
      <c r="X364" s="33"/>
      <c r="Y364" s="34"/>
      <c r="Z364" s="23">
        <f t="shared" si="23"/>
        <v>0</v>
      </c>
      <c r="AC364" s="19">
        <v>44560</v>
      </c>
      <c r="AD364" s="28" t="s">
        <v>54</v>
      </c>
      <c r="AE364" s="30"/>
      <c r="AF364" s="33"/>
      <c r="AG364" s="33"/>
      <c r="AH364" s="34"/>
      <c r="AI364" s="23">
        <f t="shared" si="24"/>
        <v>0</v>
      </c>
    </row>
    <row r="365" spans="2:35" x14ac:dyDescent="0.25">
      <c r="B365" s="19">
        <v>44561</v>
      </c>
      <c r="C365" s="28" t="s">
        <v>53</v>
      </c>
      <c r="D365" s="30"/>
      <c r="E365" s="33"/>
      <c r="F365" s="33"/>
      <c r="G365" s="34"/>
      <c r="H365" s="23">
        <f t="shared" si="21"/>
        <v>0</v>
      </c>
      <c r="K365" s="19">
        <v>44561</v>
      </c>
      <c r="L365" s="28" t="s">
        <v>53</v>
      </c>
      <c r="M365" s="30"/>
      <c r="N365" s="33"/>
      <c r="O365" s="33"/>
      <c r="P365" s="34"/>
      <c r="Q365" s="23">
        <f t="shared" si="22"/>
        <v>0</v>
      </c>
      <c r="T365" s="19">
        <v>44561</v>
      </c>
      <c r="U365" s="28" t="s">
        <v>53</v>
      </c>
      <c r="V365" s="30"/>
      <c r="W365" s="33"/>
      <c r="X365" s="33"/>
      <c r="Y365" s="34"/>
      <c r="Z365" s="23">
        <f t="shared" si="23"/>
        <v>0</v>
      </c>
      <c r="AC365" s="19">
        <v>44561</v>
      </c>
      <c r="AD365" s="28" t="s">
        <v>53</v>
      </c>
      <c r="AE365" s="30"/>
      <c r="AF365" s="33"/>
      <c r="AG365" s="33"/>
      <c r="AH365" s="34"/>
      <c r="AI365" s="23">
        <f t="shared" si="24"/>
        <v>0</v>
      </c>
    </row>
    <row r="366" spans="2:35" ht="15.75" thickBot="1" x14ac:dyDescent="0.3">
      <c r="B366" s="19">
        <v>44562</v>
      </c>
      <c r="C366" s="29" t="s">
        <v>24</v>
      </c>
      <c r="D366" s="30"/>
      <c r="E366" s="33"/>
      <c r="F366" s="33"/>
      <c r="G366" s="34"/>
      <c r="H366" s="23">
        <f t="shared" si="21"/>
        <v>0</v>
      </c>
      <c r="K366" s="19">
        <v>44562</v>
      </c>
      <c r="L366" s="29" t="s">
        <v>24</v>
      </c>
      <c r="M366" s="35"/>
      <c r="N366" s="36"/>
      <c r="O366" s="36"/>
      <c r="P366" s="37"/>
      <c r="Q366" s="23">
        <f t="shared" si="22"/>
        <v>0</v>
      </c>
      <c r="T366" s="19">
        <v>44562</v>
      </c>
      <c r="U366" s="29" t="s">
        <v>24</v>
      </c>
      <c r="V366" s="35"/>
      <c r="W366" s="36"/>
      <c r="X366" s="36"/>
      <c r="Y366" s="37"/>
      <c r="Z366" s="23">
        <f t="shared" si="23"/>
        <v>0</v>
      </c>
      <c r="AC366" s="19">
        <v>44562</v>
      </c>
      <c r="AD366" s="29" t="s">
        <v>24</v>
      </c>
      <c r="AE366" s="35"/>
      <c r="AF366" s="36"/>
      <c r="AG366" s="36"/>
      <c r="AH366" s="37"/>
      <c r="AI366" s="23">
        <f t="shared" si="24"/>
        <v>0</v>
      </c>
    </row>
    <row r="367" spans="2:35" x14ac:dyDescent="0.25">
      <c r="E367"/>
      <c r="F367"/>
      <c r="G367"/>
      <c r="H36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olBreaks count="1" manualBreakCount="1">
    <brk id="9" max="1048575" man="1"/>
  </colBreaks>
  <tableParts count="4"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474C-7026-4042-8B2E-AFBB33B16806}">
  <dimension ref="B2:J6"/>
  <sheetViews>
    <sheetView workbookViewId="0">
      <selection activeCell="G12" sqref="G12"/>
    </sheetView>
  </sheetViews>
  <sheetFormatPr defaultRowHeight="15" x14ac:dyDescent="0.25"/>
  <cols>
    <col min="4" max="4" width="9.7109375" customWidth="1"/>
  </cols>
  <sheetData>
    <row r="2" spans="2:10" ht="18.75" x14ac:dyDescent="0.3">
      <c r="B2" s="43" t="s">
        <v>26</v>
      </c>
      <c r="C2" s="44"/>
      <c r="D2" s="129">
        <f>SUM(C6,E6,G6,I6)</f>
        <v>66082</v>
      </c>
      <c r="E2" s="129"/>
    </row>
    <row r="4" spans="2:10" x14ac:dyDescent="0.25">
      <c r="B4" s="45" t="s">
        <v>83</v>
      </c>
      <c r="D4" s="46" t="s">
        <v>81</v>
      </c>
      <c r="F4" s="46" t="s">
        <v>82</v>
      </c>
      <c r="H4" s="45" t="s">
        <v>84</v>
      </c>
      <c r="J4" s="45"/>
    </row>
    <row r="5" spans="2:10" x14ac:dyDescent="0.25">
      <c r="B5" s="38">
        <f>SUM(TimeSheets!G:G)</f>
        <v>624</v>
      </c>
      <c r="C5" s="38"/>
      <c r="D5" s="38">
        <f>SUM(TimeSheets!P:P)</f>
        <v>928</v>
      </c>
      <c r="E5" s="38"/>
      <c r="F5" s="38">
        <f>SUM(TimeSheets!Y:Y)</f>
        <v>95</v>
      </c>
      <c r="G5" s="38"/>
      <c r="H5" s="38">
        <f>SUM(TimeSheets!AH:AH)</f>
        <v>43</v>
      </c>
      <c r="I5" s="38"/>
    </row>
    <row r="6" spans="2:10" x14ac:dyDescent="0.25">
      <c r="B6">
        <f>SUM(B5:B5)</f>
        <v>624</v>
      </c>
      <c r="C6">
        <f>PRODUCT(40*B6)</f>
        <v>24960</v>
      </c>
      <c r="D6">
        <f>SUM(D5:D5)</f>
        <v>928</v>
      </c>
      <c r="E6">
        <f>PRODUCT(40*D6)</f>
        <v>37120</v>
      </c>
      <c r="F6">
        <f>SUM(F5:F5)</f>
        <v>95</v>
      </c>
      <c r="G6">
        <f>PRODUCT(29*F6)</f>
        <v>2755</v>
      </c>
      <c r="H6">
        <f>SUM(H5:H5)</f>
        <v>43</v>
      </c>
      <c r="I6">
        <f>PRODUCT(29*H6)</f>
        <v>1247</v>
      </c>
    </row>
  </sheetData>
  <mergeCells count="1">
    <mergeCell ref="D2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Hospital</vt:lpstr>
      <vt:lpstr>Tar Works</vt:lpstr>
      <vt:lpstr>Salad Works</vt:lpstr>
      <vt:lpstr>Tech Lab</vt:lpstr>
      <vt:lpstr>Courthouse</vt:lpstr>
      <vt:lpstr>Library</vt:lpstr>
      <vt:lpstr>Riverview Apartments</vt:lpstr>
      <vt:lpstr>DPW</vt:lpstr>
      <vt:lpstr>Country Club</vt:lpstr>
      <vt:lpstr>All Jobs</vt:lpstr>
      <vt:lpstr>Job Sheet Template</vt:lpstr>
      <vt:lpstr>TimeSheets</vt:lpstr>
      <vt:lpstr>Non-Productive</vt:lpstr>
      <vt:lpstr>'Country Club'!Print_Area</vt:lpstr>
      <vt:lpstr>Courthouse!Print_Area</vt:lpstr>
      <vt:lpstr>DPW!Print_Area</vt:lpstr>
      <vt:lpstr>Hospital!Print_Area</vt:lpstr>
      <vt:lpstr>'Job Sheet Template'!Print_Area</vt:lpstr>
      <vt:lpstr>Library!Print_Area</vt:lpstr>
      <vt:lpstr>'Riverview Apartments'!Print_Area</vt:lpstr>
      <vt:lpstr>'Salad Works'!Print_Area</vt:lpstr>
      <vt:lpstr>'Tar Works'!Print_Area</vt:lpstr>
      <vt:lpstr>'Tech Lab'!Print_Area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John</dc:creator>
  <cp:lastModifiedBy>greg macphelemy</cp:lastModifiedBy>
  <dcterms:created xsi:type="dcterms:W3CDTF">2021-01-22T17:40:03Z</dcterms:created>
  <dcterms:modified xsi:type="dcterms:W3CDTF">2021-07-19T20:45:35Z</dcterms:modified>
</cp:coreProperties>
</file>